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40" i="1"/>
  <c r="H40"/>
  <c r="G40"/>
  <c r="F40"/>
  <c r="D40"/>
  <c r="H39"/>
  <c r="G39" s="1"/>
  <c r="F39"/>
  <c r="D39" s="1"/>
  <c r="H38"/>
  <c r="G38"/>
  <c r="D38"/>
  <c r="C38"/>
  <c r="H37"/>
  <c r="G37"/>
  <c r="E37"/>
  <c r="D37"/>
  <c r="H36"/>
  <c r="G36" s="1"/>
  <c r="D36"/>
  <c r="H35"/>
  <c r="G35" s="1"/>
  <c r="E35"/>
  <c r="D35" s="1"/>
  <c r="E34"/>
  <c r="D34"/>
  <c r="H33"/>
  <c r="E33"/>
  <c r="D33" s="1"/>
  <c r="I32"/>
  <c r="G32"/>
  <c r="F32"/>
  <c r="D32"/>
  <c r="F31"/>
  <c r="D31" s="1"/>
  <c r="C31" s="1"/>
  <c r="G30"/>
  <c r="D30"/>
  <c r="G29"/>
  <c r="E29"/>
  <c r="D29"/>
  <c r="G28"/>
  <c r="D28"/>
  <c r="C28" s="1"/>
  <c r="G27"/>
  <c r="E27"/>
  <c r="D27" s="1"/>
  <c r="E26"/>
  <c r="D26" s="1"/>
  <c r="C26" s="1"/>
  <c r="E25"/>
  <c r="D25" s="1"/>
  <c r="C25" s="1"/>
  <c r="G24"/>
  <c r="D24"/>
  <c r="C24" s="1"/>
  <c r="G23"/>
  <c r="D23"/>
  <c r="C23" s="1"/>
  <c r="G22"/>
  <c r="E22"/>
  <c r="D22" s="1"/>
  <c r="G21"/>
  <c r="E21"/>
  <c r="D21" s="1"/>
  <c r="G20"/>
  <c r="D20"/>
  <c r="G19"/>
  <c r="D19"/>
  <c r="C19"/>
  <c r="E18"/>
  <c r="D18"/>
  <c r="C18" s="1"/>
  <c r="E17"/>
  <c r="D17" s="1"/>
  <c r="I16"/>
  <c r="G16" s="1"/>
  <c r="F16"/>
  <c r="E16"/>
  <c r="I15"/>
  <c r="H15"/>
  <c r="F15"/>
  <c r="E15"/>
  <c r="D15"/>
  <c r="I14"/>
  <c r="H14"/>
  <c r="G14" s="1"/>
  <c r="F14"/>
  <c r="E14"/>
  <c r="I13"/>
  <c r="H13"/>
  <c r="F13"/>
  <c r="E13"/>
  <c r="D13"/>
  <c r="I12"/>
  <c r="H12"/>
  <c r="G12" s="1"/>
  <c r="F12"/>
  <c r="E12"/>
  <c r="I11"/>
  <c r="H11"/>
  <c r="F11"/>
  <c r="E11"/>
  <c r="D11"/>
  <c r="H10"/>
  <c r="F10"/>
  <c r="E10"/>
  <c r="I9"/>
  <c r="H9"/>
  <c r="F9"/>
  <c r="E9"/>
  <c r="D9"/>
  <c r="F8"/>
  <c r="I7"/>
  <c r="H7"/>
  <c r="F7"/>
  <c r="I2"/>
  <c r="G10" l="1"/>
  <c r="C29"/>
  <c r="C32"/>
  <c r="C37"/>
  <c r="C40"/>
  <c r="G7"/>
  <c r="E8"/>
  <c r="I10"/>
  <c r="I8" s="1"/>
  <c r="G11"/>
  <c r="C11" s="1"/>
  <c r="C9" s="1"/>
  <c r="D12"/>
  <c r="G13"/>
  <c r="C13" s="1"/>
  <c r="D14"/>
  <c r="C14" s="1"/>
  <c r="G15"/>
  <c r="C15" s="1"/>
  <c r="D16"/>
  <c r="C16" s="1"/>
  <c r="C20"/>
  <c r="C21"/>
  <c r="C22"/>
  <c r="C27"/>
  <c r="C30"/>
  <c r="G9"/>
  <c r="D10"/>
  <c r="D8" s="1"/>
  <c r="C12"/>
  <c r="C10" s="1"/>
  <c r="C17"/>
  <c r="D7"/>
  <c r="G33"/>
  <c r="C33" s="1"/>
  <c r="C35"/>
  <c r="C36"/>
  <c r="G34"/>
  <c r="C34" s="1"/>
  <c r="C39"/>
  <c r="E7"/>
  <c r="H34"/>
  <c r="H8" s="1"/>
  <c r="G8" s="1"/>
  <c r="C7" l="1"/>
  <c r="C8"/>
</calcChain>
</file>

<file path=xl/sharedStrings.xml><?xml version="1.0" encoding="utf-8"?>
<sst xmlns="http://schemas.openxmlformats.org/spreadsheetml/2006/main" count="41" uniqueCount="22">
  <si>
    <t>구 분</t>
  </si>
  <si>
    <t>노외주차장</t>
  </si>
  <si>
    <t>노상주차장</t>
  </si>
  <si>
    <t>소계</t>
  </si>
  <si>
    <t>노외</t>
  </si>
  <si>
    <t>소규모</t>
  </si>
  <si>
    <t>노상</t>
  </si>
  <si>
    <t>이면도로</t>
  </si>
  <si>
    <t>면수</t>
  </si>
  <si>
    <t>(개소)</t>
  </si>
  <si>
    <t>총 계</t>
  </si>
  <si>
    <t>공영주차장 현황</t>
    <phoneticPr fontId="4" type="noConversion"/>
  </si>
  <si>
    <r>
      <t xml:space="preserve">총 계
</t>
    </r>
    <r>
      <rPr>
        <sz val="10"/>
        <color indexed="8"/>
        <rFont val="HY강M"/>
        <family val="1"/>
        <charset val="129"/>
      </rPr>
      <t>(면수/개소)</t>
    </r>
    <phoneticPr fontId="4" type="noConversion"/>
  </si>
  <si>
    <t>비고</t>
    <phoneticPr fontId="4" type="noConversion"/>
  </si>
  <si>
    <t>성남 도시 개발 공사 위탁</t>
    <phoneticPr fontId="4" type="noConversion"/>
  </si>
  <si>
    <t>소계</t>
    <phoneticPr fontId="4" type="noConversion"/>
  </si>
  <si>
    <t>수정구</t>
    <phoneticPr fontId="4" type="noConversion"/>
  </si>
  <si>
    <t>중원구</t>
    <phoneticPr fontId="4" type="noConversion"/>
  </si>
  <si>
    <t>분당구</t>
    <phoneticPr fontId="4" type="noConversion"/>
  </si>
  <si>
    <t>민간 위탁</t>
    <phoneticPr fontId="4" type="noConversion"/>
  </si>
  <si>
    <t>민자  유치</t>
    <phoneticPr fontId="4" type="noConversion"/>
  </si>
  <si>
    <t>구청 관리(무료)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</si>
</sst>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&quot;(&quot;0&quot;)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HY강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HY강M"/>
      <family val="1"/>
      <charset val="129"/>
    </font>
    <font>
      <b/>
      <sz val="11"/>
      <color rgb="FF000000"/>
      <name val="HY강M"/>
      <family val="1"/>
      <charset val="129"/>
    </font>
    <font>
      <sz val="11"/>
      <color rgb="FF000000"/>
      <name val="HY강M"/>
      <family val="1"/>
      <charset val="129"/>
    </font>
    <font>
      <sz val="13"/>
      <color rgb="FF000000"/>
      <name val="HY강M"/>
      <family val="1"/>
      <charset val="129"/>
    </font>
    <font>
      <sz val="10"/>
      <color indexed="8"/>
      <name val="HY강M"/>
      <family val="1"/>
      <charset val="129"/>
    </font>
    <font>
      <b/>
      <sz val="13"/>
      <name val="HY강M"/>
      <family val="1"/>
      <charset val="129"/>
    </font>
    <font>
      <b/>
      <sz val="12"/>
      <name val="HY강M"/>
      <family val="1"/>
      <charset val="129"/>
    </font>
    <font>
      <sz val="12"/>
      <name val="HY강M"/>
      <family val="1"/>
      <charset val="129"/>
    </font>
    <font>
      <sz val="10"/>
      <color rgb="FFFF0000"/>
      <name val="HY강M"/>
      <family val="1"/>
      <charset val="129"/>
    </font>
    <font>
      <b/>
      <sz val="10"/>
      <name val="HY강M"/>
      <family val="1"/>
      <charset val="129"/>
    </font>
    <font>
      <sz val="10"/>
      <name val="HY강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CC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1" fontId="11" fillId="0" borderId="26" xfId="1" applyFont="1" applyBorder="1" applyAlignment="1">
      <alignment horizontal="right" vertical="center" shrinkToFit="1"/>
    </xf>
    <xf numFmtId="41" fontId="11" fillId="0" borderId="27" xfId="1" applyFont="1" applyBorder="1" applyAlignment="1">
      <alignment horizontal="right" vertical="center" shrinkToFit="1"/>
    </xf>
    <xf numFmtId="41" fontId="12" fillId="0" borderId="28" xfId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/>
    </xf>
    <xf numFmtId="176" fontId="11" fillId="0" borderId="10" xfId="1" applyNumberFormat="1" applyFont="1" applyBorder="1" applyAlignment="1">
      <alignment horizontal="right" vertical="center" shrinkToFit="1"/>
    </xf>
    <xf numFmtId="176" fontId="11" fillId="0" borderId="15" xfId="1" applyNumberFormat="1" applyFont="1" applyBorder="1" applyAlignment="1">
      <alignment vertical="center" shrinkToFit="1"/>
    </xf>
    <xf numFmtId="176" fontId="12" fillId="0" borderId="31" xfId="1" applyNumberFormat="1" applyFont="1" applyBorder="1" applyAlignment="1">
      <alignment vertical="center" shrinkToFit="1"/>
    </xf>
    <xf numFmtId="176" fontId="12" fillId="0" borderId="10" xfId="1" applyNumberFormat="1" applyFont="1" applyBorder="1" applyAlignment="1">
      <alignment vertical="center" shrinkToFit="1"/>
    </xf>
    <xf numFmtId="0" fontId="10" fillId="0" borderId="32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1" fontId="11" fillId="3" borderId="17" xfId="1" applyFont="1" applyFill="1" applyBorder="1" applyAlignment="1">
      <alignment horizontal="right" vertical="center" shrinkToFit="1"/>
    </xf>
    <xf numFmtId="41" fontId="11" fillId="3" borderId="11" xfId="1" applyFont="1" applyFill="1" applyBorder="1" applyAlignment="1">
      <alignment horizontal="right" vertical="center" shrinkToFit="1"/>
    </xf>
    <xf numFmtId="41" fontId="12" fillId="3" borderId="16" xfId="1" applyFont="1" applyFill="1" applyBorder="1" applyAlignment="1">
      <alignment horizontal="right" vertical="center" shrinkToFit="1"/>
    </xf>
    <xf numFmtId="41" fontId="12" fillId="3" borderId="17" xfId="1" applyFont="1" applyFill="1" applyBorder="1" applyAlignment="1">
      <alignment horizontal="right" vertical="center" shrinkToFit="1"/>
    </xf>
    <xf numFmtId="0" fontId="14" fillId="3" borderId="33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176" fontId="11" fillId="3" borderId="36" xfId="1" applyNumberFormat="1" applyFont="1" applyFill="1" applyBorder="1" applyAlignment="1">
      <alignment horizontal="right" vertical="center" shrinkToFit="1"/>
    </xf>
    <xf numFmtId="176" fontId="11" fillId="3" borderId="37" xfId="1" applyNumberFormat="1" applyFont="1" applyFill="1" applyBorder="1" applyAlignment="1">
      <alignment horizontal="right" vertical="center" shrinkToFit="1"/>
    </xf>
    <xf numFmtId="176" fontId="12" fillId="3" borderId="35" xfId="1" applyNumberFormat="1" applyFont="1" applyFill="1" applyBorder="1" applyAlignment="1">
      <alignment horizontal="right" vertical="center" shrinkToFit="1"/>
    </xf>
    <xf numFmtId="176" fontId="12" fillId="3" borderId="36" xfId="1" applyNumberFormat="1" applyFont="1" applyFill="1" applyBorder="1" applyAlignment="1">
      <alignment horizontal="right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1" fontId="12" fillId="0" borderId="17" xfId="1" applyFont="1" applyBorder="1" applyAlignment="1">
      <alignment horizontal="right" vertical="center" shrinkToFit="1"/>
    </xf>
    <xf numFmtId="41" fontId="12" fillId="0" borderId="11" xfId="1" applyFont="1" applyBorder="1" applyAlignment="1">
      <alignment horizontal="right" vertical="center" shrinkToFit="1"/>
    </xf>
    <xf numFmtId="41" fontId="12" fillId="0" borderId="16" xfId="1" applyFont="1" applyBorder="1" applyAlignment="1">
      <alignment horizontal="center" vertical="center" shrinkToFit="1"/>
    </xf>
    <xf numFmtId="41" fontId="12" fillId="0" borderId="17" xfId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176" fontId="12" fillId="0" borderId="36" xfId="1" applyNumberFormat="1" applyFont="1" applyBorder="1" applyAlignment="1">
      <alignment vertical="center" shrinkToFit="1"/>
    </xf>
    <xf numFmtId="176" fontId="12" fillId="0" borderId="37" xfId="1" applyNumberFormat="1" applyFont="1" applyBorder="1" applyAlignment="1">
      <alignment vertical="center" shrinkToFit="1"/>
    </xf>
    <xf numFmtId="176" fontId="12" fillId="0" borderId="35" xfId="1" applyNumberFormat="1" applyFont="1" applyBorder="1" applyAlignment="1">
      <alignment vertical="center" shrinkToFit="1"/>
    </xf>
    <xf numFmtId="0" fontId="15" fillId="0" borderId="38" xfId="0" applyFont="1" applyBorder="1" applyAlignment="1">
      <alignment horizontal="center" vertical="center" shrinkToFit="1"/>
    </xf>
    <xf numFmtId="41" fontId="12" fillId="0" borderId="10" xfId="1" applyFont="1" applyBorder="1" applyAlignment="1">
      <alignment horizontal="right" vertical="center" shrinkToFit="1"/>
    </xf>
    <xf numFmtId="41" fontId="12" fillId="0" borderId="15" xfId="1" applyFont="1" applyBorder="1" applyAlignment="1">
      <alignment horizontal="right" vertical="center" shrinkToFit="1"/>
    </xf>
    <xf numFmtId="41" fontId="12" fillId="0" borderId="31" xfId="1" applyFont="1" applyBorder="1" applyAlignment="1">
      <alignment horizontal="center" vertical="center" shrinkToFit="1"/>
    </xf>
    <xf numFmtId="41" fontId="12" fillId="0" borderId="10" xfId="1" applyFont="1" applyBorder="1" applyAlignment="1">
      <alignment horizontal="center" vertical="center" shrinkToFit="1"/>
    </xf>
    <xf numFmtId="176" fontId="12" fillId="0" borderId="15" xfId="1" applyNumberFormat="1" applyFont="1" applyBorder="1" applyAlignment="1">
      <alignment vertical="center" shrinkToFit="1"/>
    </xf>
    <xf numFmtId="0" fontId="10" fillId="3" borderId="16" xfId="0" applyFont="1" applyFill="1" applyBorder="1" applyAlignment="1">
      <alignment horizontal="center" vertical="center" shrinkToFit="1"/>
    </xf>
    <xf numFmtId="41" fontId="12" fillId="3" borderId="16" xfId="1" applyFont="1" applyFill="1" applyBorder="1" applyAlignment="1">
      <alignment vertical="center" shrinkToFit="1"/>
    </xf>
    <xf numFmtId="41" fontId="12" fillId="3" borderId="17" xfId="1" applyFont="1" applyFill="1" applyBorder="1" applyAlignment="1">
      <alignment vertical="center" shrinkToFit="1"/>
    </xf>
    <xf numFmtId="41" fontId="11" fillId="3" borderId="39" xfId="1" applyFont="1" applyFill="1" applyBorder="1" applyAlignment="1">
      <alignment vertical="center" shrinkToFit="1"/>
    </xf>
    <xf numFmtId="0" fontId="10" fillId="3" borderId="35" xfId="0" applyFont="1" applyFill="1" applyBorder="1" applyAlignment="1">
      <alignment horizontal="center" vertical="center" shrinkToFit="1"/>
    </xf>
    <xf numFmtId="176" fontId="11" fillId="3" borderId="36" xfId="1" applyNumberFormat="1" applyFont="1" applyFill="1" applyBorder="1" applyAlignment="1">
      <alignment vertical="center" shrinkToFit="1"/>
    </xf>
    <xf numFmtId="176" fontId="11" fillId="3" borderId="37" xfId="1" applyNumberFormat="1" applyFont="1" applyFill="1" applyBorder="1" applyAlignment="1">
      <alignment vertical="center" shrinkToFit="1"/>
    </xf>
    <xf numFmtId="176" fontId="12" fillId="3" borderId="35" xfId="1" applyNumberFormat="1" applyFont="1" applyFill="1" applyBorder="1" applyAlignment="1">
      <alignment vertical="center" shrinkToFit="1"/>
    </xf>
    <xf numFmtId="176" fontId="12" fillId="3" borderId="36" xfId="1" applyNumberFormat="1" applyFont="1" applyFill="1" applyBorder="1" applyAlignment="1">
      <alignment vertical="center" shrinkToFit="1"/>
    </xf>
    <xf numFmtId="176" fontId="11" fillId="3" borderId="40" xfId="1" applyNumberFormat="1" applyFont="1" applyFill="1" applyBorder="1" applyAlignment="1">
      <alignment vertical="center" shrinkToFit="1"/>
    </xf>
    <xf numFmtId="0" fontId="10" fillId="0" borderId="41" xfId="0" applyFont="1" applyBorder="1" applyAlignment="1">
      <alignment horizontal="center" vertical="center" wrapText="1"/>
    </xf>
    <xf numFmtId="176" fontId="11" fillId="3" borderId="10" xfId="1" applyNumberFormat="1" applyFont="1" applyFill="1" applyBorder="1" applyAlignment="1">
      <alignment vertical="center" shrinkToFit="1"/>
    </xf>
    <xf numFmtId="176" fontId="11" fillId="3" borderId="15" xfId="1" applyNumberFormat="1" applyFont="1" applyFill="1" applyBorder="1" applyAlignment="1">
      <alignment vertical="center" shrinkToFit="1"/>
    </xf>
    <xf numFmtId="176" fontId="12" fillId="3" borderId="31" xfId="1" applyNumberFormat="1" applyFont="1" applyFill="1" applyBorder="1" applyAlignment="1">
      <alignment vertical="center" shrinkToFit="1"/>
    </xf>
    <xf numFmtId="176" fontId="12" fillId="3" borderId="10" xfId="1" applyNumberFormat="1" applyFont="1" applyFill="1" applyBorder="1" applyAlignment="1">
      <alignment vertical="center" shrinkToFit="1"/>
    </xf>
    <xf numFmtId="176" fontId="11" fillId="3" borderId="9" xfId="1" applyNumberFormat="1" applyFont="1" applyFill="1" applyBorder="1" applyAlignment="1">
      <alignment vertical="center" shrinkToFit="1"/>
    </xf>
    <xf numFmtId="41" fontId="12" fillId="0" borderId="9" xfId="1" applyFont="1" applyBorder="1" applyAlignment="1">
      <alignment horizontal="right" vertical="center" shrinkToFit="1"/>
    </xf>
    <xf numFmtId="176" fontId="12" fillId="0" borderId="9" xfId="1" applyNumberFormat="1" applyFont="1" applyBorder="1" applyAlignment="1">
      <alignment vertical="center" shrinkToFit="1"/>
    </xf>
    <xf numFmtId="41" fontId="11" fillId="3" borderId="11" xfId="1" applyFont="1" applyFill="1" applyBorder="1" applyAlignment="1">
      <alignment vertical="center" shrinkToFit="1"/>
    </xf>
    <xf numFmtId="41" fontId="12" fillId="3" borderId="39" xfId="1" applyFont="1" applyFill="1" applyBorder="1" applyAlignment="1">
      <alignment vertical="center" shrinkToFit="1"/>
    </xf>
    <xf numFmtId="176" fontId="12" fillId="3" borderId="9" xfId="1" applyNumberFormat="1" applyFont="1" applyFill="1" applyBorder="1" applyAlignment="1">
      <alignment vertical="center" shrinkToFit="1"/>
    </xf>
    <xf numFmtId="41" fontId="12" fillId="0" borderId="39" xfId="1" applyFont="1" applyBorder="1" applyAlignment="1">
      <alignment horizontal="center" vertical="center" shrinkToFit="1"/>
    </xf>
    <xf numFmtId="176" fontId="12" fillId="0" borderId="40" xfId="1" applyNumberFormat="1" applyFont="1" applyBorder="1" applyAlignment="1">
      <alignment vertical="center" shrinkToFit="1"/>
    </xf>
    <xf numFmtId="0" fontId="13" fillId="0" borderId="33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/>
    </xf>
    <xf numFmtId="176" fontId="12" fillId="0" borderId="44" xfId="1" applyNumberFormat="1" applyFont="1" applyBorder="1" applyAlignment="1">
      <alignment vertical="center" shrinkToFit="1"/>
    </xf>
    <xf numFmtId="176" fontId="12" fillId="0" borderId="45" xfId="1" applyNumberFormat="1" applyFont="1" applyBorder="1" applyAlignment="1">
      <alignment vertical="center" shrinkToFit="1"/>
    </xf>
    <xf numFmtId="176" fontId="12" fillId="0" borderId="46" xfId="1" applyNumberFormat="1" applyFont="1" applyBorder="1" applyAlignment="1">
      <alignment vertical="center" shrinkToFit="1"/>
    </xf>
    <xf numFmtId="176" fontId="12" fillId="0" borderId="43" xfId="1" applyNumberFormat="1" applyFont="1" applyBorder="1" applyAlignment="1">
      <alignment vertical="center" shrinkToFit="1"/>
    </xf>
    <xf numFmtId="0" fontId="13" fillId="0" borderId="38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esktop/&#52509;&#44292;/&#51452;&#52264;&#51109;%20&#44288;&#47144;/2017&#45380;&#46020;/&#51452;&#52264;&#51109;%20&#54788;&#54889;-&#52572;&#51333;%20(2017&#45380;%201&#50900;1&#51068;%20&#44592;&#514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주차장총괄"/>
      <sheetName val="공영주차장총괄"/>
      <sheetName val="노외주차장-도시개발공사"/>
      <sheetName val="소규모-도시개발공사"/>
      <sheetName val="노상주차장-도시개발공사"/>
      <sheetName val="노상주차장(무료)-구청 경제교통과"/>
      <sheetName val="이면도로-구청 경제교통과, 도시개발공사"/>
      <sheetName val="민간위탁-중원 경제교통과"/>
      <sheetName val="민자유치"/>
      <sheetName val="사설주차장-구 경제교통과"/>
      <sheetName val="부설주차장-주택과, 건축과, 구 건축과, 공원과"/>
      <sheetName val="Sheet1"/>
    </sheetNames>
    <sheetDataSet>
      <sheetData sheetId="0">
        <row r="2">
          <cell r="A2" t="str">
            <v>2016.12.31기준</v>
          </cell>
        </row>
      </sheetData>
      <sheetData sheetId="1"/>
      <sheetData sheetId="2">
        <row r="4">
          <cell r="B4">
            <v>33</v>
          </cell>
          <cell r="G4">
            <v>4776</v>
          </cell>
        </row>
        <row r="38">
          <cell r="B38">
            <v>31</v>
          </cell>
          <cell r="G38">
            <v>6482</v>
          </cell>
        </row>
        <row r="70">
          <cell r="B70">
            <v>15</v>
          </cell>
          <cell r="G70">
            <v>4201</v>
          </cell>
        </row>
      </sheetData>
      <sheetData sheetId="3">
        <row r="4">
          <cell r="B4">
            <v>84</v>
          </cell>
          <cell r="E4">
            <v>1568</v>
          </cell>
        </row>
        <row r="89">
          <cell r="B89">
            <v>65</v>
          </cell>
          <cell r="E89">
            <v>1127</v>
          </cell>
        </row>
        <row r="155">
          <cell r="B155">
            <v>11</v>
          </cell>
          <cell r="E155">
            <v>641</v>
          </cell>
        </row>
      </sheetData>
      <sheetData sheetId="4">
        <row r="4">
          <cell r="B4">
            <v>11</v>
          </cell>
          <cell r="D4">
            <v>253</v>
          </cell>
        </row>
        <row r="26">
          <cell r="B26">
            <v>54</v>
          </cell>
          <cell r="D26">
            <v>1620</v>
          </cell>
        </row>
        <row r="137">
          <cell r="D137">
            <v>0</v>
          </cell>
        </row>
      </sheetData>
      <sheetData sheetId="5">
        <row r="4">
          <cell r="B4">
            <v>87</v>
          </cell>
          <cell r="D4">
            <v>1128</v>
          </cell>
        </row>
        <row r="92">
          <cell r="B92">
            <v>136</v>
          </cell>
          <cell r="D92">
            <v>1699</v>
          </cell>
        </row>
        <row r="253">
          <cell r="B253">
            <v>30</v>
          </cell>
          <cell r="D253">
            <v>717</v>
          </cell>
        </row>
      </sheetData>
      <sheetData sheetId="6">
        <row r="4">
          <cell r="B4">
            <v>39</v>
          </cell>
          <cell r="D4">
            <v>1132</v>
          </cell>
        </row>
        <row r="44">
          <cell r="B44">
            <v>47</v>
          </cell>
          <cell r="D44">
            <v>1950</v>
          </cell>
        </row>
        <row r="103">
          <cell r="B103">
            <v>0</v>
          </cell>
          <cell r="D103">
            <v>0</v>
          </cell>
        </row>
      </sheetData>
      <sheetData sheetId="7">
        <row r="4">
          <cell r="B4">
            <v>0</v>
          </cell>
          <cell r="D4">
            <v>0</v>
          </cell>
        </row>
        <row r="5">
          <cell r="B5">
            <v>0</v>
          </cell>
          <cell r="D5">
            <v>0</v>
          </cell>
        </row>
      </sheetData>
      <sheetData sheetId="8">
        <row r="3">
          <cell r="B3">
            <v>2</v>
          </cell>
          <cell r="D3">
            <v>819</v>
          </cell>
        </row>
        <row r="4">
          <cell r="D4">
            <v>180</v>
          </cell>
        </row>
        <row r="5">
          <cell r="D5">
            <v>639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O31" sqref="O31"/>
    </sheetView>
  </sheetViews>
  <sheetFormatPr defaultRowHeight="13.5"/>
  <cols>
    <col min="1" max="1" width="10.75" style="3" customWidth="1"/>
    <col min="2" max="2" width="9" style="3"/>
    <col min="3" max="3" width="13.625" style="3" customWidth="1"/>
    <col min="4" max="4" width="12" style="3" customWidth="1"/>
    <col min="5" max="16384" width="9" style="3"/>
  </cols>
  <sheetData>
    <row r="1" spans="1:11" ht="25.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thickBot="1">
      <c r="A2" s="4"/>
      <c r="B2" s="4"/>
      <c r="C2" s="4"/>
      <c r="D2" s="4"/>
      <c r="E2" s="4"/>
      <c r="F2" s="4"/>
      <c r="G2" s="4"/>
      <c r="H2" s="4"/>
      <c r="I2" s="5" t="str">
        <f>[1]주차장총괄!A2</f>
        <v>2016.12.31기준</v>
      </c>
      <c r="J2" s="6"/>
    </row>
    <row r="3" spans="1:11" ht="16.5" customHeight="1">
      <c r="A3" s="7" t="s">
        <v>0</v>
      </c>
      <c r="B3" s="8"/>
      <c r="C3" s="9" t="s">
        <v>12</v>
      </c>
      <c r="D3" s="10" t="s">
        <v>1</v>
      </c>
      <c r="E3" s="11"/>
      <c r="F3" s="12"/>
      <c r="G3" s="10" t="s">
        <v>2</v>
      </c>
      <c r="H3" s="11"/>
      <c r="I3" s="12"/>
      <c r="J3" s="13" t="s">
        <v>13</v>
      </c>
    </row>
    <row r="4" spans="1:11" ht="33">
      <c r="A4" s="14"/>
      <c r="B4" s="15"/>
      <c r="C4" s="16"/>
      <c r="D4" s="17" t="s">
        <v>3</v>
      </c>
      <c r="E4" s="18" t="s">
        <v>4</v>
      </c>
      <c r="F4" s="19" t="s">
        <v>5</v>
      </c>
      <c r="G4" s="17" t="s">
        <v>3</v>
      </c>
      <c r="H4" s="18" t="s">
        <v>6</v>
      </c>
      <c r="I4" s="19" t="s">
        <v>7</v>
      </c>
      <c r="J4" s="20"/>
    </row>
    <row r="5" spans="1:11" ht="16.5">
      <c r="A5" s="14"/>
      <c r="B5" s="15"/>
      <c r="C5" s="16"/>
      <c r="D5" s="21"/>
      <c r="E5" s="22" t="s">
        <v>8</v>
      </c>
      <c r="F5" s="23" t="s">
        <v>8</v>
      </c>
      <c r="G5" s="21"/>
      <c r="H5" s="22" t="s">
        <v>8</v>
      </c>
      <c r="I5" s="23" t="s">
        <v>8</v>
      </c>
      <c r="J5" s="20"/>
    </row>
    <row r="6" spans="1:11" ht="17.25" thickBot="1">
      <c r="A6" s="24"/>
      <c r="B6" s="25"/>
      <c r="C6" s="26"/>
      <c r="D6" s="27"/>
      <c r="E6" s="28" t="s">
        <v>9</v>
      </c>
      <c r="F6" s="29" t="s">
        <v>9</v>
      </c>
      <c r="G6" s="27"/>
      <c r="H6" s="28" t="s">
        <v>9</v>
      </c>
      <c r="I6" s="29" t="s">
        <v>9</v>
      </c>
      <c r="J6" s="30"/>
    </row>
    <row r="7" spans="1:11" ht="15.75" customHeight="1" thickTop="1">
      <c r="A7" s="31" t="s">
        <v>10</v>
      </c>
      <c r="B7" s="32"/>
      <c r="C7" s="33">
        <f>C9+C17+C25+C33</f>
        <v>28113</v>
      </c>
      <c r="D7" s="34">
        <f>D9+D17+D25+D33</f>
        <v>19614</v>
      </c>
      <c r="E7" s="35">
        <f t="shared" ref="C7:F8" si="0">E9+E17+E25+E33</f>
        <v>16278</v>
      </c>
      <c r="F7" s="35">
        <f t="shared" si="0"/>
        <v>3336</v>
      </c>
      <c r="G7" s="34">
        <f>H7+I7</f>
        <v>8499</v>
      </c>
      <c r="H7" s="35">
        <f>H9+H17+H25+H33</f>
        <v>5417</v>
      </c>
      <c r="I7" s="35">
        <f>I9+I17+I25+I33</f>
        <v>3082</v>
      </c>
      <c r="J7" s="36"/>
    </row>
    <row r="8" spans="1:11" ht="15" customHeight="1">
      <c r="A8" s="37"/>
      <c r="B8" s="102"/>
      <c r="C8" s="38">
        <f t="shared" si="0"/>
        <v>645</v>
      </c>
      <c r="D8" s="39">
        <f>D10+D18+D26+D34</f>
        <v>241</v>
      </c>
      <c r="E8" s="40">
        <f>E10+E18+E26+E34</f>
        <v>81</v>
      </c>
      <c r="F8" s="41">
        <f t="shared" si="0"/>
        <v>160</v>
      </c>
      <c r="G8" s="39">
        <f t="shared" ref="G8:G15" si="1">H8+I8</f>
        <v>404</v>
      </c>
      <c r="H8" s="40">
        <f>H10+H34</f>
        <v>318</v>
      </c>
      <c r="I8" s="41">
        <f>I10+I18+I26+I34</f>
        <v>86</v>
      </c>
      <c r="J8" s="101"/>
    </row>
    <row r="9" spans="1:11" ht="14.25" customHeight="1">
      <c r="A9" s="42" t="s">
        <v>14</v>
      </c>
      <c r="B9" s="43" t="s">
        <v>15</v>
      </c>
      <c r="C9" s="44">
        <f t="shared" ref="C9:I10" si="2">C11+C13+C15</f>
        <v>23750</v>
      </c>
      <c r="D9" s="45">
        <f t="shared" si="2"/>
        <v>18795</v>
      </c>
      <c r="E9" s="46">
        <f t="shared" si="2"/>
        <v>15459</v>
      </c>
      <c r="F9" s="47">
        <f t="shared" si="2"/>
        <v>3336</v>
      </c>
      <c r="G9" s="45">
        <f t="shared" si="2"/>
        <v>4955</v>
      </c>
      <c r="H9" s="46">
        <f t="shared" si="2"/>
        <v>1873</v>
      </c>
      <c r="I9" s="47">
        <f t="shared" si="2"/>
        <v>3082</v>
      </c>
      <c r="J9" s="48"/>
    </row>
    <row r="10" spans="1:11" ht="14.25" customHeight="1">
      <c r="A10" s="49"/>
      <c r="B10" s="50"/>
      <c r="C10" s="51">
        <f t="shared" si="2"/>
        <v>390</v>
      </c>
      <c r="D10" s="52">
        <f t="shared" si="2"/>
        <v>239</v>
      </c>
      <c r="E10" s="53">
        <f t="shared" si="2"/>
        <v>79</v>
      </c>
      <c r="F10" s="54">
        <f t="shared" si="2"/>
        <v>160</v>
      </c>
      <c r="G10" s="52">
        <f t="shared" si="2"/>
        <v>151</v>
      </c>
      <c r="H10" s="53">
        <f t="shared" si="2"/>
        <v>65</v>
      </c>
      <c r="I10" s="54">
        <f t="shared" si="2"/>
        <v>86</v>
      </c>
      <c r="J10" s="55"/>
    </row>
    <row r="11" spans="1:11" ht="14.25" customHeight="1">
      <c r="A11" s="49"/>
      <c r="B11" s="56" t="s">
        <v>16</v>
      </c>
      <c r="C11" s="57">
        <f>G11+D11</f>
        <v>7729</v>
      </c>
      <c r="D11" s="58">
        <f t="shared" ref="D11:D40" si="3">E11+F11</f>
        <v>6344</v>
      </c>
      <c r="E11" s="59">
        <f>'[1]노외주차장-도시개발공사'!G4</f>
        <v>4776</v>
      </c>
      <c r="F11" s="60">
        <f>'[1]소규모-도시개발공사'!E4</f>
        <v>1568</v>
      </c>
      <c r="G11" s="58">
        <f t="shared" si="1"/>
        <v>1385</v>
      </c>
      <c r="H11" s="59">
        <f>'[1]노상주차장-도시개발공사'!D4</f>
        <v>253</v>
      </c>
      <c r="I11" s="60">
        <f>'[1]이면도로-구청 경제교통과, 도시개발공사'!D4</f>
        <v>1132</v>
      </c>
      <c r="J11" s="61"/>
    </row>
    <row r="12" spans="1:11" ht="14.25" customHeight="1">
      <c r="A12" s="49"/>
      <c r="B12" s="62"/>
      <c r="C12" s="63">
        <f t="shared" ref="C12:C40" si="4">G12+D12</f>
        <v>167</v>
      </c>
      <c r="D12" s="64">
        <f t="shared" si="3"/>
        <v>117</v>
      </c>
      <c r="E12" s="65">
        <f>'[1]노외주차장-도시개발공사'!B4</f>
        <v>33</v>
      </c>
      <c r="F12" s="63">
        <f>'[1]소규모-도시개발공사'!B4</f>
        <v>84</v>
      </c>
      <c r="G12" s="64">
        <f t="shared" si="1"/>
        <v>50</v>
      </c>
      <c r="H12" s="65">
        <f>'[1]노상주차장-도시개발공사'!B4</f>
        <v>11</v>
      </c>
      <c r="I12" s="63">
        <f>'[1]이면도로-구청 경제교통과, 도시개발공사'!B4</f>
        <v>39</v>
      </c>
      <c r="J12" s="66"/>
    </row>
    <row r="13" spans="1:11" ht="14.25" customHeight="1">
      <c r="A13" s="49"/>
      <c r="B13" s="56" t="s">
        <v>17</v>
      </c>
      <c r="C13" s="57">
        <f t="shared" si="4"/>
        <v>11179</v>
      </c>
      <c r="D13" s="58">
        <f t="shared" si="3"/>
        <v>7609</v>
      </c>
      <c r="E13" s="59">
        <f>'[1]노외주차장-도시개발공사'!G38</f>
        <v>6482</v>
      </c>
      <c r="F13" s="60">
        <f>'[1]소규모-도시개발공사'!E89</f>
        <v>1127</v>
      </c>
      <c r="G13" s="58">
        <f t="shared" si="1"/>
        <v>3570</v>
      </c>
      <c r="H13" s="59">
        <f>'[1]노상주차장-도시개발공사'!D26</f>
        <v>1620</v>
      </c>
      <c r="I13" s="60">
        <f>'[1]이면도로-구청 경제교통과, 도시개발공사'!D44</f>
        <v>1950</v>
      </c>
      <c r="J13" s="61"/>
    </row>
    <row r="14" spans="1:11" ht="14.25" customHeight="1">
      <c r="A14" s="49"/>
      <c r="B14" s="62"/>
      <c r="C14" s="63">
        <f t="shared" si="4"/>
        <v>197</v>
      </c>
      <c r="D14" s="64">
        <f t="shared" si="3"/>
        <v>96</v>
      </c>
      <c r="E14" s="65">
        <f>'[1]노외주차장-도시개발공사'!B38</f>
        <v>31</v>
      </c>
      <c r="F14" s="63">
        <f>'[1]소규모-도시개발공사'!B89</f>
        <v>65</v>
      </c>
      <c r="G14" s="64">
        <f t="shared" si="1"/>
        <v>101</v>
      </c>
      <c r="H14" s="65">
        <f>'[1]노상주차장-도시개발공사'!B26</f>
        <v>54</v>
      </c>
      <c r="I14" s="63">
        <f>'[1]이면도로-구청 경제교통과, 도시개발공사'!B44</f>
        <v>47</v>
      </c>
      <c r="J14" s="66"/>
    </row>
    <row r="15" spans="1:11" ht="14.25" customHeight="1">
      <c r="A15" s="49"/>
      <c r="B15" s="56" t="s">
        <v>18</v>
      </c>
      <c r="C15" s="67">
        <f t="shared" si="4"/>
        <v>4842</v>
      </c>
      <c r="D15" s="68">
        <f t="shared" si="3"/>
        <v>4842</v>
      </c>
      <c r="E15" s="69">
        <f>'[1]노외주차장-도시개발공사'!G70</f>
        <v>4201</v>
      </c>
      <c r="F15" s="70">
        <f>'[1]소규모-도시개발공사'!E155</f>
        <v>641</v>
      </c>
      <c r="G15" s="68">
        <f t="shared" si="1"/>
        <v>0</v>
      </c>
      <c r="H15" s="69">
        <f>'[1]노상주차장-도시개발공사'!D137</f>
        <v>0</v>
      </c>
      <c r="I15" s="70">
        <f>'[1]이면도로-구청 경제교통과, 도시개발공사'!D103</f>
        <v>0</v>
      </c>
      <c r="J15" s="61"/>
    </row>
    <row r="16" spans="1:11" ht="14.25" customHeight="1">
      <c r="A16" s="82"/>
      <c r="B16" s="62"/>
      <c r="C16" s="41">
        <f t="shared" si="4"/>
        <v>26</v>
      </c>
      <c r="D16" s="71">
        <f t="shared" si="3"/>
        <v>26</v>
      </c>
      <c r="E16" s="40">
        <f>'[1]노외주차장-도시개발공사'!B70</f>
        <v>15</v>
      </c>
      <c r="F16" s="41">
        <f>'[1]소규모-도시개발공사'!B155</f>
        <v>11</v>
      </c>
      <c r="G16" s="71">
        <f>H16+I16</f>
        <v>0</v>
      </c>
      <c r="H16" s="40"/>
      <c r="I16" s="41">
        <f>'[1]이면도로-구청 경제교통과, 도시개발공사'!B103</f>
        <v>0</v>
      </c>
      <c r="J16" s="66"/>
    </row>
    <row r="17" spans="1:10" ht="14.25" customHeight="1">
      <c r="A17" s="42" t="s">
        <v>19</v>
      </c>
      <c r="B17" s="72" t="s">
        <v>15</v>
      </c>
      <c r="C17" s="44">
        <f t="shared" si="4"/>
        <v>0</v>
      </c>
      <c r="D17" s="45">
        <f t="shared" si="3"/>
        <v>0</v>
      </c>
      <c r="E17" s="73">
        <f>'[1]민간위탁-중원 경제교통과'!D4</f>
        <v>0</v>
      </c>
      <c r="F17" s="74">
        <v>0</v>
      </c>
      <c r="G17" s="75">
        <v>0</v>
      </c>
      <c r="H17" s="73">
        <v>0</v>
      </c>
      <c r="I17" s="74">
        <v>0</v>
      </c>
      <c r="J17" s="48"/>
    </row>
    <row r="18" spans="1:10" ht="14.25" customHeight="1">
      <c r="A18" s="49"/>
      <c r="B18" s="76"/>
      <c r="C18" s="77">
        <f t="shared" si="4"/>
        <v>0</v>
      </c>
      <c r="D18" s="78">
        <f t="shared" si="3"/>
        <v>0</v>
      </c>
      <c r="E18" s="79">
        <f>'[1]민간위탁-중원 경제교통과'!B4</f>
        <v>0</v>
      </c>
      <c r="F18" s="80">
        <v>0</v>
      </c>
      <c r="G18" s="81">
        <v>0</v>
      </c>
      <c r="H18" s="79">
        <v>0</v>
      </c>
      <c r="I18" s="80">
        <v>0</v>
      </c>
      <c r="J18" s="55"/>
    </row>
    <row r="19" spans="1:10" ht="14.25" customHeight="1">
      <c r="A19" s="49"/>
      <c r="B19" s="56" t="s">
        <v>16</v>
      </c>
      <c r="C19" s="57">
        <f t="shared" si="4"/>
        <v>0</v>
      </c>
      <c r="D19" s="58">
        <f t="shared" si="3"/>
        <v>0</v>
      </c>
      <c r="E19" s="59"/>
      <c r="F19" s="60">
        <v>0</v>
      </c>
      <c r="G19" s="58">
        <f t="shared" ref="G19:G24" si="5">H19+I19</f>
        <v>0</v>
      </c>
      <c r="H19" s="59">
        <v>0</v>
      </c>
      <c r="I19" s="60">
        <v>0</v>
      </c>
      <c r="J19" s="61"/>
    </row>
    <row r="20" spans="1:10" ht="14.25" customHeight="1">
      <c r="A20" s="49"/>
      <c r="B20" s="62"/>
      <c r="C20" s="63">
        <f t="shared" si="4"/>
        <v>0</v>
      </c>
      <c r="D20" s="64">
        <f t="shared" si="3"/>
        <v>0</v>
      </c>
      <c r="E20" s="65"/>
      <c r="F20" s="63">
        <v>0</v>
      </c>
      <c r="G20" s="64">
        <f t="shared" si="5"/>
        <v>0</v>
      </c>
      <c r="H20" s="65">
        <v>0</v>
      </c>
      <c r="I20" s="63">
        <v>0</v>
      </c>
      <c r="J20" s="66"/>
    </row>
    <row r="21" spans="1:10" ht="14.25" customHeight="1">
      <c r="A21" s="49"/>
      <c r="B21" s="56" t="s">
        <v>17</v>
      </c>
      <c r="C21" s="57">
        <f t="shared" si="4"/>
        <v>0</v>
      </c>
      <c r="D21" s="58">
        <f t="shared" si="3"/>
        <v>0</v>
      </c>
      <c r="E21" s="59">
        <f>'[1]민간위탁-중원 경제교통과'!D5</f>
        <v>0</v>
      </c>
      <c r="F21" s="60">
        <v>0</v>
      </c>
      <c r="G21" s="58">
        <f t="shared" si="5"/>
        <v>0</v>
      </c>
      <c r="H21" s="59">
        <v>0</v>
      </c>
      <c r="I21" s="60">
        <v>0</v>
      </c>
      <c r="J21" s="61"/>
    </row>
    <row r="22" spans="1:10" ht="14.25" customHeight="1">
      <c r="A22" s="49"/>
      <c r="B22" s="62"/>
      <c r="C22" s="63">
        <f t="shared" si="4"/>
        <v>0</v>
      </c>
      <c r="D22" s="64">
        <f t="shared" si="3"/>
        <v>0</v>
      </c>
      <c r="E22" s="65">
        <f>'[1]민간위탁-중원 경제교통과'!B5</f>
        <v>0</v>
      </c>
      <c r="F22" s="63">
        <v>0</v>
      </c>
      <c r="G22" s="64">
        <f t="shared" si="5"/>
        <v>0</v>
      </c>
      <c r="H22" s="65">
        <v>0</v>
      </c>
      <c r="I22" s="63">
        <v>0</v>
      </c>
      <c r="J22" s="66"/>
    </row>
    <row r="23" spans="1:10" ht="14.25" customHeight="1">
      <c r="A23" s="49"/>
      <c r="B23" s="56" t="s">
        <v>18</v>
      </c>
      <c r="C23" s="67">
        <f t="shared" si="4"/>
        <v>0</v>
      </c>
      <c r="D23" s="68">
        <f t="shared" si="3"/>
        <v>0</v>
      </c>
      <c r="E23" s="69">
        <v>0</v>
      </c>
      <c r="F23" s="70">
        <v>0</v>
      </c>
      <c r="G23" s="68">
        <f t="shared" si="5"/>
        <v>0</v>
      </c>
      <c r="H23" s="69">
        <v>0</v>
      </c>
      <c r="I23" s="70">
        <v>0</v>
      </c>
      <c r="J23" s="61"/>
    </row>
    <row r="24" spans="1:10" ht="14.25" customHeight="1">
      <c r="A24" s="82"/>
      <c r="B24" s="62"/>
      <c r="C24" s="41">
        <f t="shared" si="4"/>
        <v>0</v>
      </c>
      <c r="D24" s="71">
        <f t="shared" si="3"/>
        <v>0</v>
      </c>
      <c r="E24" s="40">
        <v>0</v>
      </c>
      <c r="F24" s="41">
        <v>0</v>
      </c>
      <c r="G24" s="71">
        <f t="shared" si="5"/>
        <v>0</v>
      </c>
      <c r="H24" s="40">
        <v>0</v>
      </c>
      <c r="I24" s="41">
        <v>0</v>
      </c>
      <c r="J24" s="66"/>
    </row>
    <row r="25" spans="1:10" ht="14.25" customHeight="1">
      <c r="A25" s="42" t="s">
        <v>20</v>
      </c>
      <c r="B25" s="72" t="s">
        <v>15</v>
      </c>
      <c r="C25" s="44">
        <f t="shared" si="4"/>
        <v>819</v>
      </c>
      <c r="D25" s="45">
        <f t="shared" si="3"/>
        <v>819</v>
      </c>
      <c r="E25" s="73">
        <f>[1]민자유치!D3</f>
        <v>819</v>
      </c>
      <c r="F25" s="74">
        <v>0</v>
      </c>
      <c r="G25" s="75">
        <v>0</v>
      </c>
      <c r="H25" s="73">
        <v>0</v>
      </c>
      <c r="I25" s="74">
        <v>0</v>
      </c>
      <c r="J25" s="48"/>
    </row>
    <row r="26" spans="1:10" ht="14.25" customHeight="1">
      <c r="A26" s="49"/>
      <c r="B26" s="76"/>
      <c r="C26" s="83">
        <f t="shared" si="4"/>
        <v>2</v>
      </c>
      <c r="D26" s="84">
        <f t="shared" si="3"/>
        <v>2</v>
      </c>
      <c r="E26" s="85">
        <f>[1]민자유치!B3</f>
        <v>2</v>
      </c>
      <c r="F26" s="86">
        <v>0</v>
      </c>
      <c r="G26" s="87">
        <v>0</v>
      </c>
      <c r="H26" s="85">
        <v>0</v>
      </c>
      <c r="I26" s="86">
        <v>0</v>
      </c>
      <c r="J26" s="55"/>
    </row>
    <row r="27" spans="1:10" ht="14.25" customHeight="1">
      <c r="A27" s="49"/>
      <c r="B27" s="56" t="s">
        <v>16</v>
      </c>
      <c r="C27" s="57">
        <f t="shared" si="4"/>
        <v>180</v>
      </c>
      <c r="D27" s="58">
        <f t="shared" si="3"/>
        <v>180</v>
      </c>
      <c r="E27" s="59">
        <f>[1]민자유치!D4</f>
        <v>180</v>
      </c>
      <c r="F27" s="60">
        <v>0</v>
      </c>
      <c r="G27" s="58">
        <f t="shared" ref="G27:G32" si="6">H27+I27</f>
        <v>0</v>
      </c>
      <c r="H27" s="59">
        <v>0</v>
      </c>
      <c r="I27" s="60">
        <v>0</v>
      </c>
      <c r="J27" s="61"/>
    </row>
    <row r="28" spans="1:10" ht="14.25" customHeight="1">
      <c r="A28" s="49"/>
      <c r="B28" s="62"/>
      <c r="C28" s="63">
        <f t="shared" si="4"/>
        <v>1</v>
      </c>
      <c r="D28" s="64">
        <f t="shared" si="3"/>
        <v>1</v>
      </c>
      <c r="E28" s="65">
        <v>1</v>
      </c>
      <c r="F28" s="63">
        <v>0</v>
      </c>
      <c r="G28" s="64">
        <f t="shared" si="6"/>
        <v>0</v>
      </c>
      <c r="H28" s="65">
        <v>0</v>
      </c>
      <c r="I28" s="63">
        <v>0</v>
      </c>
      <c r="J28" s="66"/>
    </row>
    <row r="29" spans="1:10" ht="14.25" customHeight="1">
      <c r="A29" s="49"/>
      <c r="B29" s="56" t="s">
        <v>17</v>
      </c>
      <c r="C29" s="57">
        <f t="shared" si="4"/>
        <v>639</v>
      </c>
      <c r="D29" s="58">
        <f t="shared" si="3"/>
        <v>639</v>
      </c>
      <c r="E29" s="59">
        <f>[1]민자유치!D5</f>
        <v>639</v>
      </c>
      <c r="F29" s="60">
        <v>0</v>
      </c>
      <c r="G29" s="58">
        <f t="shared" si="6"/>
        <v>0</v>
      </c>
      <c r="H29" s="59">
        <v>0</v>
      </c>
      <c r="I29" s="60">
        <v>0</v>
      </c>
      <c r="J29" s="61"/>
    </row>
    <row r="30" spans="1:10" ht="14.25" customHeight="1">
      <c r="A30" s="49"/>
      <c r="B30" s="62"/>
      <c r="C30" s="63">
        <f t="shared" si="4"/>
        <v>1</v>
      </c>
      <c r="D30" s="64">
        <f t="shared" si="3"/>
        <v>1</v>
      </c>
      <c r="E30" s="65">
        <v>1</v>
      </c>
      <c r="F30" s="63">
        <v>0</v>
      </c>
      <c r="G30" s="64">
        <f t="shared" si="6"/>
        <v>0</v>
      </c>
      <c r="H30" s="65">
        <v>0</v>
      </c>
      <c r="I30" s="63">
        <v>0</v>
      </c>
      <c r="J30" s="66"/>
    </row>
    <row r="31" spans="1:10" ht="14.25" customHeight="1">
      <c r="A31" s="49"/>
      <c r="B31" s="56" t="s">
        <v>18</v>
      </c>
      <c r="C31" s="67">
        <f t="shared" si="4"/>
        <v>0</v>
      </c>
      <c r="D31" s="68">
        <f t="shared" si="3"/>
        <v>0</v>
      </c>
      <c r="E31" s="69">
        <v>0</v>
      </c>
      <c r="F31" s="70">
        <f>'[1]소규모-도시개발공사'!E173</f>
        <v>0</v>
      </c>
      <c r="G31" s="58">
        <v>0</v>
      </c>
      <c r="H31" s="88">
        <v>0</v>
      </c>
      <c r="I31" s="70">
        <v>0</v>
      </c>
      <c r="J31" s="61"/>
    </row>
    <row r="32" spans="1:10" ht="15" customHeight="1">
      <c r="A32" s="82"/>
      <c r="B32" s="62"/>
      <c r="C32" s="41">
        <f t="shared" si="4"/>
        <v>0</v>
      </c>
      <c r="D32" s="71">
        <f t="shared" si="3"/>
        <v>0</v>
      </c>
      <c r="E32" s="40">
        <v>0</v>
      </c>
      <c r="F32" s="41">
        <f>'[1]소규모-도시개발공사'!B173</f>
        <v>0</v>
      </c>
      <c r="G32" s="71">
        <f t="shared" si="6"/>
        <v>0</v>
      </c>
      <c r="H32" s="89">
        <v>0</v>
      </c>
      <c r="I32" s="41">
        <f>'[1]이면도로-구청 경제교통과, 도시개발공사'!B119</f>
        <v>0</v>
      </c>
      <c r="J32" s="66"/>
    </row>
    <row r="33" spans="1:10" ht="14.25" customHeight="1">
      <c r="A33" s="42" t="s">
        <v>21</v>
      </c>
      <c r="B33" s="72" t="s">
        <v>15</v>
      </c>
      <c r="C33" s="44">
        <f t="shared" si="4"/>
        <v>3544</v>
      </c>
      <c r="D33" s="45">
        <f t="shared" si="3"/>
        <v>0</v>
      </c>
      <c r="E33" s="73">
        <f>[1]민자유치!D10</f>
        <v>0</v>
      </c>
      <c r="F33" s="74">
        <v>0</v>
      </c>
      <c r="G33" s="90">
        <f>G35+G37+G39</f>
        <v>3544</v>
      </c>
      <c r="H33" s="91">
        <f>H35+H37+H39</f>
        <v>3544</v>
      </c>
      <c r="I33" s="74">
        <v>0</v>
      </c>
      <c r="J33" s="48"/>
    </row>
    <row r="34" spans="1:10" ht="14.25" customHeight="1">
      <c r="A34" s="49"/>
      <c r="B34" s="76"/>
      <c r="C34" s="83">
        <f t="shared" si="4"/>
        <v>253</v>
      </c>
      <c r="D34" s="84">
        <f t="shared" si="3"/>
        <v>0</v>
      </c>
      <c r="E34" s="85">
        <f>[1]민자유치!B10</f>
        <v>0</v>
      </c>
      <c r="F34" s="86">
        <v>0</v>
      </c>
      <c r="G34" s="84">
        <f>G36+G38+G40</f>
        <v>253</v>
      </c>
      <c r="H34" s="92">
        <f>H36+H38+H40</f>
        <v>253</v>
      </c>
      <c r="I34" s="86">
        <v>0</v>
      </c>
      <c r="J34" s="55"/>
    </row>
    <row r="35" spans="1:10" ht="14.25" customHeight="1">
      <c r="A35" s="49"/>
      <c r="B35" s="56" t="s">
        <v>16</v>
      </c>
      <c r="C35" s="57">
        <f t="shared" si="4"/>
        <v>1128</v>
      </c>
      <c r="D35" s="58">
        <f t="shared" si="3"/>
        <v>0</v>
      </c>
      <c r="E35" s="59">
        <f>[1]민자유치!D11</f>
        <v>0</v>
      </c>
      <c r="F35" s="60">
        <v>0</v>
      </c>
      <c r="G35" s="58">
        <f t="shared" ref="G35:G40" si="7">H35+I35</f>
        <v>1128</v>
      </c>
      <c r="H35" s="93">
        <f>'[1]노상주차장(무료)-구청 경제교통과'!D4</f>
        <v>1128</v>
      </c>
      <c r="I35" s="60">
        <v>0</v>
      </c>
      <c r="J35" s="61"/>
    </row>
    <row r="36" spans="1:10" ht="14.25" customHeight="1">
      <c r="A36" s="49"/>
      <c r="B36" s="62"/>
      <c r="C36" s="63">
        <f t="shared" si="4"/>
        <v>87</v>
      </c>
      <c r="D36" s="64">
        <f t="shared" si="3"/>
        <v>0</v>
      </c>
      <c r="E36" s="65">
        <v>0</v>
      </c>
      <c r="F36" s="63">
        <v>0</v>
      </c>
      <c r="G36" s="64">
        <f t="shared" si="7"/>
        <v>87</v>
      </c>
      <c r="H36" s="94">
        <f>'[1]노상주차장(무료)-구청 경제교통과'!B4</f>
        <v>87</v>
      </c>
      <c r="I36" s="63">
        <v>0</v>
      </c>
      <c r="J36" s="66"/>
    </row>
    <row r="37" spans="1:10" ht="14.25" customHeight="1">
      <c r="A37" s="49"/>
      <c r="B37" s="56" t="s">
        <v>17</v>
      </c>
      <c r="C37" s="57">
        <f t="shared" si="4"/>
        <v>1699</v>
      </c>
      <c r="D37" s="58">
        <f t="shared" si="3"/>
        <v>0</v>
      </c>
      <c r="E37" s="59">
        <f>[1]민자유치!D12</f>
        <v>0</v>
      </c>
      <c r="F37" s="60">
        <v>0</v>
      </c>
      <c r="G37" s="58">
        <f t="shared" si="7"/>
        <v>1699</v>
      </c>
      <c r="H37" s="93">
        <f>'[1]노상주차장(무료)-구청 경제교통과'!D92</f>
        <v>1699</v>
      </c>
      <c r="I37" s="60">
        <v>0</v>
      </c>
      <c r="J37" s="61"/>
    </row>
    <row r="38" spans="1:10" ht="14.25" customHeight="1">
      <c r="A38" s="49"/>
      <c r="B38" s="62"/>
      <c r="C38" s="63">
        <f t="shared" si="4"/>
        <v>136</v>
      </c>
      <c r="D38" s="64">
        <f t="shared" si="3"/>
        <v>0</v>
      </c>
      <c r="E38" s="65">
        <v>0</v>
      </c>
      <c r="F38" s="63">
        <v>0</v>
      </c>
      <c r="G38" s="64">
        <f t="shared" si="7"/>
        <v>136</v>
      </c>
      <c r="H38" s="94">
        <f>'[1]노상주차장(무료)-구청 경제교통과'!B92</f>
        <v>136</v>
      </c>
      <c r="I38" s="63">
        <v>0</v>
      </c>
      <c r="J38" s="66"/>
    </row>
    <row r="39" spans="1:10" ht="14.25" customHeight="1">
      <c r="A39" s="49"/>
      <c r="B39" s="56" t="s">
        <v>18</v>
      </c>
      <c r="C39" s="67">
        <f t="shared" si="4"/>
        <v>717</v>
      </c>
      <c r="D39" s="68">
        <f t="shared" si="3"/>
        <v>0</v>
      </c>
      <c r="E39" s="69">
        <v>0</v>
      </c>
      <c r="F39" s="70">
        <f>'[1]소규모-도시개발공사'!E181</f>
        <v>0</v>
      </c>
      <c r="G39" s="58">
        <f t="shared" si="7"/>
        <v>717</v>
      </c>
      <c r="H39" s="88">
        <f>'[1]노상주차장(무료)-구청 경제교통과'!D253</f>
        <v>717</v>
      </c>
      <c r="I39" s="70">
        <v>0</v>
      </c>
      <c r="J39" s="95"/>
    </row>
    <row r="40" spans="1:10" ht="15" customHeight="1" thickBot="1">
      <c r="A40" s="96"/>
      <c r="B40" s="104"/>
      <c r="C40" s="97">
        <f t="shared" si="4"/>
        <v>30</v>
      </c>
      <c r="D40" s="98">
        <f t="shared" si="3"/>
        <v>0</v>
      </c>
      <c r="E40" s="99">
        <v>0</v>
      </c>
      <c r="F40" s="97">
        <f>'[1]소규모-도시개발공사'!B181</f>
        <v>0</v>
      </c>
      <c r="G40" s="98">
        <f t="shared" si="7"/>
        <v>30</v>
      </c>
      <c r="H40" s="100">
        <f>'[1]노상주차장(무료)-구청 경제교통과'!B253</f>
        <v>30</v>
      </c>
      <c r="I40" s="97">
        <f>'[1]이면도로-구청 경제교통과, 도시개발공사'!B127</f>
        <v>0</v>
      </c>
      <c r="J40" s="103"/>
    </row>
  </sheetData>
  <mergeCells count="46">
    <mergeCell ref="A33:A40"/>
    <mergeCell ref="B33:B34"/>
    <mergeCell ref="J33:J34"/>
    <mergeCell ref="B35:B36"/>
    <mergeCell ref="J35:J36"/>
    <mergeCell ref="B37:B38"/>
    <mergeCell ref="J37:J38"/>
    <mergeCell ref="B39:B40"/>
    <mergeCell ref="J39:J40"/>
    <mergeCell ref="A25:A32"/>
    <mergeCell ref="B25:B26"/>
    <mergeCell ref="J25:J26"/>
    <mergeCell ref="B27:B28"/>
    <mergeCell ref="J27:J28"/>
    <mergeCell ref="B29:B30"/>
    <mergeCell ref="J29:J30"/>
    <mergeCell ref="B31:B32"/>
    <mergeCell ref="J31:J32"/>
    <mergeCell ref="A17:A24"/>
    <mergeCell ref="B17:B18"/>
    <mergeCell ref="J17:J18"/>
    <mergeCell ref="B19:B20"/>
    <mergeCell ref="J19:J20"/>
    <mergeCell ref="B21:B22"/>
    <mergeCell ref="J21:J22"/>
    <mergeCell ref="B23:B24"/>
    <mergeCell ref="J23:J24"/>
    <mergeCell ref="J15:J16"/>
    <mergeCell ref="A7:B8"/>
    <mergeCell ref="J7:J8"/>
    <mergeCell ref="A9:A16"/>
    <mergeCell ref="B9:B10"/>
    <mergeCell ref="J9:J10"/>
    <mergeCell ref="B11:B12"/>
    <mergeCell ref="J11:J12"/>
    <mergeCell ref="B13:B14"/>
    <mergeCell ref="J13:J14"/>
    <mergeCell ref="B15:B16"/>
    <mergeCell ref="A1:J1"/>
    <mergeCell ref="A3:B6"/>
    <mergeCell ref="C3:C6"/>
    <mergeCell ref="D3:F3"/>
    <mergeCell ref="G3:I3"/>
    <mergeCell ref="J3:J6"/>
    <mergeCell ref="D4:D6"/>
    <mergeCell ref="G4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2017-04-12T08:56:58Z</dcterms:created>
  <dcterms:modified xsi:type="dcterms:W3CDTF">2017-04-12T09:00:10Z</dcterms:modified>
</cp:coreProperties>
</file>