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★월보(야간민원,민원처리현황)\2025\야간민원\9월\"/>
    </mc:Choice>
  </mc:AlternateContent>
  <xr:revisionPtr revIDLastSave="0" documentId="13_ncr:1_{0B357C09-9BC2-43D5-8BE8-F1D93B4FA432}" xr6:coauthVersionLast="37" xr6:coauthVersionMax="37" xr10:uidLastSave="{00000000-0000-0000-0000-000000000000}"/>
  <bookViews>
    <workbookView xWindow="0" yWindow="0" windowWidth="23790" windowHeight="13320" activeTab="8" xr2:uid="{00000000-000D-0000-FFFF-FFFF00000000}"/>
  </bookViews>
  <sheets>
    <sheet name="1" sheetId="47" r:id="rId1"/>
    <sheet name="2" sheetId="48" r:id="rId2"/>
    <sheet name="3" sheetId="49" r:id="rId3"/>
    <sheet name="4" sheetId="51" r:id="rId4"/>
    <sheet name="5" sheetId="50" r:id="rId5"/>
    <sheet name="6" sheetId="52" r:id="rId6"/>
    <sheet name="7" sheetId="53" r:id="rId7"/>
    <sheet name="8" sheetId="54" r:id="rId8"/>
    <sheet name="9" sheetId="55" r:id="rId9"/>
    <sheet name="3월" sheetId="21" state="hidden" r:id="rId10"/>
    <sheet name="4월" sheetId="24" state="hidden" r:id="rId11"/>
    <sheet name="5월" sheetId="25" state="hidden" r:id="rId12"/>
    <sheet name="6월" sheetId="26" state="hidden" r:id="rId13"/>
    <sheet name="7월" sheetId="27" state="hidden" r:id="rId14"/>
    <sheet name="8월" sheetId="28" state="hidden" r:id="rId15"/>
    <sheet name="9월" sheetId="30" state="hidden" r:id="rId16"/>
    <sheet name="10월" sheetId="32" state="hidden" r:id="rId17"/>
    <sheet name="11월" sheetId="33" state="hidden" r:id="rId18"/>
    <sheet name="12월" sheetId="34" state="hidden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calcPr calcId="179021"/>
</workbook>
</file>

<file path=xl/calcChain.xml><?xml version="1.0" encoding="utf-8"?>
<calcChain xmlns="http://schemas.openxmlformats.org/spreadsheetml/2006/main">
  <c r="J19" i="55" l="1"/>
  <c r="H19" i="55"/>
  <c r="F19" i="55" s="1"/>
  <c r="E18" i="55"/>
  <c r="J17" i="55"/>
  <c r="H17" i="55"/>
  <c r="F17" i="55" s="1"/>
  <c r="E16" i="55"/>
  <c r="J15" i="55"/>
  <c r="H15" i="55"/>
  <c r="F15" i="55" s="1"/>
  <c r="E14" i="55"/>
  <c r="E12" i="55" s="1"/>
  <c r="J13" i="55"/>
  <c r="H13" i="55"/>
  <c r="I12" i="55"/>
  <c r="G12" i="55"/>
  <c r="F13" i="55" l="1"/>
  <c r="AL35" i="55"/>
  <c r="AJ35" i="55"/>
  <c r="AH35" i="55"/>
  <c r="AD35" i="55"/>
  <c r="AB35" i="55" s="1"/>
  <c r="Z35" i="55"/>
  <c r="X35" i="55"/>
  <c r="V35" i="55"/>
  <c r="T35" i="55"/>
  <c r="R35" i="55"/>
  <c r="P35" i="55"/>
  <c r="N35" i="55"/>
  <c r="L35" i="55" s="1"/>
  <c r="AA34" i="55"/>
  <c r="K34" i="55"/>
  <c r="C34" i="55" s="1"/>
  <c r="AL33" i="55"/>
  <c r="AJ33" i="55"/>
  <c r="AH33" i="55"/>
  <c r="AH29" i="55" s="1"/>
  <c r="AD33" i="55"/>
  <c r="AB33" i="55" s="1"/>
  <c r="Z33" i="55"/>
  <c r="X33" i="55"/>
  <c r="X29" i="55" s="1"/>
  <c r="V33" i="55"/>
  <c r="T33" i="55"/>
  <c r="R33" i="55"/>
  <c r="P33" i="55"/>
  <c r="P29" i="55" s="1"/>
  <c r="N33" i="55"/>
  <c r="L33" i="55" s="1"/>
  <c r="D33" i="55" s="1"/>
  <c r="AA32" i="55"/>
  <c r="K32" i="55"/>
  <c r="C32" i="55" s="1"/>
  <c r="AL31" i="55"/>
  <c r="AJ31" i="55"/>
  <c r="AB31" i="55" s="1"/>
  <c r="AB29" i="55" s="1"/>
  <c r="AH31" i="55"/>
  <c r="AD31" i="55"/>
  <c r="Z31" i="55"/>
  <c r="Z29" i="55" s="1"/>
  <c r="X31" i="55"/>
  <c r="V31" i="55"/>
  <c r="V29" i="55" s="1"/>
  <c r="T31" i="55"/>
  <c r="R31" i="55"/>
  <c r="R29" i="55" s="1"/>
  <c r="N31" i="55"/>
  <c r="N29" i="55" s="1"/>
  <c r="L29" i="55" s="1"/>
  <c r="AA30" i="55"/>
  <c r="C30" i="55" s="1"/>
  <c r="C28" i="55" s="1"/>
  <c r="K30" i="55"/>
  <c r="AL29" i="55"/>
  <c r="AJ29" i="55"/>
  <c r="AF29" i="55"/>
  <c r="T29" i="55"/>
  <c r="AK28" i="55"/>
  <c r="AI28" i="55"/>
  <c r="AG28" i="55"/>
  <c r="AE28" i="55"/>
  <c r="AC28" i="55"/>
  <c r="Y28" i="55"/>
  <c r="W28" i="55"/>
  <c r="U28" i="55"/>
  <c r="S28" i="55"/>
  <c r="Q28" i="55"/>
  <c r="O28" i="55"/>
  <c r="M28" i="55"/>
  <c r="K28" i="55" s="1"/>
  <c r="D35" i="55" l="1"/>
  <c r="AA28" i="55"/>
  <c r="AD29" i="55"/>
  <c r="L31" i="55"/>
  <c r="D31" i="55" s="1"/>
  <c r="D29" i="55" s="1"/>
  <c r="AL27" i="55" l="1"/>
  <c r="AJ27" i="55"/>
  <c r="AH27" i="55"/>
  <c r="AF27" i="55"/>
  <c r="AF21" i="55" s="1"/>
  <c r="AD27" i="55"/>
  <c r="Z27" i="55"/>
  <c r="X27" i="55"/>
  <c r="V27" i="55"/>
  <c r="T27" i="55"/>
  <c r="R27" i="55"/>
  <c r="P27" i="55"/>
  <c r="P21" i="55" s="1"/>
  <c r="N27" i="55"/>
  <c r="AA26" i="55"/>
  <c r="C26" i="55" s="1"/>
  <c r="K26" i="55"/>
  <c r="AL25" i="55"/>
  <c r="AL21" i="55" s="1"/>
  <c r="AJ25" i="55"/>
  <c r="AB25" i="55" s="1"/>
  <c r="AH25" i="55"/>
  <c r="Z25" i="55"/>
  <c r="X25" i="55"/>
  <c r="V25" i="55"/>
  <c r="T25" i="55"/>
  <c r="R25" i="55"/>
  <c r="N25" i="55"/>
  <c r="L25" i="55" s="1"/>
  <c r="AA24" i="55"/>
  <c r="K24" i="55"/>
  <c r="C24" i="55" s="1"/>
  <c r="AL23" i="55"/>
  <c r="AJ23" i="55"/>
  <c r="AH23" i="55"/>
  <c r="AB23" i="55" s="1"/>
  <c r="AD23" i="55"/>
  <c r="Z23" i="55"/>
  <c r="X23" i="55"/>
  <c r="L23" i="55" s="1"/>
  <c r="AA22" i="55"/>
  <c r="AA20" i="55" s="1"/>
  <c r="K22" i="55"/>
  <c r="C22" i="55" s="1"/>
  <c r="C20" i="55" s="1"/>
  <c r="AH21" i="55"/>
  <c r="AD21" i="55"/>
  <c r="Z21" i="55"/>
  <c r="V21" i="55"/>
  <c r="T21" i="55"/>
  <c r="R21" i="55"/>
  <c r="AK20" i="55"/>
  <c r="AI20" i="55"/>
  <c r="AG20" i="55"/>
  <c r="AE20" i="55"/>
  <c r="AC20" i="55"/>
  <c r="Y20" i="55"/>
  <c r="W20" i="55"/>
  <c r="U20" i="55"/>
  <c r="S20" i="55"/>
  <c r="Q20" i="55"/>
  <c r="O20" i="55"/>
  <c r="K20" i="55" s="1"/>
  <c r="M20" i="55"/>
  <c r="D23" i="55" l="1"/>
  <c r="D25" i="55"/>
  <c r="AJ21" i="55"/>
  <c r="N21" i="55"/>
  <c r="L27" i="55"/>
  <c r="AB27" i="55"/>
  <c r="AB21" i="55" s="1"/>
  <c r="X21" i="55"/>
  <c r="D27" i="55" l="1"/>
  <c r="D21" i="55"/>
  <c r="L21" i="55"/>
  <c r="AL43" i="55" l="1"/>
  <c r="AJ43" i="55"/>
  <c r="AH43" i="55"/>
  <c r="AF43" i="55"/>
  <c r="AD43" i="55"/>
  <c r="Z43" i="55"/>
  <c r="Z37" i="55" s="1"/>
  <c r="X43" i="55"/>
  <c r="V43" i="55"/>
  <c r="T43" i="55"/>
  <c r="R43" i="55"/>
  <c r="R37" i="55" s="1"/>
  <c r="P43" i="55"/>
  <c r="L43" i="55" s="1"/>
  <c r="N43" i="55"/>
  <c r="AA42" i="55"/>
  <c r="C42" i="55" s="1"/>
  <c r="K42" i="55"/>
  <c r="AL41" i="55"/>
  <c r="AJ41" i="55"/>
  <c r="AH41" i="55"/>
  <c r="AF41" i="55"/>
  <c r="AD41" i="55"/>
  <c r="Z41" i="55"/>
  <c r="X41" i="55"/>
  <c r="V41" i="55"/>
  <c r="T41" i="55"/>
  <c r="R41" i="55"/>
  <c r="P41" i="55"/>
  <c r="N41" i="55"/>
  <c r="L41" i="55"/>
  <c r="AA40" i="55"/>
  <c r="K40" i="55"/>
  <c r="C40" i="55"/>
  <c r="AL39" i="55"/>
  <c r="AL37" i="55" s="1"/>
  <c r="AJ39" i="55"/>
  <c r="AH39" i="55"/>
  <c r="AF39" i="55"/>
  <c r="AF37" i="55" s="1"/>
  <c r="AD39" i="55"/>
  <c r="AB39" i="55" s="1"/>
  <c r="Z39" i="55"/>
  <c r="X39" i="55"/>
  <c r="V39" i="55"/>
  <c r="T39" i="55"/>
  <c r="R39" i="55"/>
  <c r="P39" i="55"/>
  <c r="N39" i="55"/>
  <c r="AA38" i="55"/>
  <c r="AA36" i="55" s="1"/>
  <c r="K38" i="55"/>
  <c r="C38" i="55" s="1"/>
  <c r="C36" i="55" s="1"/>
  <c r="AJ37" i="55"/>
  <c r="AH37" i="55"/>
  <c r="V37" i="55"/>
  <c r="T37" i="55"/>
  <c r="AK36" i="55"/>
  <c r="AI36" i="55"/>
  <c r="AG36" i="55"/>
  <c r="AE36" i="55"/>
  <c r="AC36" i="55"/>
  <c r="Y36" i="55"/>
  <c r="W36" i="55"/>
  <c r="U36" i="55"/>
  <c r="S36" i="55"/>
  <c r="Q36" i="55"/>
  <c r="K36" i="55" s="1"/>
  <c r="O36" i="55"/>
  <c r="M36" i="55"/>
  <c r="L39" i="55" l="1"/>
  <c r="N37" i="55"/>
  <c r="P37" i="55"/>
  <c r="L37" i="55" s="1"/>
  <c r="X37" i="55"/>
  <c r="AD37" i="55"/>
  <c r="AB41" i="55"/>
  <c r="AB37" i="55" s="1"/>
  <c r="AB43" i="55"/>
  <c r="D43" i="55" s="1"/>
  <c r="D39" i="55"/>
  <c r="D41" i="55" l="1"/>
  <c r="D37" i="55" s="1"/>
  <c r="AK4" i="55"/>
  <c r="AC4" i="55"/>
  <c r="U4" i="55"/>
  <c r="AJ11" i="55"/>
  <c r="AF5" i="55"/>
  <c r="X11" i="55"/>
  <c r="T11" i="55"/>
  <c r="P5" i="55"/>
  <c r="AL5" i="55"/>
  <c r="AJ9" i="55"/>
  <c r="X9" i="55"/>
  <c r="T9" i="55"/>
  <c r="AJ7" i="55"/>
  <c r="AA4" i="55"/>
  <c r="AH5" i="55"/>
  <c r="Z5" i="55"/>
  <c r="T5" i="55"/>
  <c r="R5" i="55"/>
  <c r="AE4" i="55"/>
  <c r="W4" i="55"/>
  <c r="O4" i="55"/>
  <c r="D19" i="55"/>
  <c r="C18" i="55"/>
  <c r="C10" i="55" s="1"/>
  <c r="D17" i="55"/>
  <c r="C16" i="55"/>
  <c r="C8" i="55" s="1"/>
  <c r="D15" i="55"/>
  <c r="C14" i="55"/>
  <c r="C12" i="55"/>
  <c r="AL11" i="55"/>
  <c r="AH11" i="55"/>
  <c r="AD11" i="55"/>
  <c r="Z11" i="55"/>
  <c r="V11" i="55"/>
  <c r="R11" i="55"/>
  <c r="N11" i="55"/>
  <c r="J11" i="55"/>
  <c r="H11" i="55"/>
  <c r="H5" i="55" s="1"/>
  <c r="F11" i="55"/>
  <c r="AK10" i="55"/>
  <c r="AI10" i="55"/>
  <c r="AG10" i="55"/>
  <c r="AE10" i="55"/>
  <c r="AC10" i="55"/>
  <c r="Y10" i="55"/>
  <c r="W10" i="55"/>
  <c r="U10" i="55"/>
  <c r="S10" i="55"/>
  <c r="Q10" i="55"/>
  <c r="O10" i="55"/>
  <c r="M10" i="55"/>
  <c r="K10" i="55"/>
  <c r="I10" i="55"/>
  <c r="G10" i="55"/>
  <c r="G4" i="55" s="1"/>
  <c r="AL9" i="55"/>
  <c r="AH9" i="55"/>
  <c r="AF9" i="55"/>
  <c r="AD9" i="55"/>
  <c r="Z9" i="55"/>
  <c r="V9" i="55"/>
  <c r="R9" i="55"/>
  <c r="P9" i="55"/>
  <c r="N9" i="55"/>
  <c r="J9" i="55"/>
  <c r="H9" i="55"/>
  <c r="F9" i="55"/>
  <c r="AK8" i="55"/>
  <c r="AI8" i="55"/>
  <c r="AG8" i="55"/>
  <c r="AE8" i="55"/>
  <c r="AC8" i="55"/>
  <c r="AA8" i="55"/>
  <c r="Y8" i="55"/>
  <c r="W8" i="55"/>
  <c r="U8" i="55"/>
  <c r="S8" i="55"/>
  <c r="Q8" i="55"/>
  <c r="O8" i="55"/>
  <c r="M8" i="55"/>
  <c r="I8" i="55"/>
  <c r="G8" i="55"/>
  <c r="AL7" i="55"/>
  <c r="AF7" i="55"/>
  <c r="AD7" i="55"/>
  <c r="Z7" i="55"/>
  <c r="V7" i="55"/>
  <c r="T7" i="55"/>
  <c r="R7" i="55"/>
  <c r="P7" i="55"/>
  <c r="N7" i="55"/>
  <c r="J7" i="55"/>
  <c r="F7" i="55" s="1"/>
  <c r="F5" i="55" s="1"/>
  <c r="H7" i="55"/>
  <c r="AK6" i="55"/>
  <c r="AI6" i="55"/>
  <c r="AG6" i="55"/>
  <c r="AE6" i="55"/>
  <c r="AC6" i="55"/>
  <c r="AA6" i="55"/>
  <c r="Y6" i="55"/>
  <c r="W6" i="55"/>
  <c r="U6" i="55"/>
  <c r="S6" i="55"/>
  <c r="Q6" i="55"/>
  <c r="O6" i="55"/>
  <c r="M6" i="55"/>
  <c r="I6" i="55"/>
  <c r="E6" i="55" s="1"/>
  <c r="G6" i="55"/>
  <c r="AD5" i="55"/>
  <c r="V5" i="55"/>
  <c r="J5" i="55"/>
  <c r="AI4" i="55"/>
  <c r="AG4" i="55"/>
  <c r="Y4" i="55"/>
  <c r="S4" i="55"/>
  <c r="Q4" i="55"/>
  <c r="I4" i="55"/>
  <c r="E10" i="55" l="1"/>
  <c r="E8" i="55"/>
  <c r="C4" i="55"/>
  <c r="C6" i="55"/>
  <c r="AB7" i="55"/>
  <c r="L7" i="55"/>
  <c r="L9" i="55"/>
  <c r="E4" i="55"/>
  <c r="D7" i="55"/>
  <c r="AA10" i="55"/>
  <c r="P11" i="55"/>
  <c r="AF11" i="55"/>
  <c r="AJ5" i="55"/>
  <c r="K8" i="55"/>
  <c r="AH7" i="55"/>
  <c r="D13" i="55"/>
  <c r="K4" i="55"/>
  <c r="AB9" i="55"/>
  <c r="AB11" i="55"/>
  <c r="K6" i="55"/>
  <c r="X7" i="55"/>
  <c r="M4" i="55"/>
  <c r="X5" i="55"/>
  <c r="AA26" i="54"/>
  <c r="AA22" i="54"/>
  <c r="AL27" i="54"/>
  <c r="AJ27" i="54"/>
  <c r="AH27" i="54"/>
  <c r="AF27" i="54"/>
  <c r="AD27" i="54"/>
  <c r="AL25" i="54"/>
  <c r="AJ25" i="54"/>
  <c r="AH25" i="54"/>
  <c r="AL23" i="54"/>
  <c r="AJ23" i="54"/>
  <c r="AH23" i="54"/>
  <c r="AD23" i="54"/>
  <c r="L11" i="55" l="1"/>
  <c r="D11" i="55"/>
  <c r="D9" i="55"/>
  <c r="L5" i="55"/>
  <c r="N5" i="55"/>
  <c r="AB5" i="55"/>
  <c r="L43" i="54"/>
  <c r="D43" i="54" s="1"/>
  <c r="K42" i="54"/>
  <c r="C42" i="54" s="1"/>
  <c r="L41" i="54"/>
  <c r="D41" i="54" s="1"/>
  <c r="K40" i="54"/>
  <c r="C40" i="54" s="1"/>
  <c r="L39" i="54"/>
  <c r="D39" i="54" s="1"/>
  <c r="K38" i="54"/>
  <c r="C38" i="54" s="1"/>
  <c r="AL37" i="54"/>
  <c r="AJ37" i="54"/>
  <c r="AH37" i="54"/>
  <c r="AF37" i="54"/>
  <c r="AD37" i="54"/>
  <c r="AB37" i="54"/>
  <c r="Z37" i="54"/>
  <c r="X37" i="54"/>
  <c r="V37" i="54"/>
  <c r="T37" i="54"/>
  <c r="R37" i="54"/>
  <c r="P37" i="54"/>
  <c r="N37" i="54"/>
  <c r="AK36" i="54"/>
  <c r="AI36" i="54"/>
  <c r="AG36" i="54"/>
  <c r="AE36" i="54"/>
  <c r="AC36" i="54"/>
  <c r="AA36" i="54"/>
  <c r="Y36" i="54"/>
  <c r="W36" i="54"/>
  <c r="U36" i="54"/>
  <c r="S36" i="54"/>
  <c r="Q36" i="54"/>
  <c r="O36" i="54"/>
  <c r="M36" i="54"/>
  <c r="L35" i="54"/>
  <c r="D35" i="54" s="1"/>
  <c r="K34" i="54"/>
  <c r="C34" i="54" s="1"/>
  <c r="L33" i="54"/>
  <c r="D33" i="54" s="1"/>
  <c r="K32" i="54"/>
  <c r="C32" i="54" s="1"/>
  <c r="L31" i="54"/>
  <c r="D31" i="54" s="1"/>
  <c r="K30" i="54"/>
  <c r="C30" i="54" s="1"/>
  <c r="AL29" i="54"/>
  <c r="AJ29" i="54"/>
  <c r="AH29" i="54"/>
  <c r="AF29" i="54"/>
  <c r="AD29" i="54"/>
  <c r="AB29" i="54"/>
  <c r="Z29" i="54"/>
  <c r="X29" i="54"/>
  <c r="V29" i="54"/>
  <c r="T29" i="54"/>
  <c r="R29" i="54"/>
  <c r="P29" i="54"/>
  <c r="N29" i="54"/>
  <c r="AK28" i="54"/>
  <c r="AI28" i="54"/>
  <c r="AG28" i="54"/>
  <c r="AE28" i="54"/>
  <c r="AC28" i="54"/>
  <c r="AA28" i="54"/>
  <c r="Y28" i="54"/>
  <c r="W28" i="54"/>
  <c r="U28" i="54"/>
  <c r="S28" i="54"/>
  <c r="Q28" i="54"/>
  <c r="O28" i="54"/>
  <c r="M28" i="54"/>
  <c r="AL21" i="54"/>
  <c r="AF21" i="54"/>
  <c r="AF5" i="54" s="1"/>
  <c r="AB27" i="54"/>
  <c r="AB11" i="54" s="1"/>
  <c r="Z27" i="54"/>
  <c r="X27" i="54"/>
  <c r="X11" i="54" s="1"/>
  <c r="V27" i="54"/>
  <c r="T27" i="54"/>
  <c r="R27" i="54"/>
  <c r="P27" i="54"/>
  <c r="P21" i="54" s="1"/>
  <c r="P5" i="54" s="1"/>
  <c r="N27" i="54"/>
  <c r="L27" i="54" s="1"/>
  <c r="K26" i="54"/>
  <c r="C26" i="54" s="1"/>
  <c r="AJ9" i="54"/>
  <c r="AB25" i="54"/>
  <c r="AB9" i="54" s="1"/>
  <c r="Z25" i="54"/>
  <c r="X25" i="54"/>
  <c r="X9" i="54" s="1"/>
  <c r="V25" i="54"/>
  <c r="V21" i="54" s="1"/>
  <c r="T25" i="54"/>
  <c r="R25" i="54"/>
  <c r="N25" i="54"/>
  <c r="L25" i="54" s="1"/>
  <c r="AA24" i="54"/>
  <c r="K24" i="54"/>
  <c r="AH7" i="54"/>
  <c r="AB23" i="54"/>
  <c r="Z23" i="54"/>
  <c r="X23" i="54"/>
  <c r="L23" i="54" s="1"/>
  <c r="K22" i="54"/>
  <c r="C22" i="54" s="1"/>
  <c r="AH21" i="54"/>
  <c r="AH5" i="54" s="1"/>
  <c r="Z21" i="54"/>
  <c r="T21" i="54"/>
  <c r="R21" i="54"/>
  <c r="AK20" i="54"/>
  <c r="AI20" i="54"/>
  <c r="AG20" i="54"/>
  <c r="AG4" i="54" s="1"/>
  <c r="AE20" i="54"/>
  <c r="AC20" i="54"/>
  <c r="Y20" i="54"/>
  <c r="W20" i="54"/>
  <c r="U20" i="54"/>
  <c r="S20" i="54"/>
  <c r="Q20" i="54"/>
  <c r="O20" i="54"/>
  <c r="M20" i="54"/>
  <c r="K20" i="54" s="1"/>
  <c r="F19" i="54"/>
  <c r="D19" i="54" s="1"/>
  <c r="E18" i="54"/>
  <c r="C18" i="54" s="1"/>
  <c r="F17" i="54"/>
  <c r="D17" i="54" s="1"/>
  <c r="E16" i="54"/>
  <c r="C16" i="54" s="1"/>
  <c r="F15" i="54"/>
  <c r="D15" i="54" s="1"/>
  <c r="E14" i="54"/>
  <c r="C14" i="54" s="1"/>
  <c r="J13" i="54"/>
  <c r="H13" i="54"/>
  <c r="I12" i="54"/>
  <c r="G12" i="54"/>
  <c r="AL11" i="54"/>
  <c r="AJ11" i="54"/>
  <c r="AH11" i="54"/>
  <c r="AD11" i="54"/>
  <c r="Z11" i="54"/>
  <c r="V11" i="54"/>
  <c r="T11" i="54"/>
  <c r="R11" i="54"/>
  <c r="N11" i="54"/>
  <c r="J11" i="54"/>
  <c r="H11" i="54"/>
  <c r="AK10" i="54"/>
  <c r="AI10" i="54"/>
  <c r="AG10" i="54"/>
  <c r="AE10" i="54"/>
  <c r="AC10" i="54"/>
  <c r="Y10" i="54"/>
  <c r="W10" i="54"/>
  <c r="U10" i="54"/>
  <c r="S10" i="54"/>
  <c r="Q10" i="54"/>
  <c r="O10" i="54"/>
  <c r="M10" i="54"/>
  <c r="I10" i="54"/>
  <c r="G10" i="54"/>
  <c r="AL9" i="54"/>
  <c r="AH9" i="54"/>
  <c r="AF9" i="54"/>
  <c r="AD9" i="54"/>
  <c r="Z9" i="54"/>
  <c r="V9" i="54"/>
  <c r="T9" i="54"/>
  <c r="R9" i="54"/>
  <c r="P9" i="54"/>
  <c r="N9" i="54"/>
  <c r="J9" i="54"/>
  <c r="H9" i="54"/>
  <c r="F9" i="54" s="1"/>
  <c r="AK8" i="54"/>
  <c r="AI8" i="54"/>
  <c r="AG8" i="54"/>
  <c r="AE8" i="54"/>
  <c r="AC8" i="54"/>
  <c r="AA8" i="54"/>
  <c r="Y8" i="54"/>
  <c r="W8" i="54"/>
  <c r="U8" i="54"/>
  <c r="S8" i="54"/>
  <c r="Q8" i="54"/>
  <c r="O8" i="54"/>
  <c r="M8" i="54"/>
  <c r="I8" i="54"/>
  <c r="I4" i="54" s="1"/>
  <c r="G8" i="54"/>
  <c r="AL7" i="54"/>
  <c r="AJ7" i="54"/>
  <c r="AF7" i="54"/>
  <c r="AD7" i="54"/>
  <c r="Z7" i="54"/>
  <c r="V7" i="54"/>
  <c r="T7" i="54"/>
  <c r="R7" i="54"/>
  <c r="P7" i="54"/>
  <c r="N7" i="54"/>
  <c r="J7" i="54"/>
  <c r="J5" i="54" s="1"/>
  <c r="H7" i="54"/>
  <c r="AK6" i="54"/>
  <c r="AI6" i="54"/>
  <c r="AG6" i="54"/>
  <c r="AE6" i="54"/>
  <c r="AC6" i="54"/>
  <c r="AA6" i="54"/>
  <c r="Y6" i="54"/>
  <c r="W6" i="54"/>
  <c r="U6" i="54"/>
  <c r="S6" i="54"/>
  <c r="Q6" i="54"/>
  <c r="O6" i="54"/>
  <c r="M6" i="54"/>
  <c r="I6" i="54"/>
  <c r="G6" i="54"/>
  <c r="E6" i="54" s="1"/>
  <c r="AI4" i="54"/>
  <c r="Y4" i="54"/>
  <c r="S4" i="54"/>
  <c r="Q4" i="54"/>
  <c r="D5" i="55" l="1"/>
  <c r="O4" i="54"/>
  <c r="W4" i="54"/>
  <c r="V5" i="54"/>
  <c r="F11" i="54"/>
  <c r="E4" i="54"/>
  <c r="E10" i="54"/>
  <c r="F7" i="54"/>
  <c r="F5" i="54" s="1"/>
  <c r="E8" i="54"/>
  <c r="K36" i="54"/>
  <c r="R5" i="54"/>
  <c r="H5" i="54"/>
  <c r="E12" i="54"/>
  <c r="C12" i="54" s="1"/>
  <c r="G4" i="54"/>
  <c r="L29" i="54"/>
  <c r="AC4" i="54"/>
  <c r="AK4" i="54"/>
  <c r="L37" i="54"/>
  <c r="C36" i="54"/>
  <c r="T5" i="54"/>
  <c r="AL5" i="54"/>
  <c r="AE4" i="54"/>
  <c r="U4" i="54"/>
  <c r="K28" i="54"/>
  <c r="Z5" i="54"/>
  <c r="D29" i="54"/>
  <c r="AA20" i="54"/>
  <c r="AA4" i="54" s="1"/>
  <c r="C6" i="54"/>
  <c r="C10" i="54"/>
  <c r="C24" i="54"/>
  <c r="C8" i="54" s="1"/>
  <c r="C20" i="54"/>
  <c r="K4" i="54"/>
  <c r="AB7" i="54"/>
  <c r="AB21" i="54"/>
  <c r="AB5" i="54" s="1"/>
  <c r="C28" i="54"/>
  <c r="D9" i="54"/>
  <c r="L11" i="54"/>
  <c r="D27" i="54"/>
  <c r="D11" i="54" s="1"/>
  <c r="D37" i="54"/>
  <c r="L7" i="54"/>
  <c r="D23" i="54"/>
  <c r="D7" i="54" s="1"/>
  <c r="L9" i="54"/>
  <c r="D25" i="54"/>
  <c r="K6" i="54"/>
  <c r="X7" i="54"/>
  <c r="K8" i="54"/>
  <c r="K10" i="54"/>
  <c r="AA10" i="54"/>
  <c r="P11" i="54"/>
  <c r="AF11" i="54"/>
  <c r="AJ21" i="54"/>
  <c r="AJ5" i="54" s="1"/>
  <c r="M4" i="54"/>
  <c r="F13" i="54"/>
  <c r="D13" i="54" s="1"/>
  <c r="N21" i="54"/>
  <c r="AD21" i="54"/>
  <c r="AD5" i="54" s="1"/>
  <c r="X21" i="54"/>
  <c r="X5" i="54" s="1"/>
  <c r="F17" i="53"/>
  <c r="F15" i="53"/>
  <c r="F17" i="52"/>
  <c r="F15" i="52"/>
  <c r="C4" i="54" l="1"/>
  <c r="D21" i="54"/>
  <c r="N5" i="54"/>
  <c r="L21" i="54"/>
  <c r="L5" i="54" s="1"/>
  <c r="D5" i="54"/>
  <c r="L43" i="53"/>
  <c r="D43" i="53" s="1"/>
  <c r="K42" i="53"/>
  <c r="C42" i="53"/>
  <c r="L41" i="53"/>
  <c r="D41" i="53" s="1"/>
  <c r="K40" i="53"/>
  <c r="C40" i="53" s="1"/>
  <c r="AB37" i="53"/>
  <c r="L39" i="53"/>
  <c r="D39" i="53" s="1"/>
  <c r="AA36" i="53"/>
  <c r="K38" i="53"/>
  <c r="C38" i="53"/>
  <c r="AL37" i="53"/>
  <c r="AJ37" i="53"/>
  <c r="AH37" i="53"/>
  <c r="AF37" i="53"/>
  <c r="AD37" i="53"/>
  <c r="Z37" i="53"/>
  <c r="X37" i="53"/>
  <c r="V37" i="53"/>
  <c r="V5" i="53" s="1"/>
  <c r="T37" i="53"/>
  <c r="R37" i="53"/>
  <c r="P37" i="53"/>
  <c r="N37" i="53"/>
  <c r="N5" i="53" s="1"/>
  <c r="AK36" i="53"/>
  <c r="AI36" i="53"/>
  <c r="AG36" i="53"/>
  <c r="AE36" i="53"/>
  <c r="AC36" i="53"/>
  <c r="Y36" i="53"/>
  <c r="W36" i="53"/>
  <c r="U36" i="53"/>
  <c r="S36" i="53"/>
  <c r="Q36" i="53"/>
  <c r="O36" i="53"/>
  <c r="M36" i="53"/>
  <c r="K36" i="53" s="1"/>
  <c r="L35" i="53"/>
  <c r="D35" i="53" s="1"/>
  <c r="K34" i="53"/>
  <c r="C34" i="53" s="1"/>
  <c r="L33" i="53"/>
  <c r="D33" i="53"/>
  <c r="AA8" i="53"/>
  <c r="K32" i="53"/>
  <c r="AB29" i="53"/>
  <c r="L31" i="53"/>
  <c r="D31" i="53" s="1"/>
  <c r="AA28" i="53"/>
  <c r="K30" i="53"/>
  <c r="C30" i="53"/>
  <c r="AL29" i="53"/>
  <c r="AL5" i="53" s="1"/>
  <c r="AJ29" i="53"/>
  <c r="AH29" i="53"/>
  <c r="AF29" i="53"/>
  <c r="AD29" i="53"/>
  <c r="AD5" i="53" s="1"/>
  <c r="Z29" i="53"/>
  <c r="X29" i="53"/>
  <c r="V29" i="53"/>
  <c r="T29" i="53"/>
  <c r="R29" i="53"/>
  <c r="P29" i="53"/>
  <c r="N29" i="53"/>
  <c r="AK28" i="53"/>
  <c r="AI28" i="53"/>
  <c r="AG28" i="53"/>
  <c r="AE28" i="53"/>
  <c r="AC28" i="53"/>
  <c r="AC4" i="53" s="1"/>
  <c r="Y28" i="53"/>
  <c r="W28" i="53"/>
  <c r="U28" i="53"/>
  <c r="S28" i="53"/>
  <c r="Q28" i="53"/>
  <c r="O28" i="53"/>
  <c r="M28" i="53"/>
  <c r="AL27" i="53"/>
  <c r="AJ27" i="53"/>
  <c r="AH27" i="53"/>
  <c r="AF27" i="53"/>
  <c r="AF11" i="53" s="1"/>
  <c r="AD27" i="53"/>
  <c r="AB27" i="53"/>
  <c r="Z27" i="53"/>
  <c r="X27" i="53"/>
  <c r="X11" i="53" s="1"/>
  <c r="V27" i="53"/>
  <c r="T27" i="53"/>
  <c r="R27" i="53"/>
  <c r="P27" i="53"/>
  <c r="P11" i="53" s="1"/>
  <c r="N27" i="53"/>
  <c r="L27" i="53"/>
  <c r="D27" i="53" s="1"/>
  <c r="AA26" i="53"/>
  <c r="AA10" i="53" s="1"/>
  <c r="K26" i="53"/>
  <c r="K10" i="53" s="1"/>
  <c r="C26" i="53"/>
  <c r="AL25" i="53"/>
  <c r="AJ25" i="53"/>
  <c r="AJ21" i="53" s="1"/>
  <c r="AJ5" i="53" s="1"/>
  <c r="AH25" i="53"/>
  <c r="AH21" i="53" s="1"/>
  <c r="AH5" i="53" s="1"/>
  <c r="AB25" i="53"/>
  <c r="AB9" i="53" s="1"/>
  <c r="Z25" i="53"/>
  <c r="X25" i="53"/>
  <c r="X9" i="53" s="1"/>
  <c r="V25" i="53"/>
  <c r="T25" i="53"/>
  <c r="L25" i="53" s="1"/>
  <c r="R25" i="53"/>
  <c r="N25" i="53"/>
  <c r="AA24" i="53"/>
  <c r="K24" i="53"/>
  <c r="K8" i="53" s="1"/>
  <c r="C24" i="53"/>
  <c r="AL23" i="53"/>
  <c r="AJ23" i="53"/>
  <c r="AH23" i="53"/>
  <c r="AD23" i="53"/>
  <c r="AB23" i="53"/>
  <c r="AB21" i="53" s="1"/>
  <c r="Z23" i="53"/>
  <c r="X23" i="53"/>
  <c r="X7" i="53" s="1"/>
  <c r="L23" i="53"/>
  <c r="D23" i="53"/>
  <c r="AA22" i="53"/>
  <c r="K22" i="53"/>
  <c r="K6" i="53" s="1"/>
  <c r="C22" i="53"/>
  <c r="C20" i="53" s="1"/>
  <c r="AL21" i="53"/>
  <c r="AF21" i="53"/>
  <c r="AD21" i="53"/>
  <c r="Z21" i="53"/>
  <c r="X21" i="53"/>
  <c r="X5" i="53" s="1"/>
  <c r="V21" i="53"/>
  <c r="R21" i="53"/>
  <c r="P21" i="53"/>
  <c r="P5" i="53" s="1"/>
  <c r="N21" i="53"/>
  <c r="AK20" i="53"/>
  <c r="AI20" i="53"/>
  <c r="AI4" i="53" s="1"/>
  <c r="AG20" i="53"/>
  <c r="AE20" i="53"/>
  <c r="AC20" i="53"/>
  <c r="AA20" i="53"/>
  <c r="Y20" i="53"/>
  <c r="W20" i="53"/>
  <c r="U20" i="53"/>
  <c r="S20" i="53"/>
  <c r="S4" i="53" s="1"/>
  <c r="Q20" i="53"/>
  <c r="O20" i="53"/>
  <c r="M20" i="53"/>
  <c r="K20" i="53"/>
  <c r="J11" i="53"/>
  <c r="F19" i="53"/>
  <c r="E18" i="53"/>
  <c r="C18" i="53" s="1"/>
  <c r="D17" i="53"/>
  <c r="E16" i="53"/>
  <c r="C16" i="53" s="1"/>
  <c r="D15" i="53"/>
  <c r="E14" i="53"/>
  <c r="C14" i="53" s="1"/>
  <c r="I12" i="53"/>
  <c r="G12" i="53"/>
  <c r="AL11" i="53"/>
  <c r="AJ11" i="53"/>
  <c r="AH11" i="53"/>
  <c r="AD11" i="53"/>
  <c r="AB11" i="53"/>
  <c r="Z11" i="53"/>
  <c r="V11" i="53"/>
  <c r="T11" i="53"/>
  <c r="R11" i="53"/>
  <c r="N11" i="53"/>
  <c r="AK10" i="53"/>
  <c r="AI10" i="53"/>
  <c r="AG10" i="53"/>
  <c r="AE10" i="53"/>
  <c r="AC10" i="53"/>
  <c r="Y10" i="53"/>
  <c r="W10" i="53"/>
  <c r="U10" i="53"/>
  <c r="S10" i="53"/>
  <c r="Q10" i="53"/>
  <c r="O10" i="53"/>
  <c r="M10" i="53"/>
  <c r="I10" i="53"/>
  <c r="G10" i="53"/>
  <c r="AL9" i="53"/>
  <c r="AJ9" i="53"/>
  <c r="AH9" i="53"/>
  <c r="AF9" i="53"/>
  <c r="AD9" i="53"/>
  <c r="Z9" i="53"/>
  <c r="V9" i="53"/>
  <c r="T9" i="53"/>
  <c r="R9" i="53"/>
  <c r="P9" i="53"/>
  <c r="N9" i="53"/>
  <c r="J9" i="53"/>
  <c r="H9" i="53"/>
  <c r="AK8" i="53"/>
  <c r="AI8" i="53"/>
  <c r="AG8" i="53"/>
  <c r="AE8" i="53"/>
  <c r="AC8" i="53"/>
  <c r="Y8" i="53"/>
  <c r="W8" i="53"/>
  <c r="U8" i="53"/>
  <c r="S8" i="53"/>
  <c r="Q8" i="53"/>
  <c r="O8" i="53"/>
  <c r="M8" i="53"/>
  <c r="I8" i="53"/>
  <c r="G8" i="53"/>
  <c r="AL7" i="53"/>
  <c r="AJ7" i="53"/>
  <c r="AH7" i="53"/>
  <c r="AF7" i="53"/>
  <c r="AD7" i="53"/>
  <c r="AB7" i="53"/>
  <c r="Z7" i="53"/>
  <c r="V7" i="53"/>
  <c r="T7" i="53"/>
  <c r="R7" i="53"/>
  <c r="P7" i="53"/>
  <c r="N7" i="53"/>
  <c r="J7" i="53"/>
  <c r="H7" i="53"/>
  <c r="AK6" i="53"/>
  <c r="AI6" i="53"/>
  <c r="AG6" i="53"/>
  <c r="AE6" i="53"/>
  <c r="AC6" i="53"/>
  <c r="Y6" i="53"/>
  <c r="W6" i="53"/>
  <c r="U6" i="53"/>
  <c r="S6" i="53"/>
  <c r="Q6" i="53"/>
  <c r="O6" i="53"/>
  <c r="M6" i="53"/>
  <c r="I6" i="53"/>
  <c r="I4" i="53" s="1"/>
  <c r="G6" i="53"/>
  <c r="Z5" i="53"/>
  <c r="R5" i="53"/>
  <c r="AK4" i="53"/>
  <c r="AG4" i="53"/>
  <c r="Y4" i="53"/>
  <c r="W4" i="53"/>
  <c r="U4" i="53"/>
  <c r="Q4" i="53"/>
  <c r="O4" i="53"/>
  <c r="G4" i="53"/>
  <c r="J5" i="53" l="1"/>
  <c r="F7" i="53"/>
  <c r="F9" i="53"/>
  <c r="E10" i="53"/>
  <c r="E12" i="53"/>
  <c r="C12" i="53" s="1"/>
  <c r="E6" i="53"/>
  <c r="E8" i="53"/>
  <c r="M4" i="53"/>
  <c r="AF5" i="53"/>
  <c r="L37" i="53"/>
  <c r="AE4" i="53"/>
  <c r="AB5" i="53"/>
  <c r="C36" i="53"/>
  <c r="C6" i="53"/>
  <c r="D37" i="53"/>
  <c r="C10" i="53"/>
  <c r="L11" i="53"/>
  <c r="K28" i="53"/>
  <c r="K4" i="53"/>
  <c r="L29" i="53"/>
  <c r="L7" i="53"/>
  <c r="F13" i="53"/>
  <c r="D13" i="53" s="1"/>
  <c r="D19" i="53"/>
  <c r="D11" i="53" s="1"/>
  <c r="D21" i="53"/>
  <c r="AA4" i="53"/>
  <c r="D25" i="53"/>
  <c r="D9" i="53" s="1"/>
  <c r="L9" i="53"/>
  <c r="D29" i="53"/>
  <c r="D7" i="53"/>
  <c r="H13" i="53"/>
  <c r="J13" i="53"/>
  <c r="C32" i="53"/>
  <c r="C28" i="53" s="1"/>
  <c r="AA6" i="53"/>
  <c r="H11" i="53"/>
  <c r="T21" i="53"/>
  <c r="T5" i="53" s="1"/>
  <c r="E4" i="53" l="1"/>
  <c r="C4" i="53"/>
  <c r="C8" i="53"/>
  <c r="L21" i="53"/>
  <c r="L5" i="53" s="1"/>
  <c r="H5" i="53"/>
  <c r="F11" i="53"/>
  <c r="F5" i="53" s="1"/>
  <c r="D5" i="53"/>
  <c r="AB25" i="52" l="1"/>
  <c r="AB25" i="50" l="1"/>
  <c r="X23" i="52"/>
  <c r="Z23" i="52"/>
  <c r="N25" i="52"/>
  <c r="R25" i="52"/>
  <c r="T25" i="52"/>
  <c r="V25" i="52"/>
  <c r="X25" i="52"/>
  <c r="Z25" i="52"/>
  <c r="N27" i="52"/>
  <c r="P27" i="52"/>
  <c r="R27" i="52"/>
  <c r="T27" i="52"/>
  <c r="V27" i="52"/>
  <c r="X27" i="52"/>
  <c r="Z27" i="52"/>
  <c r="AD23" i="52"/>
  <c r="AH23" i="52"/>
  <c r="AJ23" i="52"/>
  <c r="AL23" i="52"/>
  <c r="AH25" i="52"/>
  <c r="AJ25" i="52"/>
  <c r="AL25" i="52"/>
  <c r="AD27" i="52"/>
  <c r="AF27" i="52"/>
  <c r="AH27" i="52"/>
  <c r="AJ27" i="52"/>
  <c r="AL27" i="52"/>
  <c r="AB43" i="52" l="1"/>
  <c r="Z11" i="52"/>
  <c r="R11" i="52"/>
  <c r="L43" i="52"/>
  <c r="AA42" i="52"/>
  <c r="K42" i="52"/>
  <c r="AJ37" i="52"/>
  <c r="AB41" i="52"/>
  <c r="T37" i="52"/>
  <c r="L41" i="52"/>
  <c r="AA40" i="52"/>
  <c r="K40" i="52"/>
  <c r="C40" i="52" s="1"/>
  <c r="AJ7" i="52"/>
  <c r="AH37" i="52"/>
  <c r="Z37" i="52"/>
  <c r="X37" i="52"/>
  <c r="T7" i="52"/>
  <c r="R37" i="52"/>
  <c r="AA38" i="52"/>
  <c r="K38" i="52"/>
  <c r="AL37" i="52"/>
  <c r="AD37" i="52"/>
  <c r="V37" i="52"/>
  <c r="N37" i="52"/>
  <c r="AK36" i="52"/>
  <c r="AI36" i="52"/>
  <c r="AG36" i="52"/>
  <c r="AE36" i="52"/>
  <c r="AC36" i="52"/>
  <c r="Y36" i="52"/>
  <c r="W36" i="52"/>
  <c r="U36" i="52"/>
  <c r="S36" i="52"/>
  <c r="Q36" i="52"/>
  <c r="O36" i="52"/>
  <c r="M36" i="52"/>
  <c r="AJ11" i="52"/>
  <c r="AH11" i="52"/>
  <c r="AB35" i="52"/>
  <c r="L35" i="52"/>
  <c r="AA34" i="52"/>
  <c r="K34" i="52"/>
  <c r="AB33" i="52"/>
  <c r="Z9" i="52"/>
  <c r="AA32" i="52"/>
  <c r="K32" i="52"/>
  <c r="AL29" i="52"/>
  <c r="AF29" i="52"/>
  <c r="X29" i="52"/>
  <c r="V29" i="52"/>
  <c r="P29" i="52"/>
  <c r="AA30" i="52"/>
  <c r="AA28" i="52" s="1"/>
  <c r="K30" i="52"/>
  <c r="C30" i="52" s="1"/>
  <c r="AJ29" i="52"/>
  <c r="AH29" i="52"/>
  <c r="Z29" i="52"/>
  <c r="T29" i="52"/>
  <c r="R29" i="52"/>
  <c r="AK28" i="52"/>
  <c r="AI28" i="52"/>
  <c r="AG28" i="52"/>
  <c r="AE28" i="52"/>
  <c r="AC28" i="52"/>
  <c r="Y28" i="52"/>
  <c r="W28" i="52"/>
  <c r="U28" i="52"/>
  <c r="S28" i="52"/>
  <c r="Q28" i="52"/>
  <c r="O28" i="52"/>
  <c r="M28" i="52"/>
  <c r="AF21" i="52"/>
  <c r="V11" i="52"/>
  <c r="L27" i="52"/>
  <c r="AA26" i="52"/>
  <c r="K26" i="52"/>
  <c r="C26" i="52" s="1"/>
  <c r="V21" i="52"/>
  <c r="L25" i="52"/>
  <c r="AA24" i="52"/>
  <c r="AA8" i="52" s="1"/>
  <c r="K24" i="52"/>
  <c r="AB23" i="52"/>
  <c r="L23" i="52"/>
  <c r="AA22" i="52"/>
  <c r="AA6" i="52" s="1"/>
  <c r="K22" i="52"/>
  <c r="C22" i="52"/>
  <c r="AL21" i="52"/>
  <c r="AL5" i="52" s="1"/>
  <c r="Z21" i="52"/>
  <c r="X21" i="52"/>
  <c r="R21" i="52"/>
  <c r="P21" i="52"/>
  <c r="AK20" i="52"/>
  <c r="AK4" i="52" s="1"/>
  <c r="AI20" i="52"/>
  <c r="AG20" i="52"/>
  <c r="AE20" i="52"/>
  <c r="AC20" i="52"/>
  <c r="AC4" i="52" s="1"/>
  <c r="Y20" i="52"/>
  <c r="W20" i="52"/>
  <c r="W4" i="52" s="1"/>
  <c r="U20" i="52"/>
  <c r="S20" i="52"/>
  <c r="S4" i="52" s="1"/>
  <c r="Q20" i="52"/>
  <c r="Q4" i="52" s="1"/>
  <c r="O20" i="52"/>
  <c r="O4" i="52" s="1"/>
  <c r="M20" i="52"/>
  <c r="J19" i="52"/>
  <c r="J11" i="52" s="1"/>
  <c r="H19" i="52"/>
  <c r="F19" i="52" s="1"/>
  <c r="D19" i="52" s="1"/>
  <c r="E18" i="52"/>
  <c r="C18" i="52" s="1"/>
  <c r="H9" i="52"/>
  <c r="E16" i="52"/>
  <c r="J7" i="52"/>
  <c r="E14" i="52"/>
  <c r="C14" i="52" s="1"/>
  <c r="I12" i="52"/>
  <c r="G12" i="52"/>
  <c r="AL11" i="52"/>
  <c r="AF11" i="52"/>
  <c r="AD11" i="52"/>
  <c r="X11" i="52"/>
  <c r="T11" i="52"/>
  <c r="P11" i="52"/>
  <c r="AK10" i="52"/>
  <c r="AI10" i="52"/>
  <c r="AG10" i="52"/>
  <c r="AE10" i="52"/>
  <c r="AC10" i="52"/>
  <c r="AA10" i="52"/>
  <c r="Y10" i="52"/>
  <c r="W10" i="52"/>
  <c r="U10" i="52"/>
  <c r="S10" i="52"/>
  <c r="Q10" i="52"/>
  <c r="O10" i="52"/>
  <c r="M10" i="52"/>
  <c r="I10" i="52"/>
  <c r="G10" i="52"/>
  <c r="G4" i="52" s="1"/>
  <c r="AL9" i="52"/>
  <c r="AF9" i="52"/>
  <c r="AD9" i="52"/>
  <c r="X9" i="52"/>
  <c r="P9" i="52"/>
  <c r="N9" i="52"/>
  <c r="AK8" i="52"/>
  <c r="AI8" i="52"/>
  <c r="AG8" i="52"/>
  <c r="AE8" i="52"/>
  <c r="AC8" i="52"/>
  <c r="Y8" i="52"/>
  <c r="W8" i="52"/>
  <c r="U8" i="52"/>
  <c r="S8" i="52"/>
  <c r="Q8" i="52"/>
  <c r="O8" i="52"/>
  <c r="M8" i="52"/>
  <c r="I8" i="52"/>
  <c r="G8" i="52"/>
  <c r="AF7" i="52"/>
  <c r="X7" i="52"/>
  <c r="V7" i="52"/>
  <c r="P7" i="52"/>
  <c r="N7" i="52"/>
  <c r="H7" i="52"/>
  <c r="AK6" i="52"/>
  <c r="AI6" i="52"/>
  <c r="AG6" i="52"/>
  <c r="AE6" i="52"/>
  <c r="AC6" i="52"/>
  <c r="Y6" i="52"/>
  <c r="W6" i="52"/>
  <c r="U6" i="52"/>
  <c r="S6" i="52"/>
  <c r="Q6" i="52"/>
  <c r="O6" i="52"/>
  <c r="M6" i="52"/>
  <c r="K6" i="52"/>
  <c r="I6" i="52"/>
  <c r="E6" i="52" s="1"/>
  <c r="G6" i="52"/>
  <c r="AI4" i="52"/>
  <c r="Y4" i="52"/>
  <c r="I4" i="52"/>
  <c r="H11" i="52" l="1"/>
  <c r="F11" i="52" s="1"/>
  <c r="D41" i="52"/>
  <c r="AE4" i="52"/>
  <c r="K36" i="52"/>
  <c r="M4" i="52"/>
  <c r="U4" i="52"/>
  <c r="C42" i="52"/>
  <c r="C10" i="52" s="1"/>
  <c r="C32" i="52"/>
  <c r="C34" i="52"/>
  <c r="C28" i="52"/>
  <c r="K28" i="52"/>
  <c r="X5" i="52"/>
  <c r="K8" i="52"/>
  <c r="K10" i="52"/>
  <c r="V5" i="52"/>
  <c r="C24" i="52"/>
  <c r="C20" i="52" s="1"/>
  <c r="R5" i="52"/>
  <c r="AG4" i="52"/>
  <c r="AA20" i="52"/>
  <c r="Z5" i="52"/>
  <c r="K20" i="52"/>
  <c r="K4" i="52" s="1"/>
  <c r="F7" i="52"/>
  <c r="J13" i="52"/>
  <c r="E8" i="52"/>
  <c r="E4" i="52" s="1"/>
  <c r="E10" i="52"/>
  <c r="D15" i="52"/>
  <c r="C38" i="52"/>
  <c r="AA36" i="52"/>
  <c r="H5" i="52"/>
  <c r="AD7" i="52"/>
  <c r="V9" i="52"/>
  <c r="AD21" i="52"/>
  <c r="L31" i="52"/>
  <c r="N29" i="52"/>
  <c r="L29" i="52" s="1"/>
  <c r="AB39" i="52"/>
  <c r="AB37" i="52" s="1"/>
  <c r="AF37" i="52"/>
  <c r="AF5" i="52" s="1"/>
  <c r="D43" i="52"/>
  <c r="C16" i="52"/>
  <c r="E12" i="52"/>
  <c r="C12" i="52" s="1"/>
  <c r="AJ21" i="52"/>
  <c r="AJ5" i="52" s="1"/>
  <c r="AJ9" i="52"/>
  <c r="AB31" i="52"/>
  <c r="AB29" i="52" s="1"/>
  <c r="AD29" i="52"/>
  <c r="N11" i="52"/>
  <c r="H13" i="52"/>
  <c r="AB9" i="52"/>
  <c r="L39" i="52"/>
  <c r="P37" i="52"/>
  <c r="L37" i="52" s="1"/>
  <c r="L11" i="52"/>
  <c r="AL7" i="52"/>
  <c r="D17" i="52"/>
  <c r="J9" i="52"/>
  <c r="J5" i="52" s="1"/>
  <c r="N21" i="52"/>
  <c r="D23" i="52"/>
  <c r="D25" i="52"/>
  <c r="T21" i="52"/>
  <c r="T5" i="52" s="1"/>
  <c r="T9" i="52"/>
  <c r="AH21" i="52"/>
  <c r="AH5" i="52" s="1"/>
  <c r="AH9" i="52"/>
  <c r="AB27" i="52"/>
  <c r="AB11" i="52" s="1"/>
  <c r="R9" i="52"/>
  <c r="L33" i="52"/>
  <c r="D33" i="52" s="1"/>
  <c r="D35" i="52"/>
  <c r="R7" i="52"/>
  <c r="Z7" i="52"/>
  <c r="AH7" i="52"/>
  <c r="L5" i="51"/>
  <c r="C8" i="52" l="1"/>
  <c r="D39" i="52"/>
  <c r="D37" i="52"/>
  <c r="C36" i="52"/>
  <c r="C4" i="52" s="1"/>
  <c r="AA4" i="52"/>
  <c r="D9" i="52"/>
  <c r="F13" i="52"/>
  <c r="D13" i="52" s="1"/>
  <c r="L7" i="52"/>
  <c r="D31" i="52"/>
  <c r="D29" i="52" s="1"/>
  <c r="C6" i="52"/>
  <c r="L9" i="52"/>
  <c r="D27" i="52"/>
  <c r="D11" i="52" s="1"/>
  <c r="F9" i="52"/>
  <c r="F5" i="52" s="1"/>
  <c r="AB21" i="52"/>
  <c r="AB5" i="52" s="1"/>
  <c r="L21" i="52"/>
  <c r="L5" i="52" s="1"/>
  <c r="N5" i="52"/>
  <c r="AD5" i="52"/>
  <c r="AB7" i="52"/>
  <c r="P5" i="52"/>
  <c r="J17" i="50"/>
  <c r="H17" i="50"/>
  <c r="H15" i="50"/>
  <c r="J15" i="50"/>
  <c r="H19" i="50"/>
  <c r="J19" i="50"/>
  <c r="D7" i="52" l="1"/>
  <c r="D5" i="52" s="1"/>
  <c r="D21" i="52"/>
  <c r="K24" i="50"/>
  <c r="L25" i="50" l="1"/>
  <c r="K20" i="50"/>
  <c r="AK20" i="50"/>
  <c r="AI20" i="50"/>
  <c r="AG20" i="50"/>
  <c r="AE20" i="50"/>
  <c r="AC20" i="50"/>
  <c r="AA20" i="50"/>
  <c r="Y20" i="50"/>
  <c r="W20" i="50"/>
  <c r="U20" i="50"/>
  <c r="S20" i="50"/>
  <c r="Q20" i="50"/>
  <c r="O20" i="50"/>
  <c r="M20" i="50"/>
  <c r="AL27" i="50"/>
  <c r="AJ27" i="50"/>
  <c r="AH27" i="50"/>
  <c r="AF27" i="50"/>
  <c r="AB27" i="50" s="1"/>
  <c r="AD27" i="50"/>
  <c r="Z27" i="50"/>
  <c r="X27" i="50"/>
  <c r="V27" i="50"/>
  <c r="T27" i="50"/>
  <c r="R27" i="50"/>
  <c r="P27" i="50"/>
  <c r="L27" i="50" s="1"/>
  <c r="N27" i="50"/>
  <c r="AA26" i="50"/>
  <c r="K26" i="50"/>
  <c r="AL25" i="50"/>
  <c r="AJ25" i="50"/>
  <c r="AH25" i="50"/>
  <c r="Z25" i="50"/>
  <c r="X25" i="50"/>
  <c r="V25" i="50"/>
  <c r="T25" i="50"/>
  <c r="R25" i="50"/>
  <c r="R21" i="50" s="1"/>
  <c r="N25" i="50"/>
  <c r="AA24" i="50"/>
  <c r="AL23" i="50"/>
  <c r="AJ23" i="50"/>
  <c r="AH23" i="50"/>
  <c r="AH21" i="50" s="1"/>
  <c r="AD23" i="50"/>
  <c r="AB23" i="50" s="1"/>
  <c r="Z23" i="50"/>
  <c r="Z21" i="50" s="1"/>
  <c r="X23" i="50"/>
  <c r="X21" i="50" s="1"/>
  <c r="L23" i="50"/>
  <c r="AA22" i="50"/>
  <c r="K22" i="50"/>
  <c r="AL21" i="50"/>
  <c r="AJ21" i="50"/>
  <c r="V21" i="50"/>
  <c r="T21" i="50"/>
  <c r="N21" i="50"/>
  <c r="K28" i="50"/>
  <c r="M28" i="50"/>
  <c r="O28" i="50"/>
  <c r="Q28" i="50"/>
  <c r="R29" i="50"/>
  <c r="K30" i="50"/>
  <c r="N31" i="50"/>
  <c r="N29" i="50" s="1"/>
  <c r="P31" i="50"/>
  <c r="R31" i="50"/>
  <c r="K32" i="50"/>
  <c r="N33" i="50"/>
  <c r="P33" i="50"/>
  <c r="L33" i="50" s="1"/>
  <c r="R33" i="50"/>
  <c r="K34" i="50"/>
  <c r="L35" i="50"/>
  <c r="N35" i="50"/>
  <c r="P35" i="50"/>
  <c r="R35" i="50"/>
  <c r="K36" i="50"/>
  <c r="M36" i="50"/>
  <c r="O36" i="50"/>
  <c r="Q36" i="50"/>
  <c r="N37" i="50"/>
  <c r="K38" i="50"/>
  <c r="N39" i="50"/>
  <c r="P39" i="50"/>
  <c r="R39" i="50"/>
  <c r="K40" i="50"/>
  <c r="N41" i="50"/>
  <c r="P41" i="50"/>
  <c r="R41" i="50"/>
  <c r="K42" i="50"/>
  <c r="N43" i="50"/>
  <c r="P43" i="50"/>
  <c r="R43" i="50"/>
  <c r="R37" i="50" l="1"/>
  <c r="P37" i="50"/>
  <c r="P29" i="50"/>
  <c r="AB21" i="50"/>
  <c r="AD21" i="50"/>
  <c r="P21" i="50"/>
  <c r="L21" i="50" s="1"/>
  <c r="AF21" i="50"/>
  <c r="AL35" i="50" l="1"/>
  <c r="AJ35" i="50"/>
  <c r="AH35" i="50"/>
  <c r="AH29" i="50" s="1"/>
  <c r="AD35" i="50"/>
  <c r="AB35" i="50" s="1"/>
  <c r="Z35" i="50"/>
  <c r="X35" i="50"/>
  <c r="V35" i="50"/>
  <c r="T35" i="50"/>
  <c r="AA34" i="50"/>
  <c r="AL33" i="50"/>
  <c r="AJ33" i="50"/>
  <c r="AH33" i="50"/>
  <c r="AF33" i="50"/>
  <c r="AD33" i="50"/>
  <c r="Z33" i="50"/>
  <c r="X33" i="50"/>
  <c r="V33" i="50"/>
  <c r="T33" i="50"/>
  <c r="AA32" i="50"/>
  <c r="AL31" i="50"/>
  <c r="AJ31" i="50"/>
  <c r="AH31" i="50"/>
  <c r="AF31" i="50"/>
  <c r="AD31" i="50"/>
  <c r="AB31" i="50" s="1"/>
  <c r="Z31" i="50"/>
  <c r="X31" i="50"/>
  <c r="V31" i="50"/>
  <c r="L31" i="50" s="1"/>
  <c r="T31" i="50"/>
  <c r="AA30" i="50"/>
  <c r="AL29" i="50"/>
  <c r="AJ29" i="50"/>
  <c r="AF29" i="50"/>
  <c r="AD29" i="50"/>
  <c r="Z29" i="50"/>
  <c r="X29" i="50"/>
  <c r="V29" i="50"/>
  <c r="L29" i="50" s="1"/>
  <c r="T29" i="50"/>
  <c r="AK28" i="50"/>
  <c r="AI28" i="50"/>
  <c r="AG28" i="50"/>
  <c r="AE28" i="50"/>
  <c r="AC28" i="50"/>
  <c r="AA28" i="50"/>
  <c r="Y28" i="50"/>
  <c r="W28" i="50"/>
  <c r="U28" i="50"/>
  <c r="S28" i="50"/>
  <c r="AB33" i="50" l="1"/>
  <c r="AB29" i="50" s="1"/>
  <c r="AL43" i="50"/>
  <c r="AJ43" i="50"/>
  <c r="AH43" i="50"/>
  <c r="AF43" i="50"/>
  <c r="AD43" i="50"/>
  <c r="Z43" i="50"/>
  <c r="X43" i="50"/>
  <c r="V43" i="50"/>
  <c r="T43" i="50"/>
  <c r="AA42" i="50"/>
  <c r="AL41" i="50"/>
  <c r="AJ41" i="50"/>
  <c r="AH41" i="50"/>
  <c r="AF41" i="50"/>
  <c r="AD41" i="50"/>
  <c r="Z41" i="50"/>
  <c r="X41" i="50"/>
  <c r="V41" i="50"/>
  <c r="T41" i="50"/>
  <c r="AA40" i="50"/>
  <c r="AL39" i="50"/>
  <c r="AJ39" i="50"/>
  <c r="AH39" i="50"/>
  <c r="AF39" i="50"/>
  <c r="AD39" i="50"/>
  <c r="Z39" i="50"/>
  <c r="X39" i="50"/>
  <c r="V39" i="50"/>
  <c r="T39" i="50"/>
  <c r="AA38" i="50"/>
  <c r="P37" i="51"/>
  <c r="C36" i="51"/>
  <c r="C38" i="51"/>
  <c r="C40" i="51"/>
  <c r="D41" i="51"/>
  <c r="C42" i="51"/>
  <c r="D43" i="51"/>
  <c r="AB43" i="51"/>
  <c r="L43" i="51"/>
  <c r="AA42" i="51"/>
  <c r="K42" i="51"/>
  <c r="AB41" i="51"/>
  <c r="AB37" i="51" s="1"/>
  <c r="L41" i="51"/>
  <c r="AA40" i="51"/>
  <c r="K40" i="51"/>
  <c r="AB39" i="51"/>
  <c r="L39" i="51"/>
  <c r="D39" i="51" s="1"/>
  <c r="D37" i="51" s="1"/>
  <c r="AA38" i="51"/>
  <c r="K38" i="51"/>
  <c r="AL37" i="51"/>
  <c r="AJ37" i="51"/>
  <c r="AH37" i="51"/>
  <c r="AF37" i="51"/>
  <c r="AD37" i="51"/>
  <c r="Z37" i="51"/>
  <c r="X37" i="51"/>
  <c r="V37" i="51"/>
  <c r="T37" i="51"/>
  <c r="R37" i="51"/>
  <c r="N37" i="51"/>
  <c r="L37" i="51" s="1"/>
  <c r="AK36" i="51"/>
  <c r="AI36" i="51"/>
  <c r="AG36" i="51"/>
  <c r="AE36" i="51"/>
  <c r="AC36" i="51"/>
  <c r="AA36" i="51"/>
  <c r="Y36" i="51"/>
  <c r="W36" i="51"/>
  <c r="U36" i="51"/>
  <c r="S36" i="51"/>
  <c r="Q36" i="51"/>
  <c r="O36" i="51"/>
  <c r="M36" i="51"/>
  <c r="K36" i="51"/>
  <c r="AB35" i="51"/>
  <c r="L35" i="51"/>
  <c r="D35" i="51"/>
  <c r="AA34" i="51"/>
  <c r="K34" i="51"/>
  <c r="C34" i="51" s="1"/>
  <c r="AB33" i="51"/>
  <c r="AB29" i="51" s="1"/>
  <c r="L33" i="51"/>
  <c r="D33" i="51" s="1"/>
  <c r="AA32" i="51"/>
  <c r="K32" i="51"/>
  <c r="C32" i="51" s="1"/>
  <c r="AB31" i="51"/>
  <c r="L31" i="51"/>
  <c r="D31" i="51"/>
  <c r="D29" i="51" s="1"/>
  <c r="AA30" i="51"/>
  <c r="K30" i="51"/>
  <c r="C30" i="51" s="1"/>
  <c r="C28" i="51" s="1"/>
  <c r="AL29" i="51"/>
  <c r="AJ29" i="51"/>
  <c r="AH29" i="51"/>
  <c r="AF29" i="51"/>
  <c r="AD29" i="51"/>
  <c r="Z29" i="51"/>
  <c r="X29" i="51"/>
  <c r="V29" i="51"/>
  <c r="T29" i="51"/>
  <c r="R29" i="51"/>
  <c r="P29" i="51"/>
  <c r="N29" i="51"/>
  <c r="L29" i="51" s="1"/>
  <c r="AK28" i="51"/>
  <c r="AI28" i="51"/>
  <c r="AG28" i="51"/>
  <c r="AE28" i="51"/>
  <c r="AC28" i="51"/>
  <c r="AA28" i="51"/>
  <c r="Y28" i="51"/>
  <c r="W28" i="51"/>
  <c r="U28" i="51"/>
  <c r="S28" i="51"/>
  <c r="Q28" i="51"/>
  <c r="O28" i="51"/>
  <c r="M28" i="51"/>
  <c r="K28" i="51"/>
  <c r="AB27" i="51"/>
  <c r="L27" i="51"/>
  <c r="D27" i="51"/>
  <c r="AA26" i="51"/>
  <c r="K26" i="51"/>
  <c r="C26" i="51" s="1"/>
  <c r="AB25" i="51"/>
  <c r="L25" i="51"/>
  <c r="AA24" i="51"/>
  <c r="AA8" i="51" s="1"/>
  <c r="K24" i="51"/>
  <c r="C24" i="51" s="1"/>
  <c r="AB23" i="51"/>
  <c r="L23" i="51"/>
  <c r="D23" i="51"/>
  <c r="AA22" i="51"/>
  <c r="AA6" i="51" s="1"/>
  <c r="K22" i="51"/>
  <c r="AL21" i="51"/>
  <c r="AJ21" i="51"/>
  <c r="AH21" i="51"/>
  <c r="AF21" i="51"/>
  <c r="AD21" i="51"/>
  <c r="Z21" i="51"/>
  <c r="X21" i="51"/>
  <c r="V21" i="51"/>
  <c r="T21" i="51"/>
  <c r="R21" i="51"/>
  <c r="P21" i="51"/>
  <c r="N21" i="51"/>
  <c r="L21" i="51" s="1"/>
  <c r="AK20" i="51"/>
  <c r="AI20" i="51"/>
  <c r="AG20" i="51"/>
  <c r="AE20" i="51"/>
  <c r="AE4" i="51" s="1"/>
  <c r="AC20" i="51"/>
  <c r="Y20" i="51"/>
  <c r="W20" i="51"/>
  <c r="U20" i="51"/>
  <c r="S20" i="51"/>
  <c r="Q20" i="51"/>
  <c r="O20" i="51"/>
  <c r="M20" i="51"/>
  <c r="K20" i="51"/>
  <c r="J19" i="51"/>
  <c r="J11" i="51" s="1"/>
  <c r="H19" i="51"/>
  <c r="E18" i="51"/>
  <c r="C18" i="51" s="1"/>
  <c r="C10" i="51" s="1"/>
  <c r="J17" i="51"/>
  <c r="J9" i="51" s="1"/>
  <c r="H17" i="51"/>
  <c r="H9" i="51" s="1"/>
  <c r="F9" i="51" s="1"/>
  <c r="E16" i="51"/>
  <c r="C16" i="51" s="1"/>
  <c r="J15" i="51"/>
  <c r="H15" i="51"/>
  <c r="F15" i="51" s="1"/>
  <c r="E14" i="51"/>
  <c r="C14" i="51" s="1"/>
  <c r="I12" i="51"/>
  <c r="G12" i="51"/>
  <c r="E12" i="51"/>
  <c r="C12" i="51" s="1"/>
  <c r="AL11" i="51"/>
  <c r="AJ11" i="51"/>
  <c r="AH11" i="51"/>
  <c r="AF11" i="51"/>
  <c r="AD11" i="51"/>
  <c r="AB11" i="51"/>
  <c r="Z11" i="51"/>
  <c r="X11" i="51"/>
  <c r="V11" i="51"/>
  <c r="T11" i="51"/>
  <c r="R11" i="51"/>
  <c r="P11" i="51"/>
  <c r="N11" i="51"/>
  <c r="L11" i="51"/>
  <c r="AK10" i="51"/>
  <c r="AI10" i="51"/>
  <c r="AG10" i="51"/>
  <c r="AE10" i="51"/>
  <c r="AC10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L9" i="51"/>
  <c r="AJ9" i="51"/>
  <c r="AH9" i="51"/>
  <c r="AF9" i="51"/>
  <c r="AD9" i="51"/>
  <c r="AB9" i="51"/>
  <c r="Z9" i="51"/>
  <c r="X9" i="51"/>
  <c r="V9" i="51"/>
  <c r="T9" i="51"/>
  <c r="R9" i="51"/>
  <c r="P9" i="51"/>
  <c r="N9" i="51"/>
  <c r="L9" i="51"/>
  <c r="AK8" i="51"/>
  <c r="AI8" i="51"/>
  <c r="AG8" i="51"/>
  <c r="AE8" i="51"/>
  <c r="AC8" i="51"/>
  <c r="Y8" i="51"/>
  <c r="W8" i="51"/>
  <c r="U8" i="51"/>
  <c r="S8" i="51"/>
  <c r="Q8" i="51"/>
  <c r="O8" i="51"/>
  <c r="M8" i="51"/>
  <c r="K8" i="51"/>
  <c r="I8" i="51"/>
  <c r="G8" i="51"/>
  <c r="E8" i="51"/>
  <c r="AL7" i="51"/>
  <c r="AJ7" i="51"/>
  <c r="AH7" i="51"/>
  <c r="AF7" i="51"/>
  <c r="AD7" i="51"/>
  <c r="AB7" i="51"/>
  <c r="Z7" i="51"/>
  <c r="X7" i="51"/>
  <c r="V7" i="51"/>
  <c r="T7" i="51"/>
  <c r="R7" i="51"/>
  <c r="P7" i="51"/>
  <c r="N7" i="51"/>
  <c r="L7" i="51"/>
  <c r="AK6" i="51"/>
  <c r="AI6" i="51"/>
  <c r="AG6" i="51"/>
  <c r="AE6" i="51"/>
  <c r="AC6" i="51"/>
  <c r="Y6" i="51"/>
  <c r="W6" i="51"/>
  <c r="U6" i="51"/>
  <c r="S6" i="51"/>
  <c r="Q6" i="51"/>
  <c r="O6" i="51"/>
  <c r="M6" i="51"/>
  <c r="K6" i="51"/>
  <c r="I6" i="51"/>
  <c r="G6" i="51"/>
  <c r="E6" i="51"/>
  <c r="AL5" i="51"/>
  <c r="AJ5" i="51"/>
  <c r="AH5" i="51"/>
  <c r="AF5" i="51"/>
  <c r="AD5" i="51"/>
  <c r="Z5" i="51"/>
  <c r="X5" i="51"/>
  <c r="V5" i="51"/>
  <c r="T5" i="51"/>
  <c r="R5" i="51"/>
  <c r="P5" i="51"/>
  <c r="N5" i="51"/>
  <c r="AK4" i="51"/>
  <c r="AI4" i="51"/>
  <c r="AG4" i="51"/>
  <c r="AC4" i="51"/>
  <c r="Y4" i="51"/>
  <c r="W4" i="51"/>
  <c r="U4" i="51"/>
  <c r="S4" i="51"/>
  <c r="Q4" i="51"/>
  <c r="O4" i="51"/>
  <c r="M4" i="51"/>
  <c r="K4" i="51"/>
  <c r="I4" i="51"/>
  <c r="G4" i="51"/>
  <c r="E4" i="51"/>
  <c r="F17" i="51" l="1"/>
  <c r="D17" i="51" s="1"/>
  <c r="F19" i="51"/>
  <c r="D19" i="51" s="1"/>
  <c r="D11" i="51" s="1"/>
  <c r="J13" i="51"/>
  <c r="H7" i="51"/>
  <c r="F7" i="51" s="1"/>
  <c r="J7" i="51"/>
  <c r="L41" i="50"/>
  <c r="H11" i="51"/>
  <c r="F11" i="51" s="1"/>
  <c r="L39" i="50"/>
  <c r="AB41" i="50"/>
  <c r="L43" i="50"/>
  <c r="C8" i="51"/>
  <c r="AB21" i="51"/>
  <c r="AB5" i="51" s="1"/>
  <c r="D25" i="51"/>
  <c r="D21" i="51" s="1"/>
  <c r="AA20" i="51"/>
  <c r="AA4" i="51" s="1"/>
  <c r="C22" i="51"/>
  <c r="C20" i="51" s="1"/>
  <c r="AB39" i="50"/>
  <c r="AB43" i="50"/>
  <c r="C4" i="51"/>
  <c r="F13" i="51"/>
  <c r="D13" i="51" s="1"/>
  <c r="D15" i="51"/>
  <c r="D7" i="51" s="1"/>
  <c r="J5" i="51"/>
  <c r="H13" i="51"/>
  <c r="D25" i="50"/>
  <c r="F5" i="51" l="1"/>
  <c r="D41" i="50"/>
  <c r="H5" i="51"/>
  <c r="C6" i="51"/>
  <c r="D9" i="51"/>
  <c r="D5" i="51" s="1"/>
  <c r="J11" i="50"/>
  <c r="H11" i="50"/>
  <c r="F17" i="50"/>
  <c r="H7" i="50"/>
  <c r="D43" i="50"/>
  <c r="C42" i="50"/>
  <c r="AB37" i="50"/>
  <c r="C40" i="50"/>
  <c r="D39" i="50"/>
  <c r="AA36" i="50"/>
  <c r="C38" i="50"/>
  <c r="AL37" i="50"/>
  <c r="AJ37" i="50"/>
  <c r="AH37" i="50"/>
  <c r="AF37" i="50"/>
  <c r="AD37" i="50"/>
  <c r="Z37" i="50"/>
  <c r="X37" i="50"/>
  <c r="V37" i="50"/>
  <c r="T37" i="50"/>
  <c r="AK36" i="50"/>
  <c r="AI36" i="50"/>
  <c r="AI4" i="50" s="1"/>
  <c r="AG36" i="50"/>
  <c r="AE36" i="50"/>
  <c r="AC36" i="50"/>
  <c r="Y36" i="50"/>
  <c r="W36" i="50"/>
  <c r="U36" i="50"/>
  <c r="S36" i="50"/>
  <c r="O4" i="50"/>
  <c r="D35" i="50"/>
  <c r="C34" i="50"/>
  <c r="D33" i="50"/>
  <c r="C32" i="50"/>
  <c r="AB7" i="50"/>
  <c r="C30" i="50"/>
  <c r="D27" i="50"/>
  <c r="C26" i="50"/>
  <c r="C24" i="50"/>
  <c r="D23" i="50"/>
  <c r="AG4" i="50"/>
  <c r="E18" i="50"/>
  <c r="C18" i="50" s="1"/>
  <c r="E16" i="50"/>
  <c r="C16" i="50"/>
  <c r="E14" i="50"/>
  <c r="C14" i="50" s="1"/>
  <c r="I12" i="50"/>
  <c r="G12" i="50"/>
  <c r="AL11" i="50"/>
  <c r="AJ11" i="50"/>
  <c r="AH11" i="50"/>
  <c r="AF11" i="50"/>
  <c r="AD11" i="50"/>
  <c r="AB11" i="50"/>
  <c r="Z11" i="50"/>
  <c r="X11" i="50"/>
  <c r="V11" i="50"/>
  <c r="T11" i="50"/>
  <c r="R11" i="50"/>
  <c r="P11" i="50"/>
  <c r="N11" i="50"/>
  <c r="L11" i="50"/>
  <c r="AK10" i="50"/>
  <c r="AI10" i="50"/>
  <c r="AG10" i="50"/>
  <c r="AE10" i="50"/>
  <c r="AC10" i="50"/>
  <c r="AA10" i="50"/>
  <c r="Y10" i="50"/>
  <c r="W10" i="50"/>
  <c r="U10" i="50"/>
  <c r="S10" i="50"/>
  <c r="Q10" i="50"/>
  <c r="O10" i="50"/>
  <c r="M10" i="50"/>
  <c r="I10" i="50"/>
  <c r="G10" i="50"/>
  <c r="AL9" i="50"/>
  <c r="AJ9" i="50"/>
  <c r="AH9" i="50"/>
  <c r="AF9" i="50"/>
  <c r="AD9" i="50"/>
  <c r="Z9" i="50"/>
  <c r="X9" i="50"/>
  <c r="V9" i="50"/>
  <c r="T9" i="50"/>
  <c r="R9" i="50"/>
  <c r="P9" i="50"/>
  <c r="N9" i="50"/>
  <c r="J9" i="50"/>
  <c r="H9" i="50"/>
  <c r="AK8" i="50"/>
  <c r="AI8" i="50"/>
  <c r="AG8" i="50"/>
  <c r="AE8" i="50"/>
  <c r="AC8" i="50"/>
  <c r="Y8" i="50"/>
  <c r="W8" i="50"/>
  <c r="U8" i="50"/>
  <c r="S8" i="50"/>
  <c r="Q8" i="50"/>
  <c r="O8" i="50"/>
  <c r="M8" i="50"/>
  <c r="I8" i="50"/>
  <c r="G8" i="50"/>
  <c r="E8" i="50" s="1"/>
  <c r="AL7" i="50"/>
  <c r="AJ7" i="50"/>
  <c r="AH7" i="50"/>
  <c r="AF7" i="50"/>
  <c r="AD7" i="50"/>
  <c r="Z7" i="50"/>
  <c r="X7" i="50"/>
  <c r="V7" i="50"/>
  <c r="T7" i="50"/>
  <c r="R7" i="50"/>
  <c r="P7" i="50"/>
  <c r="N7" i="50"/>
  <c r="L7" i="50"/>
  <c r="J7" i="50"/>
  <c r="AK6" i="50"/>
  <c r="AI6" i="50"/>
  <c r="AG6" i="50"/>
  <c r="AE6" i="50"/>
  <c r="AC6" i="50"/>
  <c r="AA6" i="50"/>
  <c r="Y6" i="50"/>
  <c r="W6" i="50"/>
  <c r="U6" i="50"/>
  <c r="S6" i="50"/>
  <c r="Q6" i="50"/>
  <c r="O6" i="50"/>
  <c r="M6" i="50"/>
  <c r="K6" i="50"/>
  <c r="I6" i="50"/>
  <c r="G6" i="50"/>
  <c r="AH5" i="50"/>
  <c r="Z5" i="50"/>
  <c r="X5" i="50"/>
  <c r="R5" i="50"/>
  <c r="P5" i="50"/>
  <c r="AK4" i="50"/>
  <c r="AC4" i="50"/>
  <c r="W4" i="50"/>
  <c r="U4" i="50"/>
  <c r="S4" i="50"/>
  <c r="M4" i="50"/>
  <c r="L37" i="50" l="1"/>
  <c r="I4" i="50"/>
  <c r="E10" i="50"/>
  <c r="E6" i="50"/>
  <c r="E4" i="50" s="1"/>
  <c r="F9" i="50"/>
  <c r="H13" i="50"/>
  <c r="F15" i="50"/>
  <c r="D15" i="50" s="1"/>
  <c r="F19" i="50"/>
  <c r="D19" i="50" s="1"/>
  <c r="D11" i="50" s="1"/>
  <c r="T5" i="50"/>
  <c r="AD5" i="50"/>
  <c r="AL5" i="50"/>
  <c r="J5" i="50"/>
  <c r="K10" i="50"/>
  <c r="Q4" i="50"/>
  <c r="Y4" i="50"/>
  <c r="AJ5" i="50"/>
  <c r="AF5" i="50"/>
  <c r="N5" i="50"/>
  <c r="V5" i="50"/>
  <c r="L5" i="50"/>
  <c r="J13" i="50"/>
  <c r="F7" i="50"/>
  <c r="AB9" i="50"/>
  <c r="K8" i="50"/>
  <c r="C28" i="50"/>
  <c r="D31" i="50"/>
  <c r="AE4" i="50"/>
  <c r="D21" i="50"/>
  <c r="AA8" i="50"/>
  <c r="C8" i="50"/>
  <c r="AA4" i="50"/>
  <c r="C22" i="50"/>
  <c r="C20" i="50" s="1"/>
  <c r="D17" i="50"/>
  <c r="H5" i="50"/>
  <c r="G4" i="50"/>
  <c r="F11" i="50"/>
  <c r="E12" i="50"/>
  <c r="C12" i="50" s="1"/>
  <c r="C10" i="50"/>
  <c r="C36" i="50"/>
  <c r="C6" i="50"/>
  <c r="D37" i="50"/>
  <c r="L9" i="50"/>
  <c r="K4" i="50"/>
  <c r="AB21" i="49"/>
  <c r="D7" i="50" l="1"/>
  <c r="F5" i="50"/>
  <c r="F13" i="50"/>
  <c r="D13" i="50" s="1"/>
  <c r="AB5" i="50"/>
  <c r="D29" i="50"/>
  <c r="D9" i="50"/>
  <c r="D5" i="50" s="1"/>
  <c r="C4" i="50"/>
  <c r="AF11" i="49"/>
  <c r="X11" i="49"/>
  <c r="V11" i="49"/>
  <c r="P11" i="49"/>
  <c r="AA42" i="49"/>
  <c r="K42" i="49"/>
  <c r="AH37" i="49"/>
  <c r="AB41" i="49"/>
  <c r="R37" i="49"/>
  <c r="L41" i="49"/>
  <c r="AA40" i="49"/>
  <c r="K40" i="49"/>
  <c r="AL37" i="49"/>
  <c r="AJ37" i="49"/>
  <c r="AD37" i="49"/>
  <c r="V37" i="49"/>
  <c r="T37" i="49"/>
  <c r="N37" i="49"/>
  <c r="AA38" i="49"/>
  <c r="K38" i="49"/>
  <c r="AF37" i="49"/>
  <c r="Z37" i="49"/>
  <c r="X37" i="49"/>
  <c r="P37" i="49"/>
  <c r="AK36" i="49"/>
  <c r="AI36" i="49"/>
  <c r="AG36" i="49"/>
  <c r="AE36" i="49"/>
  <c r="AE4" i="49" s="1"/>
  <c r="AC36" i="49"/>
  <c r="AC4" i="49" s="1"/>
  <c r="Y36" i="49"/>
  <c r="W36" i="49"/>
  <c r="U36" i="49"/>
  <c r="S36" i="49"/>
  <c r="Q36" i="49"/>
  <c r="O36" i="49"/>
  <c r="M36" i="49"/>
  <c r="AL11" i="49"/>
  <c r="AB35" i="49"/>
  <c r="T11" i="49"/>
  <c r="L35" i="49"/>
  <c r="D35" i="49" s="1"/>
  <c r="AA34" i="49"/>
  <c r="C34" i="49" s="1"/>
  <c r="K34" i="49"/>
  <c r="AF9" i="49"/>
  <c r="X9" i="49"/>
  <c r="V29" i="49"/>
  <c r="P9" i="49"/>
  <c r="L33" i="49"/>
  <c r="AA32" i="49"/>
  <c r="K32" i="49"/>
  <c r="AJ29" i="49"/>
  <c r="AH29" i="49"/>
  <c r="AB31" i="49"/>
  <c r="Z29" i="49"/>
  <c r="T29" i="49"/>
  <c r="R29" i="49"/>
  <c r="L31" i="49"/>
  <c r="D31" i="49" s="1"/>
  <c r="AA30" i="49"/>
  <c r="K30" i="49"/>
  <c r="C30" i="49"/>
  <c r="AD29" i="49"/>
  <c r="X29" i="49"/>
  <c r="P29" i="49"/>
  <c r="AK28" i="49"/>
  <c r="AI28" i="49"/>
  <c r="AG28" i="49"/>
  <c r="AE28" i="49"/>
  <c r="AC28" i="49"/>
  <c r="AA28" i="49"/>
  <c r="Y28" i="49"/>
  <c r="W28" i="49"/>
  <c r="U28" i="49"/>
  <c r="S28" i="49"/>
  <c r="Q28" i="49"/>
  <c r="O28" i="49"/>
  <c r="M28" i="49"/>
  <c r="AB27" i="49"/>
  <c r="L27" i="49"/>
  <c r="AA26" i="49"/>
  <c r="K26" i="49"/>
  <c r="AL9" i="49"/>
  <c r="Z21" i="49"/>
  <c r="T21" i="49"/>
  <c r="L25" i="49"/>
  <c r="AA24" i="49"/>
  <c r="K24" i="49"/>
  <c r="AL21" i="49"/>
  <c r="V21" i="49"/>
  <c r="AA22" i="49"/>
  <c r="K22" i="49"/>
  <c r="AJ21" i="49"/>
  <c r="AK20" i="49"/>
  <c r="AI20" i="49"/>
  <c r="AI4" i="49" s="1"/>
  <c r="AG20" i="49"/>
  <c r="AE20" i="49"/>
  <c r="AC20" i="49"/>
  <c r="Y20" i="49"/>
  <c r="W20" i="49"/>
  <c r="U20" i="49"/>
  <c r="S20" i="49"/>
  <c r="Q20" i="49"/>
  <c r="O20" i="49"/>
  <c r="M20" i="49"/>
  <c r="H11" i="49"/>
  <c r="E18" i="49"/>
  <c r="C18" i="49" s="1"/>
  <c r="H9" i="49"/>
  <c r="E16" i="49"/>
  <c r="C16" i="49"/>
  <c r="J7" i="49"/>
  <c r="F7" i="49" s="1"/>
  <c r="H7" i="49"/>
  <c r="E14" i="49"/>
  <c r="C14" i="49" s="1"/>
  <c r="I12" i="49"/>
  <c r="G12" i="49"/>
  <c r="AJ11" i="49"/>
  <c r="Z11" i="49"/>
  <c r="AK10" i="49"/>
  <c r="AI10" i="49"/>
  <c r="AG10" i="49"/>
  <c r="AE10" i="49"/>
  <c r="AC10" i="49"/>
  <c r="Y10" i="49"/>
  <c r="W10" i="49"/>
  <c r="U10" i="49"/>
  <c r="S10" i="49"/>
  <c r="Q10" i="49"/>
  <c r="O10" i="49"/>
  <c r="M10" i="49"/>
  <c r="I10" i="49"/>
  <c r="G10" i="49"/>
  <c r="AJ9" i="49"/>
  <c r="AH9" i="49"/>
  <c r="T9" i="49"/>
  <c r="R9" i="49"/>
  <c r="J9" i="49"/>
  <c r="AK8" i="49"/>
  <c r="AI8" i="49"/>
  <c r="AG8" i="49"/>
  <c r="AE8" i="49"/>
  <c r="AC8" i="49"/>
  <c r="Y8" i="49"/>
  <c r="W8" i="49"/>
  <c r="U8" i="49"/>
  <c r="S8" i="49"/>
  <c r="Q8" i="49"/>
  <c r="O8" i="49"/>
  <c r="M8" i="49"/>
  <c r="I8" i="49"/>
  <c r="G8" i="49"/>
  <c r="E8" i="49" s="1"/>
  <c r="AH7" i="49"/>
  <c r="AD7" i="49"/>
  <c r="Z7" i="49"/>
  <c r="V7" i="49"/>
  <c r="T7" i="49"/>
  <c r="R7" i="49"/>
  <c r="N7" i="49"/>
  <c r="AK6" i="49"/>
  <c r="AI6" i="49"/>
  <c r="AG6" i="49"/>
  <c r="AE6" i="49"/>
  <c r="AC6" i="49"/>
  <c r="Y6" i="49"/>
  <c r="W6" i="49"/>
  <c r="U6" i="49"/>
  <c r="S6" i="49"/>
  <c r="Q6" i="49"/>
  <c r="O6" i="49"/>
  <c r="M6" i="49"/>
  <c r="I6" i="49"/>
  <c r="G6" i="49"/>
  <c r="AJ5" i="49"/>
  <c r="Y4" i="49"/>
  <c r="Q4" i="49"/>
  <c r="G4" i="49" l="1"/>
  <c r="I4" i="49"/>
  <c r="E10" i="49"/>
  <c r="E12" i="49"/>
  <c r="C12" i="49" s="1"/>
  <c r="F19" i="49"/>
  <c r="D19" i="49" s="1"/>
  <c r="H5" i="49"/>
  <c r="J11" i="49"/>
  <c r="F11" i="49" s="1"/>
  <c r="F9" i="49"/>
  <c r="F5" i="49" s="1"/>
  <c r="AA36" i="49"/>
  <c r="C40" i="49"/>
  <c r="U4" i="49"/>
  <c r="K8" i="49"/>
  <c r="Z5" i="49"/>
  <c r="AG4" i="49"/>
  <c r="D41" i="49"/>
  <c r="C42" i="49"/>
  <c r="C38" i="49"/>
  <c r="K36" i="49"/>
  <c r="C26" i="49"/>
  <c r="AK4" i="49"/>
  <c r="AA8" i="49"/>
  <c r="K20" i="49"/>
  <c r="C24" i="49"/>
  <c r="C8" i="49" s="1"/>
  <c r="V5" i="49"/>
  <c r="C28" i="49"/>
  <c r="C32" i="49"/>
  <c r="AA10" i="49"/>
  <c r="S4" i="49"/>
  <c r="K28" i="49"/>
  <c r="K4" i="49" s="1"/>
  <c r="W4" i="49"/>
  <c r="T5" i="49"/>
  <c r="K10" i="49"/>
  <c r="D27" i="49"/>
  <c r="L9" i="49"/>
  <c r="AB23" i="49"/>
  <c r="AD21" i="49"/>
  <c r="AD5" i="49" s="1"/>
  <c r="M4" i="49"/>
  <c r="J5" i="49"/>
  <c r="E6" i="49"/>
  <c r="E4" i="49" s="1"/>
  <c r="AJ7" i="49"/>
  <c r="V9" i="49"/>
  <c r="R11" i="49"/>
  <c r="AH11" i="49"/>
  <c r="C10" i="49"/>
  <c r="P21" i="49"/>
  <c r="P5" i="49" s="1"/>
  <c r="P7" i="49"/>
  <c r="X21" i="49"/>
  <c r="X5" i="49" s="1"/>
  <c r="X7" i="49"/>
  <c r="AF29" i="49"/>
  <c r="L43" i="49"/>
  <c r="N11" i="49"/>
  <c r="O4" i="49"/>
  <c r="AL7" i="49"/>
  <c r="N9" i="49"/>
  <c r="Z9" i="49"/>
  <c r="F17" i="49"/>
  <c r="D17" i="49" s="1"/>
  <c r="C22" i="49"/>
  <c r="C6" i="49" s="1"/>
  <c r="K6" i="49"/>
  <c r="AL29" i="49"/>
  <c r="AL5" i="49" s="1"/>
  <c r="AB33" i="49"/>
  <c r="D33" i="49" s="1"/>
  <c r="D29" i="49" s="1"/>
  <c r="AD9" i="49"/>
  <c r="L39" i="49"/>
  <c r="AB39" i="49"/>
  <c r="F15" i="49"/>
  <c r="J13" i="49"/>
  <c r="AA6" i="49"/>
  <c r="AA20" i="49"/>
  <c r="AA4" i="49" s="1"/>
  <c r="AB29" i="49"/>
  <c r="L37" i="49"/>
  <c r="H13" i="49"/>
  <c r="R21" i="49"/>
  <c r="R5" i="49" s="1"/>
  <c r="AH21" i="49"/>
  <c r="AH5" i="49" s="1"/>
  <c r="L23" i="49"/>
  <c r="N21" i="49"/>
  <c r="AF21" i="49"/>
  <c r="AF7" i="49"/>
  <c r="AB25" i="49"/>
  <c r="AB9" i="49" s="1"/>
  <c r="N29" i="49"/>
  <c r="L29" i="49" s="1"/>
  <c r="AB43" i="49"/>
  <c r="AB11" i="49" s="1"/>
  <c r="AD11" i="49"/>
  <c r="AL43" i="48"/>
  <c r="AJ43" i="48"/>
  <c r="AH43" i="48"/>
  <c r="AF43" i="48"/>
  <c r="AD43" i="48"/>
  <c r="Z43" i="48"/>
  <c r="X43" i="48"/>
  <c r="V43" i="48"/>
  <c r="T43" i="48"/>
  <c r="R43" i="48"/>
  <c r="P43" i="48"/>
  <c r="N43" i="48"/>
  <c r="AA42" i="48"/>
  <c r="K42" i="48"/>
  <c r="AL41" i="48"/>
  <c r="AJ41" i="48"/>
  <c r="AH41" i="48"/>
  <c r="AF41" i="48"/>
  <c r="AD41" i="48"/>
  <c r="Z41" i="48"/>
  <c r="X41" i="48"/>
  <c r="V41" i="48"/>
  <c r="T41" i="48"/>
  <c r="R41" i="48"/>
  <c r="P41" i="48"/>
  <c r="N41" i="48"/>
  <c r="AA40" i="48"/>
  <c r="K40" i="48"/>
  <c r="AL39" i="48"/>
  <c r="AJ39" i="48"/>
  <c r="AH39" i="48"/>
  <c r="AF39" i="48"/>
  <c r="AF37" i="48" s="1"/>
  <c r="AD39" i="48"/>
  <c r="Z39" i="48"/>
  <c r="X39" i="48"/>
  <c r="X37" i="48" s="1"/>
  <c r="V39" i="48"/>
  <c r="T39" i="48"/>
  <c r="R39" i="48"/>
  <c r="P39" i="48"/>
  <c r="P37" i="48" s="1"/>
  <c r="N39" i="48"/>
  <c r="N37" i="48" s="1"/>
  <c r="AA38" i="48"/>
  <c r="K38" i="48"/>
  <c r="AK36" i="48"/>
  <c r="AI36" i="48"/>
  <c r="AG36" i="48"/>
  <c r="AE36" i="48"/>
  <c r="AC36" i="48"/>
  <c r="AA36" i="48"/>
  <c r="Y36" i="48"/>
  <c r="W36" i="48"/>
  <c r="U36" i="48"/>
  <c r="S36" i="48"/>
  <c r="Q36" i="48"/>
  <c r="O36" i="48"/>
  <c r="K36" i="48" s="1"/>
  <c r="M36" i="48"/>
  <c r="T37" i="48" l="1"/>
  <c r="AH37" i="48"/>
  <c r="V37" i="48"/>
  <c r="AB41" i="48"/>
  <c r="AB43" i="48"/>
  <c r="L41" i="48"/>
  <c r="AD37" i="48"/>
  <c r="C36" i="49"/>
  <c r="AB37" i="49"/>
  <c r="C20" i="49"/>
  <c r="C4" i="49" s="1"/>
  <c r="L21" i="49"/>
  <c r="L5" i="49" s="1"/>
  <c r="N5" i="49"/>
  <c r="D23" i="49"/>
  <c r="L7" i="49"/>
  <c r="F13" i="49"/>
  <c r="D13" i="49" s="1"/>
  <c r="D15" i="49"/>
  <c r="AB5" i="49"/>
  <c r="AB7" i="49"/>
  <c r="D25" i="49"/>
  <c r="D9" i="49" s="1"/>
  <c r="AF5" i="49"/>
  <c r="D39" i="49"/>
  <c r="D43" i="49"/>
  <c r="D11" i="49" s="1"/>
  <c r="L11" i="49"/>
  <c r="AB39" i="48"/>
  <c r="L43" i="48"/>
  <c r="R37" i="48"/>
  <c r="Z37" i="48"/>
  <c r="AL37" i="48"/>
  <c r="L39" i="48"/>
  <c r="AJ37" i="48"/>
  <c r="AL35" i="48"/>
  <c r="AL29" i="48" s="1"/>
  <c r="AJ35" i="48"/>
  <c r="AH35" i="48"/>
  <c r="AD35" i="48"/>
  <c r="AB35" i="48"/>
  <c r="Z35" i="48"/>
  <c r="X35" i="48"/>
  <c r="V35" i="48"/>
  <c r="T35" i="48"/>
  <c r="L35" i="48" s="1"/>
  <c r="R35" i="48"/>
  <c r="P35" i="48"/>
  <c r="N35" i="48"/>
  <c r="AA34" i="48"/>
  <c r="K34" i="48"/>
  <c r="AL33" i="48"/>
  <c r="AJ33" i="48"/>
  <c r="AH33" i="48"/>
  <c r="AF33" i="48"/>
  <c r="AB33" i="48" s="1"/>
  <c r="AD33" i="48"/>
  <c r="Z33" i="48"/>
  <c r="X33" i="48"/>
  <c r="V33" i="48"/>
  <c r="T33" i="48"/>
  <c r="R33" i="48"/>
  <c r="P33" i="48"/>
  <c r="N33" i="48"/>
  <c r="L33" i="48"/>
  <c r="AA32" i="48"/>
  <c r="K32" i="48"/>
  <c r="AL31" i="48"/>
  <c r="AJ31" i="48"/>
  <c r="AH31" i="48"/>
  <c r="AF31" i="48"/>
  <c r="AD31" i="48"/>
  <c r="Z31" i="48"/>
  <c r="X31" i="48"/>
  <c r="V31" i="48"/>
  <c r="V29" i="48" s="1"/>
  <c r="T31" i="48"/>
  <c r="R31" i="48"/>
  <c r="P31" i="48"/>
  <c r="P29" i="48" s="1"/>
  <c r="N31" i="48"/>
  <c r="N29" i="48" s="1"/>
  <c r="AA30" i="48"/>
  <c r="K30" i="48"/>
  <c r="AJ29" i="48"/>
  <c r="AH29" i="48"/>
  <c r="AD29" i="48"/>
  <c r="Z29" i="48"/>
  <c r="X29" i="48"/>
  <c r="T29" i="48"/>
  <c r="R29" i="48"/>
  <c r="AK28" i="48"/>
  <c r="AI28" i="48"/>
  <c r="AG28" i="48"/>
  <c r="AE28" i="48"/>
  <c r="AC28" i="48"/>
  <c r="AA28" i="48"/>
  <c r="Y28" i="48"/>
  <c r="W28" i="48"/>
  <c r="U28" i="48"/>
  <c r="S28" i="48"/>
  <c r="Q28" i="48"/>
  <c r="O28" i="48"/>
  <c r="K28" i="48" s="1"/>
  <c r="M28" i="48"/>
  <c r="AB37" i="48" l="1"/>
  <c r="AF29" i="48"/>
  <c r="L31" i="48"/>
  <c r="AB31" i="48"/>
  <c r="AB29" i="48" s="1"/>
  <c r="L29" i="48"/>
  <c r="D37" i="49"/>
  <c r="D21" i="49"/>
  <c r="D7" i="49"/>
  <c r="D5" i="49" s="1"/>
  <c r="L37" i="48"/>
  <c r="AL27" i="48"/>
  <c r="AJ27" i="48"/>
  <c r="AH27" i="48"/>
  <c r="AF27" i="48"/>
  <c r="AD27" i="48"/>
  <c r="AB27" i="48" s="1"/>
  <c r="Z27" i="48"/>
  <c r="X27" i="48"/>
  <c r="V27" i="48"/>
  <c r="T27" i="48"/>
  <c r="R27" i="48"/>
  <c r="P27" i="48"/>
  <c r="N27" i="48"/>
  <c r="L27" i="48" s="1"/>
  <c r="AA26" i="48"/>
  <c r="K26" i="48"/>
  <c r="AL25" i="48"/>
  <c r="AJ25" i="48"/>
  <c r="AH25" i="48"/>
  <c r="AB25" i="48" s="1"/>
  <c r="Z25" i="48"/>
  <c r="X25" i="48"/>
  <c r="V25" i="48"/>
  <c r="T25" i="48"/>
  <c r="R25" i="48"/>
  <c r="L25" i="48" s="1"/>
  <c r="P25" i="48"/>
  <c r="N25" i="48"/>
  <c r="AA24" i="48"/>
  <c r="K24" i="48"/>
  <c r="AL23" i="48"/>
  <c r="AJ23" i="48"/>
  <c r="AH23" i="48"/>
  <c r="AB23" i="48" s="1"/>
  <c r="AB21" i="48" s="1"/>
  <c r="AF23" i="48"/>
  <c r="AD23" i="48"/>
  <c r="Z23" i="48"/>
  <c r="X23" i="48"/>
  <c r="V23" i="48"/>
  <c r="T23" i="48"/>
  <c r="R23" i="48"/>
  <c r="L23" i="48" s="1"/>
  <c r="P23" i="48"/>
  <c r="N23" i="48"/>
  <c r="AA22" i="48"/>
  <c r="K22" i="48"/>
  <c r="AL21" i="48"/>
  <c r="AJ21" i="48"/>
  <c r="AH21" i="48"/>
  <c r="AF21" i="48"/>
  <c r="AD21" i="48"/>
  <c r="Z21" i="48"/>
  <c r="X21" i="48"/>
  <c r="V21" i="48"/>
  <c r="T21" i="48"/>
  <c r="R21" i="48"/>
  <c r="L21" i="48" s="1"/>
  <c r="P21" i="48"/>
  <c r="N21" i="48"/>
  <c r="AK20" i="48"/>
  <c r="AI20" i="48"/>
  <c r="AG20" i="48"/>
  <c r="AE20" i="48"/>
  <c r="AC20" i="48"/>
  <c r="AA20" i="48"/>
  <c r="Y20" i="48"/>
  <c r="W20" i="48"/>
  <c r="U20" i="48"/>
  <c r="S20" i="48"/>
  <c r="Q20" i="48"/>
  <c r="O20" i="48"/>
  <c r="M20" i="48"/>
  <c r="K20" i="48"/>
  <c r="D43" i="48" l="1"/>
  <c r="C42" i="48"/>
  <c r="C40" i="48"/>
  <c r="D39" i="48"/>
  <c r="C38" i="48"/>
  <c r="C34" i="48"/>
  <c r="D33" i="48"/>
  <c r="C32" i="48"/>
  <c r="C30" i="48"/>
  <c r="AH11" i="48"/>
  <c r="AF11" i="48"/>
  <c r="AB11" i="48"/>
  <c r="Z11" i="48"/>
  <c r="X11" i="48"/>
  <c r="R11" i="48"/>
  <c r="P11" i="48"/>
  <c r="AA10" i="48"/>
  <c r="C26" i="48"/>
  <c r="AB9" i="48"/>
  <c r="K8" i="48"/>
  <c r="AH5" i="48"/>
  <c r="X5" i="48"/>
  <c r="P5" i="48"/>
  <c r="C22" i="48"/>
  <c r="AI4" i="48"/>
  <c r="AA4" i="48"/>
  <c r="S4" i="48"/>
  <c r="J19" i="48"/>
  <c r="J11" i="48" s="1"/>
  <c r="H19" i="48"/>
  <c r="E18" i="48"/>
  <c r="C18" i="48" s="1"/>
  <c r="J17" i="48"/>
  <c r="J9" i="48" s="1"/>
  <c r="H17" i="48"/>
  <c r="E16" i="48"/>
  <c r="E12" i="48" s="1"/>
  <c r="C12" i="48" s="1"/>
  <c r="J15" i="48"/>
  <c r="J7" i="48" s="1"/>
  <c r="H15" i="48"/>
  <c r="E14" i="48"/>
  <c r="C14" i="48" s="1"/>
  <c r="I12" i="48"/>
  <c r="G12" i="48"/>
  <c r="AL11" i="48"/>
  <c r="AJ11" i="48"/>
  <c r="AD11" i="48"/>
  <c r="V11" i="48"/>
  <c r="T11" i="48"/>
  <c r="N11" i="48"/>
  <c r="AK10" i="48"/>
  <c r="AI10" i="48"/>
  <c r="AG10" i="48"/>
  <c r="AE10" i="48"/>
  <c r="AC10" i="48"/>
  <c r="Y10" i="48"/>
  <c r="W10" i="48"/>
  <c r="U10" i="48"/>
  <c r="S10" i="48"/>
  <c r="Q10" i="48"/>
  <c r="O10" i="48"/>
  <c r="M10" i="48"/>
  <c r="K10" i="48"/>
  <c r="I10" i="48"/>
  <c r="G10" i="48"/>
  <c r="E10" i="48" s="1"/>
  <c r="AL9" i="48"/>
  <c r="AJ9" i="48"/>
  <c r="AH9" i="48"/>
  <c r="AF9" i="48"/>
  <c r="AD9" i="48"/>
  <c r="Z9" i="48"/>
  <c r="X9" i="48"/>
  <c r="V9" i="48"/>
  <c r="T9" i="48"/>
  <c r="R9" i="48"/>
  <c r="P9" i="48"/>
  <c r="N9" i="48"/>
  <c r="AK8" i="48"/>
  <c r="AI8" i="48"/>
  <c r="AG8" i="48"/>
  <c r="AE8" i="48"/>
  <c r="AC8" i="48"/>
  <c r="AA8" i="48"/>
  <c r="Y8" i="48"/>
  <c r="W8" i="48"/>
  <c r="U8" i="48"/>
  <c r="S8" i="48"/>
  <c r="Q8" i="48"/>
  <c r="O8" i="48"/>
  <c r="M8" i="48"/>
  <c r="I8" i="48"/>
  <c r="G8" i="48"/>
  <c r="E8" i="48" s="1"/>
  <c r="AL7" i="48"/>
  <c r="AJ7" i="48"/>
  <c r="AF7" i="48"/>
  <c r="AD7" i="48"/>
  <c r="X7" i="48"/>
  <c r="V7" i="48"/>
  <c r="T7" i="48"/>
  <c r="P7" i="48"/>
  <c r="N7" i="48"/>
  <c r="AK6" i="48"/>
  <c r="AI6" i="48"/>
  <c r="AG6" i="48"/>
  <c r="AE6" i="48"/>
  <c r="AC6" i="48"/>
  <c r="AA6" i="48"/>
  <c r="Y6" i="48"/>
  <c r="W6" i="48"/>
  <c r="U6" i="48"/>
  <c r="S6" i="48"/>
  <c r="Q6" i="48"/>
  <c r="O6" i="48"/>
  <c r="M6" i="48"/>
  <c r="K6" i="48"/>
  <c r="I6" i="48"/>
  <c r="G6" i="48"/>
  <c r="E6" i="48" s="1"/>
  <c r="AL5" i="48"/>
  <c r="AJ5" i="48"/>
  <c r="AD5" i="48"/>
  <c r="V5" i="48"/>
  <c r="T5" i="48"/>
  <c r="N5" i="48"/>
  <c r="AK4" i="48"/>
  <c r="AG4" i="48"/>
  <c r="AE4" i="48"/>
  <c r="AC4" i="48"/>
  <c r="Y4" i="48"/>
  <c r="W4" i="48"/>
  <c r="U4" i="48"/>
  <c r="Q4" i="48"/>
  <c r="O4" i="48"/>
  <c r="M4" i="48"/>
  <c r="I4" i="48"/>
  <c r="G4" i="48"/>
  <c r="H13" i="48" l="1"/>
  <c r="H7" i="48"/>
  <c r="F7" i="48" s="1"/>
  <c r="F19" i="48"/>
  <c r="D19" i="48" s="1"/>
  <c r="F15" i="48"/>
  <c r="D15" i="48" s="1"/>
  <c r="J13" i="48"/>
  <c r="J5" i="48"/>
  <c r="H11" i="48"/>
  <c r="F11" i="48" s="1"/>
  <c r="F17" i="48"/>
  <c r="D17" i="48" s="1"/>
  <c r="C28" i="48"/>
  <c r="C6" i="48"/>
  <c r="D27" i="48"/>
  <c r="L11" i="48"/>
  <c r="AB7" i="48"/>
  <c r="E4" i="48"/>
  <c r="D31" i="48"/>
  <c r="D35" i="48"/>
  <c r="C36" i="48"/>
  <c r="D41" i="48"/>
  <c r="D37" i="48" s="1"/>
  <c r="L5" i="48"/>
  <c r="D23" i="48"/>
  <c r="L7" i="48"/>
  <c r="AF5" i="48"/>
  <c r="C10" i="48"/>
  <c r="K4" i="48"/>
  <c r="R5" i="48"/>
  <c r="Z5" i="48"/>
  <c r="D25" i="48"/>
  <c r="L9" i="48"/>
  <c r="C16" i="48"/>
  <c r="C8" i="48" s="1"/>
  <c r="C24" i="48"/>
  <c r="C20" i="48" s="1"/>
  <c r="C4" i="48" s="1"/>
  <c r="H9" i="48"/>
  <c r="R7" i="48"/>
  <c r="Z7" i="48"/>
  <c r="AH7" i="48"/>
  <c r="D9" i="48" l="1"/>
  <c r="F13" i="48"/>
  <c r="D13" i="48" s="1"/>
  <c r="D11" i="48"/>
  <c r="D21" i="48"/>
  <c r="D7" i="48"/>
  <c r="D29" i="48"/>
  <c r="H5" i="48"/>
  <c r="F9" i="48"/>
  <c r="F5" i="48" s="1"/>
  <c r="AB5" i="48"/>
  <c r="D5" i="48" l="1"/>
  <c r="J19" i="47"/>
  <c r="H19" i="47"/>
  <c r="F19" i="47"/>
  <c r="E18" i="47"/>
  <c r="J17" i="47"/>
  <c r="H17" i="47"/>
  <c r="F17" i="47"/>
  <c r="E16" i="47"/>
  <c r="J15" i="47"/>
  <c r="H15" i="47"/>
  <c r="F15" i="47"/>
  <c r="E14" i="47"/>
  <c r="E12" i="47" s="1"/>
  <c r="J13" i="47"/>
  <c r="H13" i="47"/>
  <c r="F13" i="47"/>
  <c r="I12" i="47"/>
  <c r="G12" i="47"/>
  <c r="L43" i="47" l="1"/>
  <c r="K42" i="47"/>
  <c r="Z43" i="47"/>
  <c r="X43" i="47"/>
  <c r="V43" i="47"/>
  <c r="T43" i="47"/>
  <c r="R43" i="47"/>
  <c r="P43" i="47"/>
  <c r="N43" i="47"/>
  <c r="Z41" i="47"/>
  <c r="X41" i="47"/>
  <c r="V41" i="47"/>
  <c r="V37" i="47" s="1"/>
  <c r="T41" i="47"/>
  <c r="R41" i="47"/>
  <c r="P41" i="47"/>
  <c r="N41" i="47"/>
  <c r="L41" i="47" s="1"/>
  <c r="K40" i="47"/>
  <c r="Z39" i="47"/>
  <c r="X39" i="47"/>
  <c r="X37" i="47" s="1"/>
  <c r="V39" i="47"/>
  <c r="T39" i="47"/>
  <c r="R39" i="47"/>
  <c r="P39" i="47"/>
  <c r="P37" i="47" s="1"/>
  <c r="N39" i="47"/>
  <c r="L39" i="47" s="1"/>
  <c r="K38" i="47"/>
  <c r="Z37" i="47"/>
  <c r="T37" i="47"/>
  <c r="R37" i="47"/>
  <c r="Y36" i="47"/>
  <c r="W36" i="47"/>
  <c r="U36" i="47"/>
  <c r="S36" i="47"/>
  <c r="Q36" i="47"/>
  <c r="K36" i="47" s="1"/>
  <c r="O36" i="47"/>
  <c r="M36" i="47"/>
  <c r="AL43" i="47"/>
  <c r="AJ43" i="47"/>
  <c r="AH43" i="47"/>
  <c r="AF43" i="47"/>
  <c r="AD43" i="47"/>
  <c r="AB43" i="47"/>
  <c r="AA42" i="47"/>
  <c r="AL41" i="47"/>
  <c r="AJ41" i="47"/>
  <c r="AH41" i="47"/>
  <c r="AF41" i="47"/>
  <c r="AD41" i="47"/>
  <c r="AB41" i="47" s="1"/>
  <c r="AA40" i="47"/>
  <c r="AA36" i="47" s="1"/>
  <c r="AL39" i="47"/>
  <c r="AJ39" i="47"/>
  <c r="AJ37" i="47" s="1"/>
  <c r="AH39" i="47"/>
  <c r="AF39" i="47"/>
  <c r="AF37" i="47" s="1"/>
  <c r="AD39" i="47"/>
  <c r="AB39" i="47"/>
  <c r="AA38" i="47"/>
  <c r="AL37" i="47"/>
  <c r="AH37" i="47"/>
  <c r="AD37" i="47"/>
  <c r="AK36" i="47"/>
  <c r="AI36" i="47"/>
  <c r="AG36" i="47"/>
  <c r="AE36" i="47"/>
  <c r="AC36" i="47"/>
  <c r="N37" i="47" l="1"/>
  <c r="L37" i="47" s="1"/>
  <c r="AB37" i="47"/>
  <c r="AL35" i="47" l="1"/>
  <c r="AJ35" i="47"/>
  <c r="AH35" i="47"/>
  <c r="AF35" i="47"/>
  <c r="AB35" i="47" s="1"/>
  <c r="AD35" i="47"/>
  <c r="Z35" i="47"/>
  <c r="X35" i="47"/>
  <c r="V35" i="47"/>
  <c r="T35" i="47"/>
  <c r="R35" i="47"/>
  <c r="P35" i="47"/>
  <c r="L35" i="47" s="1"/>
  <c r="N35" i="47"/>
  <c r="AA34" i="47"/>
  <c r="K34" i="47"/>
  <c r="AL33" i="47"/>
  <c r="AJ33" i="47"/>
  <c r="AH33" i="47"/>
  <c r="AF33" i="47"/>
  <c r="AB33" i="47" s="1"/>
  <c r="AD33" i="47"/>
  <c r="Z33" i="47"/>
  <c r="X33" i="47"/>
  <c r="V33" i="47"/>
  <c r="T33" i="47"/>
  <c r="R33" i="47"/>
  <c r="P33" i="47"/>
  <c r="L33" i="47" s="1"/>
  <c r="N33" i="47"/>
  <c r="AA32" i="47"/>
  <c r="K32" i="47"/>
  <c r="AL31" i="47"/>
  <c r="AJ31" i="47"/>
  <c r="AH31" i="47"/>
  <c r="AF31" i="47"/>
  <c r="AB31" i="47" s="1"/>
  <c r="AB29" i="47" s="1"/>
  <c r="AD31" i="47"/>
  <c r="Z31" i="47"/>
  <c r="X31" i="47"/>
  <c r="V31" i="47"/>
  <c r="T31" i="47"/>
  <c r="R31" i="47"/>
  <c r="P31" i="47"/>
  <c r="L31" i="47" s="1"/>
  <c r="N31" i="47"/>
  <c r="AA30" i="47"/>
  <c r="AA28" i="47" s="1"/>
  <c r="K30" i="47"/>
  <c r="AL29" i="47"/>
  <c r="AJ29" i="47"/>
  <c r="AH29" i="47"/>
  <c r="AF29" i="47"/>
  <c r="AD29" i="47"/>
  <c r="Z29" i="47"/>
  <c r="X29" i="47"/>
  <c r="V29" i="47"/>
  <c r="T29" i="47"/>
  <c r="R29" i="47"/>
  <c r="P29" i="47"/>
  <c r="L29" i="47" s="1"/>
  <c r="N29" i="47"/>
  <c r="AK28" i="47"/>
  <c r="AI28" i="47"/>
  <c r="AG28" i="47"/>
  <c r="AE28" i="47"/>
  <c r="AC28" i="47"/>
  <c r="Y28" i="47"/>
  <c r="W28" i="47"/>
  <c r="U28" i="47"/>
  <c r="S28" i="47"/>
  <c r="Q28" i="47"/>
  <c r="O28" i="47"/>
  <c r="M28" i="47"/>
  <c r="K28" i="47" s="1"/>
  <c r="AL27" i="47" l="1"/>
  <c r="AJ27" i="47"/>
  <c r="AH27" i="47"/>
  <c r="AF27" i="47"/>
  <c r="AD27" i="47"/>
  <c r="AB27" i="47" s="1"/>
  <c r="AA26" i="47"/>
  <c r="AL25" i="47"/>
  <c r="AJ25" i="47"/>
  <c r="AJ21" i="47" s="1"/>
  <c r="AH25" i="47"/>
  <c r="AF25" i="47"/>
  <c r="AD25" i="47"/>
  <c r="AB25" i="47"/>
  <c r="AA24" i="47"/>
  <c r="AL23" i="47"/>
  <c r="AL21" i="47" s="1"/>
  <c r="AJ23" i="47"/>
  <c r="AH23" i="47"/>
  <c r="AH21" i="47" s="1"/>
  <c r="AF23" i="47"/>
  <c r="AD23" i="47"/>
  <c r="AB23" i="47" s="1"/>
  <c r="AA22" i="47"/>
  <c r="AF21" i="47"/>
  <c r="AK20" i="47"/>
  <c r="AI20" i="47"/>
  <c r="AG20" i="47"/>
  <c r="AE20" i="47"/>
  <c r="AC20" i="47"/>
  <c r="AA20" i="47"/>
  <c r="AB21" i="47" l="1"/>
  <c r="AD21" i="47"/>
  <c r="Q20" i="47" l="1"/>
  <c r="O20" i="47"/>
  <c r="W20" i="47" l="1"/>
  <c r="S20" i="47"/>
  <c r="Z27" i="47"/>
  <c r="Z25" i="47"/>
  <c r="Z23" i="47"/>
  <c r="X27" i="47"/>
  <c r="X25" i="47"/>
  <c r="X23" i="47"/>
  <c r="V27" i="47"/>
  <c r="V25" i="47"/>
  <c r="V23" i="47"/>
  <c r="T27" i="47"/>
  <c r="T25" i="47"/>
  <c r="T23" i="47"/>
  <c r="R27" i="47"/>
  <c r="R25" i="47"/>
  <c r="R23" i="47"/>
  <c r="P27" i="47"/>
  <c r="P25" i="47"/>
  <c r="P23" i="47"/>
  <c r="N27" i="47"/>
  <c r="N25" i="47"/>
  <c r="N23" i="47"/>
  <c r="AF11" i="47" l="1"/>
  <c r="Z21" i="47"/>
  <c r="J11" i="47"/>
  <c r="J9" i="47"/>
  <c r="K10" i="47"/>
  <c r="K26" i="47"/>
  <c r="K24" i="47"/>
  <c r="X21" i="47"/>
  <c r="R21" i="47"/>
  <c r="K22" i="47"/>
  <c r="AI4" i="47"/>
  <c r="AG4" i="47"/>
  <c r="Y20" i="47"/>
  <c r="Y4" i="47" s="1"/>
  <c r="U20" i="47"/>
  <c r="S4" i="47"/>
  <c r="M20" i="47"/>
  <c r="C18" i="47"/>
  <c r="C16" i="47"/>
  <c r="C14" i="47"/>
  <c r="AK10" i="47"/>
  <c r="AI10" i="47"/>
  <c r="AG10" i="47"/>
  <c r="AE10" i="47"/>
  <c r="AC10" i="47"/>
  <c r="Y10" i="47"/>
  <c r="W10" i="47"/>
  <c r="U10" i="47"/>
  <c r="S10" i="47"/>
  <c r="Q10" i="47"/>
  <c r="O10" i="47"/>
  <c r="M10" i="47"/>
  <c r="I10" i="47"/>
  <c r="G10" i="47"/>
  <c r="AK8" i="47"/>
  <c r="AI8" i="47"/>
  <c r="AG8" i="47"/>
  <c r="AE8" i="47"/>
  <c r="AC8" i="47"/>
  <c r="Y8" i="47"/>
  <c r="W8" i="47"/>
  <c r="U8" i="47"/>
  <c r="S8" i="47"/>
  <c r="Q8" i="47"/>
  <c r="O8" i="47"/>
  <c r="M8" i="47"/>
  <c r="I8" i="47"/>
  <c r="G8" i="47"/>
  <c r="AK6" i="47"/>
  <c r="AI6" i="47"/>
  <c r="AG6" i="47"/>
  <c r="AE6" i="47"/>
  <c r="AC6" i="47"/>
  <c r="Y6" i="47"/>
  <c r="W6" i="47"/>
  <c r="U6" i="47"/>
  <c r="S6" i="47"/>
  <c r="Q6" i="47"/>
  <c r="O6" i="47"/>
  <c r="M6" i="47"/>
  <c r="I6" i="47"/>
  <c r="G6" i="47"/>
  <c r="AK4" i="47"/>
  <c r="AC4" i="47"/>
  <c r="W4" i="47"/>
  <c r="E10" i="47" l="1"/>
  <c r="I4" i="47"/>
  <c r="Q4" i="47"/>
  <c r="U4" i="47"/>
  <c r="E8" i="47"/>
  <c r="E6" i="47"/>
  <c r="D17" i="47"/>
  <c r="C22" i="47"/>
  <c r="O4" i="47"/>
  <c r="C40" i="47"/>
  <c r="P11" i="47"/>
  <c r="AE4" i="47"/>
  <c r="AA10" i="47"/>
  <c r="C42" i="47"/>
  <c r="C38" i="47"/>
  <c r="C34" i="47"/>
  <c r="V11" i="47"/>
  <c r="AA8" i="47"/>
  <c r="C32" i="47"/>
  <c r="K8" i="47"/>
  <c r="AA6" i="47"/>
  <c r="C30" i="47"/>
  <c r="M4" i="47"/>
  <c r="C26" i="47"/>
  <c r="L27" i="47"/>
  <c r="T21" i="47"/>
  <c r="V21" i="47"/>
  <c r="P21" i="47"/>
  <c r="C24" i="47"/>
  <c r="L25" i="47"/>
  <c r="L23" i="47"/>
  <c r="N21" i="47"/>
  <c r="K6" i="47"/>
  <c r="D19" i="47"/>
  <c r="H11" i="47"/>
  <c r="F11" i="47" s="1"/>
  <c r="G4" i="47"/>
  <c r="J7" i="47"/>
  <c r="J5" i="47" s="1"/>
  <c r="C12" i="47"/>
  <c r="K20" i="47"/>
  <c r="H9" i="47"/>
  <c r="E4" i="47" l="1"/>
  <c r="AA4" i="47"/>
  <c r="D27" i="47"/>
  <c r="C8" i="47"/>
  <c r="D25" i="47"/>
  <c r="D23" i="47"/>
  <c r="C28" i="47"/>
  <c r="C6" i="47"/>
  <c r="L21" i="47"/>
  <c r="C36" i="47"/>
  <c r="C10" i="47"/>
  <c r="K4" i="47"/>
  <c r="C20" i="47"/>
  <c r="F9" i="47"/>
  <c r="D21" i="47" l="1"/>
  <c r="C4" i="47"/>
  <c r="AH11" i="47" l="1"/>
  <c r="AL11" i="47"/>
  <c r="AJ11" i="47"/>
  <c r="Z11" i="47"/>
  <c r="X11" i="47"/>
  <c r="T11" i="47"/>
  <c r="R11" i="47"/>
  <c r="D41" i="47" l="1"/>
  <c r="D43" i="47"/>
  <c r="N11" i="47"/>
  <c r="AD11" i="47"/>
  <c r="AB11" i="47"/>
  <c r="D35" i="47" l="1"/>
  <c r="D11" i="47" s="1"/>
  <c r="L11" i="47"/>
  <c r="D39" i="47"/>
  <c r="D37" i="47" s="1"/>
  <c r="H7" i="47" l="1"/>
  <c r="H5" i="47" l="1"/>
  <c r="F7" i="47"/>
  <c r="F5" i="47" s="1"/>
  <c r="D15" i="47"/>
  <c r="D13" i="47"/>
  <c r="AF9" i="47" l="1"/>
  <c r="R9" i="47"/>
  <c r="X9" i="47"/>
  <c r="P9" i="47"/>
  <c r="AJ9" i="47"/>
  <c r="T9" i="47"/>
  <c r="AL9" i="47"/>
  <c r="V9" i="47"/>
  <c r="Z7" i="47" l="1"/>
  <c r="V7" i="47"/>
  <c r="V5" i="47"/>
  <c r="T5" i="47"/>
  <c r="T7" i="47"/>
  <c r="X5" i="47"/>
  <c r="X7" i="47"/>
  <c r="AH7" i="47"/>
  <c r="Z9" i="47"/>
  <c r="AF5" i="47"/>
  <c r="AF7" i="47"/>
  <c r="AL5" i="47"/>
  <c r="AL7" i="47"/>
  <c r="AD7" i="47"/>
  <c r="AD5" i="47"/>
  <c r="N9" i="47"/>
  <c r="N7" i="47"/>
  <c r="AD9" i="47"/>
  <c r="N5" i="47" l="1"/>
  <c r="AH5" i="47"/>
  <c r="AH9" i="47"/>
  <c r="AB9" i="47"/>
  <c r="L7" i="47"/>
  <c r="AJ7" i="47"/>
  <c r="AJ5" i="47"/>
  <c r="P5" i="47"/>
  <c r="P7" i="47"/>
  <c r="L9" i="47"/>
  <c r="R5" i="47"/>
  <c r="R7" i="47"/>
  <c r="Z5" i="47"/>
  <c r="AB5" i="47" l="1"/>
  <c r="AB7" i="47"/>
  <c r="D31" i="47"/>
  <c r="D33" i="47"/>
  <c r="D9" i="47" s="1"/>
  <c r="L5" i="47"/>
  <c r="D29" i="47" l="1"/>
  <c r="D7" i="47"/>
  <c r="D5" i="47" s="1"/>
  <c r="AA62" i="34" l="1"/>
  <c r="K62" i="34"/>
  <c r="AA60" i="34"/>
  <c r="K60" i="34"/>
  <c r="AA58" i="34"/>
  <c r="K58" i="34"/>
  <c r="AA56" i="34"/>
  <c r="K56" i="34"/>
  <c r="C56" i="34" s="1"/>
  <c r="AA54" i="34"/>
  <c r="K54" i="34"/>
  <c r="AK52" i="34"/>
  <c r="AI52" i="34"/>
  <c r="AG52" i="34"/>
  <c r="AE52" i="34"/>
  <c r="AC52" i="34"/>
  <c r="Y52" i="34"/>
  <c r="W52" i="34"/>
  <c r="U52" i="34"/>
  <c r="S52" i="34"/>
  <c r="Q52" i="34"/>
  <c r="O52" i="34"/>
  <c r="M52" i="34"/>
  <c r="AA50" i="34"/>
  <c r="K50" i="34"/>
  <c r="C50" i="34" s="1"/>
  <c r="AA48" i="34"/>
  <c r="K48" i="34"/>
  <c r="C48" i="34" s="1"/>
  <c r="AA46" i="34"/>
  <c r="K46" i="34"/>
  <c r="C46" i="34" s="1"/>
  <c r="AA44" i="34"/>
  <c r="K44" i="34"/>
  <c r="AA42" i="34"/>
  <c r="K42" i="34"/>
  <c r="AK40" i="34"/>
  <c r="AI40" i="34"/>
  <c r="AG40" i="34"/>
  <c r="AE40" i="34"/>
  <c r="AC40" i="34"/>
  <c r="Y40" i="34"/>
  <c r="W40" i="34"/>
  <c r="U40" i="34"/>
  <c r="S40" i="34"/>
  <c r="Q40" i="34"/>
  <c r="O40" i="34"/>
  <c r="M40" i="34"/>
  <c r="AA38" i="34"/>
  <c r="K38" i="34"/>
  <c r="C38" i="34" s="1"/>
  <c r="AA36" i="34"/>
  <c r="K36" i="34"/>
  <c r="AA34" i="34"/>
  <c r="K34" i="34"/>
  <c r="AA32" i="34"/>
  <c r="K32" i="34"/>
  <c r="AA30" i="34"/>
  <c r="K30" i="34"/>
  <c r="AK28" i="34"/>
  <c r="AI28" i="34"/>
  <c r="AG28" i="34"/>
  <c r="AE28" i="34"/>
  <c r="AC28" i="34"/>
  <c r="Y28" i="34"/>
  <c r="W28" i="34"/>
  <c r="U28" i="34"/>
  <c r="S28" i="34"/>
  <c r="Q28" i="34"/>
  <c r="O28" i="34"/>
  <c r="M28" i="34"/>
  <c r="E26" i="34"/>
  <c r="C26" i="34" s="1"/>
  <c r="E24" i="34"/>
  <c r="C24" i="34" s="1"/>
  <c r="E22" i="34"/>
  <c r="C22" i="34" s="1"/>
  <c r="E20" i="34"/>
  <c r="C20" i="34" s="1"/>
  <c r="AL17" i="34"/>
  <c r="AJ17" i="34"/>
  <c r="AH17" i="34"/>
  <c r="AF17" i="34"/>
  <c r="AD17" i="34"/>
  <c r="Z17" i="34"/>
  <c r="L17" i="34" s="1"/>
  <c r="X17" i="34"/>
  <c r="V17" i="34"/>
  <c r="T17" i="34"/>
  <c r="R17" i="34"/>
  <c r="P17" i="34"/>
  <c r="N17" i="34"/>
  <c r="AK16" i="34"/>
  <c r="AI16" i="34"/>
  <c r="AG16" i="34"/>
  <c r="AE16" i="34"/>
  <c r="AC16" i="34"/>
  <c r="Y16" i="34"/>
  <c r="W16" i="34"/>
  <c r="U16" i="34"/>
  <c r="S16" i="34"/>
  <c r="Q16" i="34"/>
  <c r="O16" i="34"/>
  <c r="M16" i="34"/>
  <c r="I16" i="34"/>
  <c r="G16" i="34"/>
  <c r="AK14" i="34"/>
  <c r="AI14" i="34"/>
  <c r="AG14" i="34"/>
  <c r="AE14" i="34"/>
  <c r="AC14" i="34"/>
  <c r="Y14" i="34"/>
  <c r="W14" i="34"/>
  <c r="U14" i="34"/>
  <c r="S14" i="34"/>
  <c r="Q14" i="34"/>
  <c r="O14" i="34"/>
  <c r="M14" i="34"/>
  <c r="I14" i="34"/>
  <c r="G14" i="34"/>
  <c r="AK12" i="34"/>
  <c r="AI12" i="34"/>
  <c r="AG12" i="34"/>
  <c r="AE12" i="34"/>
  <c r="AC12" i="34"/>
  <c r="Y12" i="34"/>
  <c r="W12" i="34"/>
  <c r="U12" i="34"/>
  <c r="S12" i="34"/>
  <c r="Q12" i="34"/>
  <c r="O12" i="34"/>
  <c r="M12" i="34"/>
  <c r="I12" i="34"/>
  <c r="G12" i="34"/>
  <c r="AK10" i="34"/>
  <c r="AI10" i="34"/>
  <c r="AG10" i="34"/>
  <c r="AE10" i="34"/>
  <c r="AC10" i="34"/>
  <c r="Y10" i="34"/>
  <c r="W10" i="34"/>
  <c r="U10" i="34"/>
  <c r="S10" i="34"/>
  <c r="Q10" i="34"/>
  <c r="O10" i="34"/>
  <c r="M10" i="34"/>
  <c r="I10" i="34"/>
  <c r="G10" i="34"/>
  <c r="AK8" i="34"/>
  <c r="AI8" i="34"/>
  <c r="AG8" i="34"/>
  <c r="AE8" i="34"/>
  <c r="AC8" i="34"/>
  <c r="Y8" i="34"/>
  <c r="W8" i="34"/>
  <c r="U8" i="34"/>
  <c r="S8" i="34"/>
  <c r="Q8" i="34"/>
  <c r="O8" i="34"/>
  <c r="M8" i="34"/>
  <c r="I8" i="34"/>
  <c r="G8" i="34"/>
  <c r="J7" i="34"/>
  <c r="H7" i="34"/>
  <c r="F7" i="34" s="1"/>
  <c r="AK6" i="34"/>
  <c r="AK4" i="34" s="1"/>
  <c r="AI6" i="34"/>
  <c r="AI4" i="34" s="1"/>
  <c r="AG6" i="34"/>
  <c r="AE6" i="34"/>
  <c r="AC6" i="34"/>
  <c r="Y6" i="34"/>
  <c r="W6" i="34"/>
  <c r="U6" i="34"/>
  <c r="S6" i="34"/>
  <c r="S4" i="34" s="1"/>
  <c r="Q6" i="34"/>
  <c r="O6" i="34"/>
  <c r="M6" i="34"/>
  <c r="I6" i="34"/>
  <c r="I4" i="34" s="1"/>
  <c r="G6" i="34"/>
  <c r="G4" i="34" s="1"/>
  <c r="W4" i="34"/>
  <c r="AA62" i="33"/>
  <c r="K62" i="33"/>
  <c r="AA60" i="33"/>
  <c r="K60" i="33"/>
  <c r="AA58" i="33"/>
  <c r="K58" i="33"/>
  <c r="AA56" i="33"/>
  <c r="K56" i="33"/>
  <c r="AA54" i="33"/>
  <c r="K54" i="33"/>
  <c r="AK52" i="33"/>
  <c r="AI52" i="33"/>
  <c r="AG52" i="33"/>
  <c r="AE52" i="33"/>
  <c r="AC52" i="33"/>
  <c r="Y52" i="33"/>
  <c r="W52" i="33"/>
  <c r="U52" i="33"/>
  <c r="S52" i="33"/>
  <c r="Q52" i="33"/>
  <c r="O52" i="33"/>
  <c r="M52" i="33"/>
  <c r="AA50" i="33"/>
  <c r="K50" i="33"/>
  <c r="AA48" i="33"/>
  <c r="K48" i="33"/>
  <c r="AA46" i="33"/>
  <c r="K46" i="33"/>
  <c r="AA44" i="33"/>
  <c r="K44" i="33"/>
  <c r="AA42" i="33"/>
  <c r="K42" i="33"/>
  <c r="AK40" i="33"/>
  <c r="AI40" i="33"/>
  <c r="AG40" i="33"/>
  <c r="AE40" i="33"/>
  <c r="AC40" i="33"/>
  <c r="Y40" i="33"/>
  <c r="W40" i="33"/>
  <c r="U40" i="33"/>
  <c r="S40" i="33"/>
  <c r="Q40" i="33"/>
  <c r="O40" i="33"/>
  <c r="M40" i="33"/>
  <c r="AA38" i="33"/>
  <c r="K38" i="33"/>
  <c r="AA36" i="33"/>
  <c r="K36" i="33"/>
  <c r="AA34" i="33"/>
  <c r="K34" i="33"/>
  <c r="AA32" i="33"/>
  <c r="K32" i="33"/>
  <c r="AA30" i="33"/>
  <c r="K30" i="33"/>
  <c r="AK28" i="33"/>
  <c r="AI28" i="33"/>
  <c r="AG28" i="33"/>
  <c r="AE28" i="33"/>
  <c r="AC28" i="33"/>
  <c r="Y28" i="33"/>
  <c r="W28" i="33"/>
  <c r="U28" i="33"/>
  <c r="S28" i="33"/>
  <c r="Q28" i="33"/>
  <c r="O28" i="33"/>
  <c r="M28" i="33"/>
  <c r="E26" i="33"/>
  <c r="C26" i="33" s="1"/>
  <c r="E24" i="33"/>
  <c r="C24" i="33" s="1"/>
  <c r="E22" i="33"/>
  <c r="C22" i="33" s="1"/>
  <c r="E20" i="33"/>
  <c r="C20" i="33" s="1"/>
  <c r="AL17" i="33"/>
  <c r="AJ17" i="33"/>
  <c r="AH17" i="33"/>
  <c r="AF17" i="33"/>
  <c r="AD17" i="33"/>
  <c r="Z17" i="33"/>
  <c r="X17" i="33"/>
  <c r="V17" i="33"/>
  <c r="T17" i="33"/>
  <c r="R17" i="33"/>
  <c r="P17" i="33"/>
  <c r="N17" i="33"/>
  <c r="AK16" i="33"/>
  <c r="AI16" i="33"/>
  <c r="AG16" i="33"/>
  <c r="AE16" i="33"/>
  <c r="AC16" i="33"/>
  <c r="Y16" i="33"/>
  <c r="W16" i="33"/>
  <c r="U16" i="33"/>
  <c r="S16" i="33"/>
  <c r="Q16" i="33"/>
  <c r="O16" i="33"/>
  <c r="M16" i="33"/>
  <c r="I16" i="33"/>
  <c r="G16" i="33"/>
  <c r="AK14" i="33"/>
  <c r="AI14" i="33"/>
  <c r="AG14" i="33"/>
  <c r="AE14" i="33"/>
  <c r="AC14" i="33"/>
  <c r="Y14" i="33"/>
  <c r="W14" i="33"/>
  <c r="U14" i="33"/>
  <c r="S14" i="33"/>
  <c r="Q14" i="33"/>
  <c r="O14" i="33"/>
  <c r="M14" i="33"/>
  <c r="I14" i="33"/>
  <c r="G14" i="33"/>
  <c r="AK12" i="33"/>
  <c r="AI12" i="33"/>
  <c r="AG12" i="33"/>
  <c r="AE12" i="33"/>
  <c r="AC12" i="33"/>
  <c r="Y12" i="33"/>
  <c r="W12" i="33"/>
  <c r="U12" i="33"/>
  <c r="S12" i="33"/>
  <c r="Q12" i="33"/>
  <c r="O12" i="33"/>
  <c r="M12" i="33"/>
  <c r="I12" i="33"/>
  <c r="G12" i="33"/>
  <c r="AK10" i="33"/>
  <c r="AI10" i="33"/>
  <c r="AG10" i="33"/>
  <c r="AE10" i="33"/>
  <c r="AC10" i="33"/>
  <c r="Y10" i="33"/>
  <c r="W10" i="33"/>
  <c r="U10" i="33"/>
  <c r="S10" i="33"/>
  <c r="Q10" i="33"/>
  <c r="O10" i="33"/>
  <c r="M10" i="33"/>
  <c r="I10" i="33"/>
  <c r="G10" i="33"/>
  <c r="AK8" i="33"/>
  <c r="AI8" i="33"/>
  <c r="AG8" i="33"/>
  <c r="AE8" i="33"/>
  <c r="AC8" i="33"/>
  <c r="Y8" i="33"/>
  <c r="W8" i="33"/>
  <c r="U8" i="33"/>
  <c r="S8" i="33"/>
  <c r="Q8" i="33"/>
  <c r="O8" i="33"/>
  <c r="M8" i="33"/>
  <c r="I8" i="33"/>
  <c r="G8" i="33"/>
  <c r="J7" i="33"/>
  <c r="H7" i="33"/>
  <c r="AK6" i="33"/>
  <c r="AI6" i="33"/>
  <c r="AG6" i="33"/>
  <c r="AE6" i="33"/>
  <c r="AC6" i="33"/>
  <c r="Y6" i="33"/>
  <c r="Y4" i="33" s="1"/>
  <c r="W6" i="33"/>
  <c r="W4" i="33" s="1"/>
  <c r="U6" i="33"/>
  <c r="S6" i="33"/>
  <c r="Q6" i="33"/>
  <c r="O6" i="33"/>
  <c r="M6" i="33"/>
  <c r="I6" i="33"/>
  <c r="G6" i="33"/>
  <c r="AK4" i="33"/>
  <c r="AA62" i="32"/>
  <c r="K62" i="32"/>
  <c r="AA60" i="32"/>
  <c r="K60" i="32"/>
  <c r="AA58" i="32"/>
  <c r="K58" i="32"/>
  <c r="AA56" i="32"/>
  <c r="K56" i="32"/>
  <c r="AA54" i="32"/>
  <c r="K54" i="32"/>
  <c r="AK52" i="32"/>
  <c r="AI52" i="32"/>
  <c r="AG52" i="32"/>
  <c r="AE52" i="32"/>
  <c r="AC52" i="32"/>
  <c r="Y52" i="32"/>
  <c r="W52" i="32"/>
  <c r="U52" i="32"/>
  <c r="S52" i="32"/>
  <c r="Q52" i="32"/>
  <c r="O52" i="32"/>
  <c r="M52" i="32"/>
  <c r="AA50" i="32"/>
  <c r="K50" i="32"/>
  <c r="C50" i="32" s="1"/>
  <c r="AA48" i="32"/>
  <c r="K48" i="32"/>
  <c r="AA46" i="32"/>
  <c r="K46" i="32"/>
  <c r="AA44" i="32"/>
  <c r="K44" i="32"/>
  <c r="AA42" i="32"/>
  <c r="K42" i="32"/>
  <c r="AK40" i="32"/>
  <c r="AI40" i="32"/>
  <c r="AG40" i="32"/>
  <c r="AE40" i="32"/>
  <c r="AC40" i="32"/>
  <c r="Y40" i="32"/>
  <c r="W40" i="32"/>
  <c r="U40" i="32"/>
  <c r="S40" i="32"/>
  <c r="Q40" i="32"/>
  <c r="O40" i="32"/>
  <c r="M40" i="32"/>
  <c r="AA38" i="32"/>
  <c r="K38" i="32"/>
  <c r="AA36" i="32"/>
  <c r="K36" i="32"/>
  <c r="AA34" i="32"/>
  <c r="K34" i="32"/>
  <c r="AA32" i="32"/>
  <c r="K32" i="32"/>
  <c r="AA30" i="32"/>
  <c r="K30" i="32"/>
  <c r="AK28" i="32"/>
  <c r="AI28" i="32"/>
  <c r="AG28" i="32"/>
  <c r="AE28" i="32"/>
  <c r="AC28" i="32"/>
  <c r="Y28" i="32"/>
  <c r="W28" i="32"/>
  <c r="U28" i="32"/>
  <c r="S28" i="32"/>
  <c r="Q28" i="32"/>
  <c r="O28" i="32"/>
  <c r="M28" i="32"/>
  <c r="E26" i="32"/>
  <c r="C26" i="32" s="1"/>
  <c r="E24" i="32"/>
  <c r="C24" i="32" s="1"/>
  <c r="E22" i="32"/>
  <c r="E20" i="32"/>
  <c r="C20" i="32" s="1"/>
  <c r="AL17" i="32"/>
  <c r="AJ17" i="32"/>
  <c r="AH17" i="32"/>
  <c r="AF17" i="32"/>
  <c r="AD17" i="32"/>
  <c r="Z17" i="32"/>
  <c r="X17" i="32"/>
  <c r="V17" i="32"/>
  <c r="T17" i="32"/>
  <c r="R17" i="32"/>
  <c r="P17" i="32"/>
  <c r="N17" i="32"/>
  <c r="AK16" i="32"/>
  <c r="AI16" i="32"/>
  <c r="AG16" i="32"/>
  <c r="AE16" i="32"/>
  <c r="AC16" i="32"/>
  <c r="Y16" i="32"/>
  <c r="W16" i="32"/>
  <c r="U16" i="32"/>
  <c r="S16" i="32"/>
  <c r="Q16" i="32"/>
  <c r="O16" i="32"/>
  <c r="M16" i="32"/>
  <c r="I16" i="32"/>
  <c r="G16" i="32"/>
  <c r="AK14" i="32"/>
  <c r="AI14" i="32"/>
  <c r="AG14" i="32"/>
  <c r="AE14" i="32"/>
  <c r="AC14" i="32"/>
  <c r="Y14" i="32"/>
  <c r="W14" i="32"/>
  <c r="U14" i="32"/>
  <c r="S14" i="32"/>
  <c r="Q14" i="32"/>
  <c r="O14" i="32"/>
  <c r="M14" i="32"/>
  <c r="I14" i="32"/>
  <c r="G14" i="32"/>
  <c r="AK12" i="32"/>
  <c r="AI12" i="32"/>
  <c r="AG12" i="32"/>
  <c r="AE12" i="32"/>
  <c r="AC12" i="32"/>
  <c r="Y12" i="32"/>
  <c r="W12" i="32"/>
  <c r="U12" i="32"/>
  <c r="S12" i="32"/>
  <c r="Q12" i="32"/>
  <c r="O12" i="32"/>
  <c r="M12" i="32"/>
  <c r="I12" i="32"/>
  <c r="G12" i="32"/>
  <c r="AK10" i="32"/>
  <c r="AI10" i="32"/>
  <c r="AG10" i="32"/>
  <c r="AE10" i="32"/>
  <c r="AC10" i="32"/>
  <c r="Y10" i="32"/>
  <c r="W10" i="32"/>
  <c r="U10" i="32"/>
  <c r="S10" i="32"/>
  <c r="Q10" i="32"/>
  <c r="O10" i="32"/>
  <c r="M10" i="32"/>
  <c r="I10" i="32"/>
  <c r="G10" i="32"/>
  <c r="AK8" i="32"/>
  <c r="AI8" i="32"/>
  <c r="AG8" i="32"/>
  <c r="AE8" i="32"/>
  <c r="AC8" i="32"/>
  <c r="Y8" i="32"/>
  <c r="W8" i="32"/>
  <c r="U8" i="32"/>
  <c r="S8" i="32"/>
  <c r="Q8" i="32"/>
  <c r="O8" i="32"/>
  <c r="M8" i="32"/>
  <c r="I8" i="32"/>
  <c r="G8" i="32"/>
  <c r="J7" i="32"/>
  <c r="H7" i="32"/>
  <c r="AK6" i="32"/>
  <c r="AI6" i="32"/>
  <c r="AI4" i="32" s="1"/>
  <c r="AG6" i="32"/>
  <c r="AE6" i="32"/>
  <c r="AC6" i="32"/>
  <c r="Y6" i="32"/>
  <c r="Y4" i="32" s="1"/>
  <c r="W6" i="32"/>
  <c r="W4" i="32" s="1"/>
  <c r="U6" i="32"/>
  <c r="S6" i="32"/>
  <c r="Q6" i="32"/>
  <c r="O6" i="32"/>
  <c r="M6" i="32"/>
  <c r="I6" i="32"/>
  <c r="G6" i="32"/>
  <c r="E6" i="32" s="1"/>
  <c r="AK4" i="32"/>
  <c r="I4" i="32"/>
  <c r="AA62" i="30"/>
  <c r="K62" i="30"/>
  <c r="AA60" i="30"/>
  <c r="K60" i="30"/>
  <c r="AA58" i="30"/>
  <c r="K58" i="30"/>
  <c r="AA56" i="30"/>
  <c r="K56" i="30"/>
  <c r="AA54" i="30"/>
  <c r="K54" i="30"/>
  <c r="AK52" i="30"/>
  <c r="AI52" i="30"/>
  <c r="AG52" i="30"/>
  <c r="AE52" i="30"/>
  <c r="AC52" i="30"/>
  <c r="Y52" i="30"/>
  <c r="W52" i="30"/>
  <c r="U52" i="30"/>
  <c r="S52" i="30"/>
  <c r="Q52" i="30"/>
  <c r="O52" i="30"/>
  <c r="M52" i="30"/>
  <c r="AA50" i="30"/>
  <c r="K50" i="30"/>
  <c r="AA48" i="30"/>
  <c r="K48" i="30"/>
  <c r="AA46" i="30"/>
  <c r="K46" i="30"/>
  <c r="AA44" i="30"/>
  <c r="K44" i="30"/>
  <c r="AA42" i="30"/>
  <c r="K42" i="30"/>
  <c r="AK40" i="30"/>
  <c r="AI40" i="30"/>
  <c r="AG40" i="30"/>
  <c r="AE40" i="30"/>
  <c r="AC40" i="30"/>
  <c r="Y40" i="30"/>
  <c r="W40" i="30"/>
  <c r="U40" i="30"/>
  <c r="S40" i="30"/>
  <c r="Q40" i="30"/>
  <c r="O40" i="30"/>
  <c r="M40" i="30"/>
  <c r="AA38" i="30"/>
  <c r="K38" i="30"/>
  <c r="AA36" i="30"/>
  <c r="K36" i="30"/>
  <c r="AA34" i="30"/>
  <c r="K34" i="30"/>
  <c r="AA32" i="30"/>
  <c r="K32" i="30"/>
  <c r="AA30" i="30"/>
  <c r="K30" i="30"/>
  <c r="AK28" i="30"/>
  <c r="AI28" i="30"/>
  <c r="AG28" i="30"/>
  <c r="AE28" i="30"/>
  <c r="AC28" i="30"/>
  <c r="Y28" i="30"/>
  <c r="W28" i="30"/>
  <c r="U28" i="30"/>
  <c r="S28" i="30"/>
  <c r="Q28" i="30"/>
  <c r="O28" i="30"/>
  <c r="M28" i="30"/>
  <c r="E26" i="30"/>
  <c r="C26" i="30" s="1"/>
  <c r="E24" i="30"/>
  <c r="C24" i="30" s="1"/>
  <c r="E22" i="30"/>
  <c r="C22" i="30" s="1"/>
  <c r="E20" i="30"/>
  <c r="AL17" i="30"/>
  <c r="AJ17" i="30"/>
  <c r="AH17" i="30"/>
  <c r="AF17" i="30"/>
  <c r="AD17" i="30"/>
  <c r="Z17" i="30"/>
  <c r="X17" i="30"/>
  <c r="V17" i="30"/>
  <c r="T17" i="30"/>
  <c r="R17" i="30"/>
  <c r="P17" i="30"/>
  <c r="N17" i="30"/>
  <c r="AK16" i="30"/>
  <c r="AI16" i="30"/>
  <c r="AG16" i="30"/>
  <c r="AE16" i="30"/>
  <c r="AC16" i="30"/>
  <c r="Y16" i="30"/>
  <c r="W16" i="30"/>
  <c r="U16" i="30"/>
  <c r="S16" i="30"/>
  <c r="Q16" i="30"/>
  <c r="O16" i="30"/>
  <c r="M16" i="30"/>
  <c r="I16" i="30"/>
  <c r="G16" i="30"/>
  <c r="AK14" i="30"/>
  <c r="AI14" i="30"/>
  <c r="AG14" i="30"/>
  <c r="AE14" i="30"/>
  <c r="AC14" i="30"/>
  <c r="Y14" i="30"/>
  <c r="W14" i="30"/>
  <c r="U14" i="30"/>
  <c r="S14" i="30"/>
  <c r="Q14" i="30"/>
  <c r="O14" i="30"/>
  <c r="M14" i="30"/>
  <c r="I14" i="30"/>
  <c r="G14" i="30"/>
  <c r="E14" i="30" s="1"/>
  <c r="AK12" i="30"/>
  <c r="AI12" i="30"/>
  <c r="AG12" i="30"/>
  <c r="AE12" i="30"/>
  <c r="AC12" i="30"/>
  <c r="Y12" i="30"/>
  <c r="W12" i="30"/>
  <c r="U12" i="30"/>
  <c r="S12" i="30"/>
  <c r="Q12" i="30"/>
  <c r="O12" i="30"/>
  <c r="M12" i="30"/>
  <c r="I12" i="30"/>
  <c r="G12" i="30"/>
  <c r="AK10" i="30"/>
  <c r="AI10" i="30"/>
  <c r="AG10" i="30"/>
  <c r="AE10" i="30"/>
  <c r="AC10" i="30"/>
  <c r="Y10" i="30"/>
  <c r="W10" i="30"/>
  <c r="U10" i="30"/>
  <c r="S10" i="30"/>
  <c r="Q10" i="30"/>
  <c r="O10" i="30"/>
  <c r="M10" i="30"/>
  <c r="I10" i="30"/>
  <c r="G10" i="30"/>
  <c r="AK8" i="30"/>
  <c r="AI8" i="30"/>
  <c r="AG8" i="30"/>
  <c r="AE8" i="30"/>
  <c r="AC8" i="30"/>
  <c r="Y8" i="30"/>
  <c r="W8" i="30"/>
  <c r="U8" i="30"/>
  <c r="S8" i="30"/>
  <c r="Q8" i="30"/>
  <c r="O8" i="30"/>
  <c r="M8" i="30"/>
  <c r="I8" i="30"/>
  <c r="G8" i="30"/>
  <c r="J7" i="30"/>
  <c r="H7" i="30"/>
  <c r="F7" i="30" s="1"/>
  <c r="AK6" i="30"/>
  <c r="AK4" i="30" s="1"/>
  <c r="AI6" i="30"/>
  <c r="AI4" i="30" s="1"/>
  <c r="AG6" i="30"/>
  <c r="AE6" i="30"/>
  <c r="AE4" i="30" s="1"/>
  <c r="AC6" i="30"/>
  <c r="Y6" i="30"/>
  <c r="W6" i="30"/>
  <c r="U6" i="30"/>
  <c r="S6" i="30"/>
  <c r="S4" i="30" s="1"/>
  <c r="Q6" i="30"/>
  <c r="O6" i="30"/>
  <c r="M6" i="30"/>
  <c r="M4" i="30" s="1"/>
  <c r="I6" i="30"/>
  <c r="G6" i="30"/>
  <c r="W4" i="30"/>
  <c r="AA62" i="28"/>
  <c r="K62" i="28"/>
  <c r="AA60" i="28"/>
  <c r="K60" i="28"/>
  <c r="AA58" i="28"/>
  <c r="K58" i="28"/>
  <c r="AA56" i="28"/>
  <c r="K56" i="28"/>
  <c r="AA54" i="28"/>
  <c r="K54" i="28"/>
  <c r="AK52" i="28"/>
  <c r="AI52" i="28"/>
  <c r="AG52" i="28"/>
  <c r="AE52" i="28"/>
  <c r="AC52" i="28"/>
  <c r="Y52" i="28"/>
  <c r="W52" i="28"/>
  <c r="U52" i="28"/>
  <c r="S52" i="28"/>
  <c r="Q52" i="28"/>
  <c r="O52" i="28"/>
  <c r="M52" i="28"/>
  <c r="AA50" i="28"/>
  <c r="K50" i="28"/>
  <c r="AA48" i="28"/>
  <c r="K48" i="28"/>
  <c r="AA46" i="28"/>
  <c r="K46" i="28"/>
  <c r="AA44" i="28"/>
  <c r="K44" i="28"/>
  <c r="AA42" i="28"/>
  <c r="K42" i="28"/>
  <c r="AK40" i="28"/>
  <c r="AI40" i="28"/>
  <c r="AG40" i="28"/>
  <c r="AE40" i="28"/>
  <c r="AC40" i="28"/>
  <c r="Y40" i="28"/>
  <c r="W40" i="28"/>
  <c r="U40" i="28"/>
  <c r="S40" i="28"/>
  <c r="Q40" i="28"/>
  <c r="O40" i="28"/>
  <c r="M40" i="28"/>
  <c r="AA38" i="28"/>
  <c r="K38" i="28"/>
  <c r="AA36" i="28"/>
  <c r="K36" i="28"/>
  <c r="AA34" i="28"/>
  <c r="K34" i="28"/>
  <c r="AA32" i="28"/>
  <c r="K32" i="28"/>
  <c r="AA30" i="28"/>
  <c r="K30" i="28"/>
  <c r="AK28" i="28"/>
  <c r="AI28" i="28"/>
  <c r="AG28" i="28"/>
  <c r="AE28" i="28"/>
  <c r="AC28" i="28"/>
  <c r="Y28" i="28"/>
  <c r="W28" i="28"/>
  <c r="U28" i="28"/>
  <c r="S28" i="28"/>
  <c r="Q28" i="28"/>
  <c r="O28" i="28"/>
  <c r="M28" i="28"/>
  <c r="E26" i="28"/>
  <c r="C26" i="28" s="1"/>
  <c r="E24" i="28"/>
  <c r="C24" i="28" s="1"/>
  <c r="E22" i="28"/>
  <c r="C22" i="28" s="1"/>
  <c r="E20" i="28"/>
  <c r="C20" i="28" s="1"/>
  <c r="AL17" i="28"/>
  <c r="AJ17" i="28"/>
  <c r="AH17" i="28"/>
  <c r="AF17" i="28"/>
  <c r="AD17" i="28"/>
  <c r="Z17" i="28"/>
  <c r="X17" i="28"/>
  <c r="V17" i="28"/>
  <c r="T17" i="28"/>
  <c r="R17" i="28"/>
  <c r="P17" i="28"/>
  <c r="N17" i="28"/>
  <c r="AK16" i="28"/>
  <c r="AI16" i="28"/>
  <c r="AG16" i="28"/>
  <c r="AE16" i="28"/>
  <c r="AC16" i="28"/>
  <c r="Y16" i="28"/>
  <c r="W16" i="28"/>
  <c r="U16" i="28"/>
  <c r="S16" i="28"/>
  <c r="Q16" i="28"/>
  <c r="O16" i="28"/>
  <c r="M16" i="28"/>
  <c r="I16" i="28"/>
  <c r="G16" i="28"/>
  <c r="AK14" i="28"/>
  <c r="AI14" i="28"/>
  <c r="AG14" i="28"/>
  <c r="AE14" i="28"/>
  <c r="AC14" i="28"/>
  <c r="Y14" i="28"/>
  <c r="W14" i="28"/>
  <c r="U14" i="28"/>
  <c r="S14" i="28"/>
  <c r="Q14" i="28"/>
  <c r="O14" i="28"/>
  <c r="M14" i="28"/>
  <c r="I14" i="28"/>
  <c r="G14" i="28"/>
  <c r="AK12" i="28"/>
  <c r="AI12" i="28"/>
  <c r="AG12" i="28"/>
  <c r="AE12" i="28"/>
  <c r="AC12" i="28"/>
  <c r="Y12" i="28"/>
  <c r="W12" i="28"/>
  <c r="U12" i="28"/>
  <c r="S12" i="28"/>
  <c r="Q12" i="28"/>
  <c r="O12" i="28"/>
  <c r="M12" i="28"/>
  <c r="I12" i="28"/>
  <c r="G12" i="28"/>
  <c r="AK10" i="28"/>
  <c r="AI10" i="28"/>
  <c r="AG10" i="28"/>
  <c r="AE10" i="28"/>
  <c r="AC10" i="28"/>
  <c r="Y10" i="28"/>
  <c r="W10" i="28"/>
  <c r="U10" i="28"/>
  <c r="S10" i="28"/>
  <c r="Q10" i="28"/>
  <c r="O10" i="28"/>
  <c r="M10" i="28"/>
  <c r="I10" i="28"/>
  <c r="G10" i="28"/>
  <c r="AK8" i="28"/>
  <c r="AI8" i="28"/>
  <c r="AG8" i="28"/>
  <c r="AE8" i="28"/>
  <c r="AC8" i="28"/>
  <c r="Y8" i="28"/>
  <c r="W8" i="28"/>
  <c r="U8" i="28"/>
  <c r="S8" i="28"/>
  <c r="Q8" i="28"/>
  <c r="O8" i="28"/>
  <c r="M8" i="28"/>
  <c r="I8" i="28"/>
  <c r="G8" i="28"/>
  <c r="J7" i="28"/>
  <c r="H7" i="28"/>
  <c r="AK6" i="28"/>
  <c r="AI6" i="28"/>
  <c r="AG6" i="28"/>
  <c r="AE6" i="28"/>
  <c r="AC6" i="28"/>
  <c r="Y6" i="28"/>
  <c r="W6" i="28"/>
  <c r="U6" i="28"/>
  <c r="S6" i="28"/>
  <c r="Q6" i="28"/>
  <c r="O6" i="28"/>
  <c r="M6" i="28"/>
  <c r="I6" i="28"/>
  <c r="G6" i="28"/>
  <c r="AA62" i="27"/>
  <c r="K62" i="27"/>
  <c r="AA60" i="27"/>
  <c r="K60" i="27"/>
  <c r="AA58" i="27"/>
  <c r="K58" i="27"/>
  <c r="AA56" i="27"/>
  <c r="K56" i="27"/>
  <c r="AA54" i="27"/>
  <c r="K54" i="27"/>
  <c r="AK52" i="27"/>
  <c r="AI52" i="27"/>
  <c r="AG52" i="27"/>
  <c r="AE52" i="27"/>
  <c r="AC52" i="27"/>
  <c r="Y52" i="27"/>
  <c r="W52" i="27"/>
  <c r="U52" i="27"/>
  <c r="S52" i="27"/>
  <c r="Q52" i="27"/>
  <c r="O52" i="27"/>
  <c r="M52" i="27"/>
  <c r="AA50" i="27"/>
  <c r="K50" i="27"/>
  <c r="C50" i="27" s="1"/>
  <c r="AA48" i="27"/>
  <c r="K48" i="27"/>
  <c r="AA46" i="27"/>
  <c r="K46" i="27"/>
  <c r="C46" i="27" s="1"/>
  <c r="AA44" i="27"/>
  <c r="K44" i="27"/>
  <c r="AA42" i="27"/>
  <c r="K42" i="27"/>
  <c r="AK40" i="27"/>
  <c r="AI40" i="27"/>
  <c r="AG40" i="27"/>
  <c r="AE40" i="27"/>
  <c r="AC40" i="27"/>
  <c r="Y40" i="27"/>
  <c r="W40" i="27"/>
  <c r="U40" i="27"/>
  <c r="S40" i="27"/>
  <c r="Q40" i="27"/>
  <c r="O40" i="27"/>
  <c r="M40" i="27"/>
  <c r="AA38" i="27"/>
  <c r="K38" i="27"/>
  <c r="AA36" i="27"/>
  <c r="K36" i="27"/>
  <c r="AA34" i="27"/>
  <c r="K34" i="27"/>
  <c r="AA32" i="27"/>
  <c r="K32" i="27"/>
  <c r="AA30" i="27"/>
  <c r="K30" i="27"/>
  <c r="AK28" i="27"/>
  <c r="AI28" i="27"/>
  <c r="AG28" i="27"/>
  <c r="AE28" i="27"/>
  <c r="AC28" i="27"/>
  <c r="Y28" i="27"/>
  <c r="W28" i="27"/>
  <c r="U28" i="27"/>
  <c r="S28" i="27"/>
  <c r="Q28" i="27"/>
  <c r="O28" i="27"/>
  <c r="M28" i="27"/>
  <c r="E26" i="27"/>
  <c r="C26" i="27" s="1"/>
  <c r="E24" i="27"/>
  <c r="C24" i="27" s="1"/>
  <c r="E22" i="27"/>
  <c r="C22" i="27" s="1"/>
  <c r="E20" i="27"/>
  <c r="C20" i="27" s="1"/>
  <c r="AL17" i="27"/>
  <c r="AJ17" i="27"/>
  <c r="AH17" i="27"/>
  <c r="AF17" i="27"/>
  <c r="AD17" i="27"/>
  <c r="Z17" i="27"/>
  <c r="X17" i="27"/>
  <c r="V17" i="27"/>
  <c r="T17" i="27"/>
  <c r="R17" i="27"/>
  <c r="P17" i="27"/>
  <c r="N17" i="27"/>
  <c r="AK16" i="27"/>
  <c r="AI16" i="27"/>
  <c r="AG16" i="27"/>
  <c r="AE16" i="27"/>
  <c r="AC16" i="27"/>
  <c r="Y16" i="27"/>
  <c r="W16" i="27"/>
  <c r="U16" i="27"/>
  <c r="S16" i="27"/>
  <c r="Q16" i="27"/>
  <c r="O16" i="27"/>
  <c r="M16" i="27"/>
  <c r="I16" i="27"/>
  <c r="G16" i="27"/>
  <c r="AK14" i="27"/>
  <c r="AI14" i="27"/>
  <c r="AG14" i="27"/>
  <c r="AE14" i="27"/>
  <c r="AC14" i="27"/>
  <c r="Y14" i="27"/>
  <c r="W14" i="27"/>
  <c r="U14" i="27"/>
  <c r="S14" i="27"/>
  <c r="Q14" i="27"/>
  <c r="O14" i="27"/>
  <c r="M14" i="27"/>
  <c r="I14" i="27"/>
  <c r="G14" i="27"/>
  <c r="AK12" i="27"/>
  <c r="AI12" i="27"/>
  <c r="AG12" i="27"/>
  <c r="AE12" i="27"/>
  <c r="AC12" i="27"/>
  <c r="Y12" i="27"/>
  <c r="W12" i="27"/>
  <c r="U12" i="27"/>
  <c r="S12" i="27"/>
  <c r="Q12" i="27"/>
  <c r="O12" i="27"/>
  <c r="M12" i="27"/>
  <c r="I12" i="27"/>
  <c r="G12" i="27"/>
  <c r="E12" i="27" s="1"/>
  <c r="AK10" i="27"/>
  <c r="AI10" i="27"/>
  <c r="AG10" i="27"/>
  <c r="AE10" i="27"/>
  <c r="AC10" i="27"/>
  <c r="Y10" i="27"/>
  <c r="W10" i="27"/>
  <c r="U10" i="27"/>
  <c r="S10" i="27"/>
  <c r="Q10" i="27"/>
  <c r="O10" i="27"/>
  <c r="M10" i="27"/>
  <c r="I10" i="27"/>
  <c r="G10" i="27"/>
  <c r="AK8" i="27"/>
  <c r="AI8" i="27"/>
  <c r="AG8" i="27"/>
  <c r="AE8" i="27"/>
  <c r="AC8" i="27"/>
  <c r="Y8" i="27"/>
  <c r="W8" i="27"/>
  <c r="U8" i="27"/>
  <c r="S8" i="27"/>
  <c r="Q8" i="27"/>
  <c r="O8" i="27"/>
  <c r="M8" i="27"/>
  <c r="I8" i="27"/>
  <c r="G8" i="27"/>
  <c r="E8" i="27" s="1"/>
  <c r="J7" i="27"/>
  <c r="H7" i="27"/>
  <c r="AK6" i="27"/>
  <c r="AI6" i="27"/>
  <c r="AG6" i="27"/>
  <c r="AE6" i="27"/>
  <c r="AC6" i="27"/>
  <c r="Y6" i="27"/>
  <c r="W6" i="27"/>
  <c r="U6" i="27"/>
  <c r="S6" i="27"/>
  <c r="Q6" i="27"/>
  <c r="O6" i="27"/>
  <c r="M6" i="27"/>
  <c r="I6" i="27"/>
  <c r="G6" i="27"/>
  <c r="E6" i="27" s="1"/>
  <c r="AA62" i="26"/>
  <c r="K62" i="26"/>
  <c r="AA60" i="26"/>
  <c r="K60" i="26"/>
  <c r="AA58" i="26"/>
  <c r="K58" i="26"/>
  <c r="AA56" i="26"/>
  <c r="K56" i="26"/>
  <c r="AA54" i="26"/>
  <c r="K54" i="26"/>
  <c r="AK52" i="26"/>
  <c r="AI52" i="26"/>
  <c r="AG52" i="26"/>
  <c r="AE52" i="26"/>
  <c r="AC52" i="26"/>
  <c r="Y52" i="26"/>
  <c r="W52" i="26"/>
  <c r="U52" i="26"/>
  <c r="S52" i="26"/>
  <c r="Q52" i="26"/>
  <c r="O52" i="26"/>
  <c r="M52" i="26"/>
  <c r="AA50" i="26"/>
  <c r="K50" i="26"/>
  <c r="C50" i="26" s="1"/>
  <c r="AA48" i="26"/>
  <c r="K48" i="26"/>
  <c r="AA46" i="26"/>
  <c r="K46" i="26"/>
  <c r="AA44" i="26"/>
  <c r="K44" i="26"/>
  <c r="C44" i="26" s="1"/>
  <c r="AA42" i="26"/>
  <c r="K42" i="26"/>
  <c r="AK40" i="26"/>
  <c r="AI40" i="26"/>
  <c r="AG40" i="26"/>
  <c r="AE40" i="26"/>
  <c r="AC40" i="26"/>
  <c r="Y40" i="26"/>
  <c r="W40" i="26"/>
  <c r="U40" i="26"/>
  <c r="S40" i="26"/>
  <c r="Q40" i="26"/>
  <c r="O40" i="26"/>
  <c r="M40" i="26"/>
  <c r="AA38" i="26"/>
  <c r="K38" i="26"/>
  <c r="C38" i="26" s="1"/>
  <c r="AA36" i="26"/>
  <c r="K36" i="26"/>
  <c r="C36" i="26" s="1"/>
  <c r="AA34" i="26"/>
  <c r="K34" i="26"/>
  <c r="AA32" i="26"/>
  <c r="K32" i="26"/>
  <c r="AA30" i="26"/>
  <c r="K30" i="26"/>
  <c r="AK28" i="26"/>
  <c r="AI28" i="26"/>
  <c r="AG28" i="26"/>
  <c r="AE28" i="26"/>
  <c r="AC28" i="26"/>
  <c r="Y28" i="26"/>
  <c r="W28" i="26"/>
  <c r="U28" i="26"/>
  <c r="S28" i="26"/>
  <c r="Q28" i="26"/>
  <c r="O28" i="26"/>
  <c r="M28" i="26"/>
  <c r="E26" i="26"/>
  <c r="C26" i="26"/>
  <c r="E24" i="26"/>
  <c r="C24" i="26" s="1"/>
  <c r="E22" i="26"/>
  <c r="C22" i="26" s="1"/>
  <c r="E20" i="26"/>
  <c r="C20" i="26" s="1"/>
  <c r="AL17" i="26"/>
  <c r="AJ17" i="26"/>
  <c r="AH17" i="26"/>
  <c r="AF17" i="26"/>
  <c r="AD17" i="26"/>
  <c r="Z17" i="26"/>
  <c r="X17" i="26"/>
  <c r="V17" i="26"/>
  <c r="T17" i="26"/>
  <c r="R17" i="26"/>
  <c r="P17" i="26"/>
  <c r="N17" i="26"/>
  <c r="AK16" i="26"/>
  <c r="AI16" i="26"/>
  <c r="AG16" i="26"/>
  <c r="AE16" i="26"/>
  <c r="AC16" i="26"/>
  <c r="Y16" i="26"/>
  <c r="W16" i="26"/>
  <c r="U16" i="26"/>
  <c r="S16" i="26"/>
  <c r="Q16" i="26"/>
  <c r="O16" i="26"/>
  <c r="M16" i="26"/>
  <c r="I16" i="26"/>
  <c r="G16" i="26"/>
  <c r="AK14" i="26"/>
  <c r="AI14" i="26"/>
  <c r="AG14" i="26"/>
  <c r="AE14" i="26"/>
  <c r="AC14" i="26"/>
  <c r="Y14" i="26"/>
  <c r="W14" i="26"/>
  <c r="U14" i="26"/>
  <c r="S14" i="26"/>
  <c r="Q14" i="26"/>
  <c r="O14" i="26"/>
  <c r="M14" i="26"/>
  <c r="I14" i="26"/>
  <c r="G14" i="26"/>
  <c r="AK12" i="26"/>
  <c r="AI12" i="26"/>
  <c r="AG12" i="26"/>
  <c r="AE12" i="26"/>
  <c r="AC12" i="26"/>
  <c r="Y12" i="26"/>
  <c r="W12" i="26"/>
  <c r="U12" i="26"/>
  <c r="S12" i="26"/>
  <c r="Q12" i="26"/>
  <c r="O12" i="26"/>
  <c r="M12" i="26"/>
  <c r="I12" i="26"/>
  <c r="G12" i="26"/>
  <c r="AK10" i="26"/>
  <c r="AI10" i="26"/>
  <c r="AG10" i="26"/>
  <c r="AE10" i="26"/>
  <c r="AC10" i="26"/>
  <c r="Y10" i="26"/>
  <c r="W10" i="26"/>
  <c r="U10" i="26"/>
  <c r="S10" i="26"/>
  <c r="Q10" i="26"/>
  <c r="O10" i="26"/>
  <c r="M10" i="26"/>
  <c r="I10" i="26"/>
  <c r="G10" i="26"/>
  <c r="AK8" i="26"/>
  <c r="AI8" i="26"/>
  <c r="AG8" i="26"/>
  <c r="AE8" i="26"/>
  <c r="AC8" i="26"/>
  <c r="Y8" i="26"/>
  <c r="W8" i="26"/>
  <c r="U8" i="26"/>
  <c r="S8" i="26"/>
  <c r="Q8" i="26"/>
  <c r="O8" i="26"/>
  <c r="M8" i="26"/>
  <c r="I8" i="26"/>
  <c r="G8" i="26"/>
  <c r="J7" i="26"/>
  <c r="H7" i="26"/>
  <c r="AK6" i="26"/>
  <c r="AI6" i="26"/>
  <c r="AG6" i="26"/>
  <c r="AE6" i="26"/>
  <c r="AC6" i="26"/>
  <c r="Y6" i="26"/>
  <c r="W6" i="26"/>
  <c r="U6" i="26"/>
  <c r="S6" i="26"/>
  <c r="Q6" i="26"/>
  <c r="O6" i="26"/>
  <c r="M6" i="26"/>
  <c r="I6" i="26"/>
  <c r="G6" i="26"/>
  <c r="AA62" i="25"/>
  <c r="K62" i="25"/>
  <c r="AA60" i="25"/>
  <c r="K60" i="25"/>
  <c r="AA58" i="25"/>
  <c r="K58" i="25"/>
  <c r="AA56" i="25"/>
  <c r="K56" i="25"/>
  <c r="AA54" i="25"/>
  <c r="K54" i="25"/>
  <c r="AK52" i="25"/>
  <c r="AI52" i="25"/>
  <c r="AG52" i="25"/>
  <c r="AE52" i="25"/>
  <c r="AC52" i="25"/>
  <c r="Y52" i="25"/>
  <c r="W52" i="25"/>
  <c r="U52" i="25"/>
  <c r="S52" i="25"/>
  <c r="Q52" i="25"/>
  <c r="O52" i="25"/>
  <c r="M52" i="25"/>
  <c r="AA50" i="25"/>
  <c r="K50" i="25"/>
  <c r="AA48" i="25"/>
  <c r="K48" i="25"/>
  <c r="AA46" i="25"/>
  <c r="K46" i="25"/>
  <c r="AA44" i="25"/>
  <c r="K44" i="25"/>
  <c r="AA42" i="25"/>
  <c r="K42" i="25"/>
  <c r="AK40" i="25"/>
  <c r="AI40" i="25"/>
  <c r="AG40" i="25"/>
  <c r="AE40" i="25"/>
  <c r="AC40" i="25"/>
  <c r="Y40" i="25"/>
  <c r="W40" i="25"/>
  <c r="U40" i="25"/>
  <c r="S40" i="25"/>
  <c r="Q40" i="25"/>
  <c r="O40" i="25"/>
  <c r="M40" i="25"/>
  <c r="AA38" i="25"/>
  <c r="K38" i="25"/>
  <c r="AA36" i="25"/>
  <c r="K36" i="25"/>
  <c r="AA34" i="25"/>
  <c r="K34" i="25"/>
  <c r="AA32" i="25"/>
  <c r="K32" i="25"/>
  <c r="AA30" i="25"/>
  <c r="K30" i="25"/>
  <c r="AK28" i="25"/>
  <c r="AI28" i="25"/>
  <c r="AG28" i="25"/>
  <c r="AE28" i="25"/>
  <c r="AC28" i="25"/>
  <c r="Y28" i="25"/>
  <c r="W28" i="25"/>
  <c r="U28" i="25"/>
  <c r="S28" i="25"/>
  <c r="Q28" i="25"/>
  <c r="O28" i="25"/>
  <c r="M28" i="25"/>
  <c r="E26" i="25"/>
  <c r="C26" i="25" s="1"/>
  <c r="E24" i="25"/>
  <c r="C24" i="25" s="1"/>
  <c r="E22" i="25"/>
  <c r="C22" i="25" s="1"/>
  <c r="E20" i="25"/>
  <c r="C20" i="25" s="1"/>
  <c r="AL17" i="25"/>
  <c r="AJ17" i="25"/>
  <c r="AH17" i="25"/>
  <c r="AF17" i="25"/>
  <c r="AD17" i="25"/>
  <c r="Z17" i="25"/>
  <c r="X17" i="25"/>
  <c r="V17" i="25"/>
  <c r="T17" i="25"/>
  <c r="R17" i="25"/>
  <c r="P17" i="25"/>
  <c r="N17" i="25"/>
  <c r="AK16" i="25"/>
  <c r="AI16" i="25"/>
  <c r="AG16" i="25"/>
  <c r="AE16" i="25"/>
  <c r="AC16" i="25"/>
  <c r="Y16" i="25"/>
  <c r="W16" i="25"/>
  <c r="U16" i="25"/>
  <c r="S16" i="25"/>
  <c r="Q16" i="25"/>
  <c r="O16" i="25"/>
  <c r="M16" i="25"/>
  <c r="I16" i="25"/>
  <c r="G16" i="25"/>
  <c r="AK14" i="25"/>
  <c r="AI14" i="25"/>
  <c r="AG14" i="25"/>
  <c r="AE14" i="25"/>
  <c r="AC14" i="25"/>
  <c r="Y14" i="25"/>
  <c r="W14" i="25"/>
  <c r="U14" i="25"/>
  <c r="S14" i="25"/>
  <c r="Q14" i="25"/>
  <c r="O14" i="25"/>
  <c r="M14" i="25"/>
  <c r="I14" i="25"/>
  <c r="G14" i="25"/>
  <c r="AK12" i="25"/>
  <c r="AI12" i="25"/>
  <c r="AG12" i="25"/>
  <c r="AE12" i="25"/>
  <c r="AC12" i="25"/>
  <c r="Y12" i="25"/>
  <c r="W12" i="25"/>
  <c r="U12" i="25"/>
  <c r="S12" i="25"/>
  <c r="Q12" i="25"/>
  <c r="O12" i="25"/>
  <c r="M12" i="25"/>
  <c r="I12" i="25"/>
  <c r="E12" i="25" s="1"/>
  <c r="G12" i="25"/>
  <c r="AK10" i="25"/>
  <c r="AI10" i="25"/>
  <c r="AG10" i="25"/>
  <c r="AE10" i="25"/>
  <c r="AC10" i="25"/>
  <c r="Y10" i="25"/>
  <c r="W10" i="25"/>
  <c r="U10" i="25"/>
  <c r="S10" i="25"/>
  <c r="Q10" i="25"/>
  <c r="O10" i="25"/>
  <c r="M10" i="25"/>
  <c r="I10" i="25"/>
  <c r="E10" i="25" s="1"/>
  <c r="G10" i="25"/>
  <c r="AK8" i="25"/>
  <c r="AI8" i="25"/>
  <c r="AG8" i="25"/>
  <c r="AE8" i="25"/>
  <c r="AC8" i="25"/>
  <c r="Y8" i="25"/>
  <c r="W8" i="25"/>
  <c r="U8" i="25"/>
  <c r="S8" i="25"/>
  <c r="Q8" i="25"/>
  <c r="O8" i="25"/>
  <c r="M8" i="25"/>
  <c r="I8" i="25"/>
  <c r="G8" i="25"/>
  <c r="J7" i="25"/>
  <c r="H7" i="25"/>
  <c r="AK6" i="25"/>
  <c r="AI6" i="25"/>
  <c r="AG6" i="25"/>
  <c r="AE6" i="25"/>
  <c r="AC6" i="25"/>
  <c r="Y6" i="25"/>
  <c r="W6" i="25"/>
  <c r="W4" i="25" s="1"/>
  <c r="U6" i="25"/>
  <c r="S6" i="25"/>
  <c r="Q6" i="25"/>
  <c r="O6" i="25"/>
  <c r="M6" i="25"/>
  <c r="I6" i="25"/>
  <c r="G6" i="25"/>
  <c r="AK4" i="25"/>
  <c r="AA62" i="24"/>
  <c r="K62" i="24"/>
  <c r="C62" i="24" s="1"/>
  <c r="AA60" i="24"/>
  <c r="K60" i="24"/>
  <c r="AA58" i="24"/>
  <c r="K58" i="24"/>
  <c r="AA56" i="24"/>
  <c r="K56" i="24"/>
  <c r="AA54" i="24"/>
  <c r="K54" i="24"/>
  <c r="AK52" i="24"/>
  <c r="AI52" i="24"/>
  <c r="AG52" i="24"/>
  <c r="AE52" i="24"/>
  <c r="AC52" i="24"/>
  <c r="Y52" i="24"/>
  <c r="W52" i="24"/>
  <c r="U52" i="24"/>
  <c r="S52" i="24"/>
  <c r="Q52" i="24"/>
  <c r="O52" i="24"/>
  <c r="M52" i="24"/>
  <c r="AA50" i="24"/>
  <c r="K50" i="24"/>
  <c r="AA48" i="24"/>
  <c r="K48" i="24"/>
  <c r="AA46" i="24"/>
  <c r="K46" i="24"/>
  <c r="AA44" i="24"/>
  <c r="K44" i="24"/>
  <c r="AA42" i="24"/>
  <c r="K42" i="24"/>
  <c r="AK40" i="24"/>
  <c r="AI40" i="24"/>
  <c r="AG40" i="24"/>
  <c r="AE40" i="24"/>
  <c r="AC40" i="24"/>
  <c r="Y40" i="24"/>
  <c r="W40" i="24"/>
  <c r="U40" i="24"/>
  <c r="S40" i="24"/>
  <c r="Q40" i="24"/>
  <c r="O40" i="24"/>
  <c r="M40" i="24"/>
  <c r="AA38" i="24"/>
  <c r="K38" i="24"/>
  <c r="C38" i="24" s="1"/>
  <c r="AA36" i="24"/>
  <c r="K36" i="24"/>
  <c r="AA34" i="24"/>
  <c r="K34" i="24"/>
  <c r="C34" i="24" s="1"/>
  <c r="AA32" i="24"/>
  <c r="K32" i="24"/>
  <c r="AA30" i="24"/>
  <c r="K30" i="24"/>
  <c r="AK28" i="24"/>
  <c r="AI28" i="24"/>
  <c r="AG28" i="24"/>
  <c r="AE28" i="24"/>
  <c r="AC28" i="24"/>
  <c r="Y28" i="24"/>
  <c r="W28" i="24"/>
  <c r="U28" i="24"/>
  <c r="S28" i="24"/>
  <c r="Q28" i="24"/>
  <c r="O28" i="24"/>
  <c r="M28" i="24"/>
  <c r="E26" i="24"/>
  <c r="C26" i="24" s="1"/>
  <c r="E24" i="24"/>
  <c r="C24" i="24" s="1"/>
  <c r="E22" i="24"/>
  <c r="C22" i="24" s="1"/>
  <c r="E20" i="24"/>
  <c r="C20" i="24" s="1"/>
  <c r="AL17" i="24"/>
  <c r="AJ17" i="24"/>
  <c r="AH17" i="24"/>
  <c r="AF17" i="24"/>
  <c r="AD17" i="24"/>
  <c r="Z17" i="24"/>
  <c r="X17" i="24"/>
  <c r="V17" i="24"/>
  <c r="T17" i="24"/>
  <c r="R17" i="24"/>
  <c r="P17" i="24"/>
  <c r="N17" i="24"/>
  <c r="AK16" i="24"/>
  <c r="AI16" i="24"/>
  <c r="AG16" i="24"/>
  <c r="AE16" i="24"/>
  <c r="AC16" i="24"/>
  <c r="Y16" i="24"/>
  <c r="W16" i="24"/>
  <c r="U16" i="24"/>
  <c r="S16" i="24"/>
  <c r="Q16" i="24"/>
  <c r="O16" i="24"/>
  <c r="M16" i="24"/>
  <c r="I16" i="24"/>
  <c r="G16" i="24"/>
  <c r="AK14" i="24"/>
  <c r="AI14" i="24"/>
  <c r="AG14" i="24"/>
  <c r="AE14" i="24"/>
  <c r="AC14" i="24"/>
  <c r="Y14" i="24"/>
  <c r="W14" i="24"/>
  <c r="U14" i="24"/>
  <c r="S14" i="24"/>
  <c r="Q14" i="24"/>
  <c r="O14" i="24"/>
  <c r="M14" i="24"/>
  <c r="I14" i="24"/>
  <c r="G14" i="24"/>
  <c r="E14" i="24" s="1"/>
  <c r="AK12" i="24"/>
  <c r="AI12" i="24"/>
  <c r="AG12" i="24"/>
  <c r="AE12" i="24"/>
  <c r="AC12" i="24"/>
  <c r="Y12" i="24"/>
  <c r="W12" i="24"/>
  <c r="U12" i="24"/>
  <c r="S12" i="24"/>
  <c r="Q12" i="24"/>
  <c r="O12" i="24"/>
  <c r="M12" i="24"/>
  <c r="I12" i="24"/>
  <c r="G12" i="24"/>
  <c r="AK10" i="24"/>
  <c r="AI10" i="24"/>
  <c r="AG10" i="24"/>
  <c r="AE10" i="24"/>
  <c r="AC10" i="24"/>
  <c r="Y10" i="24"/>
  <c r="W10" i="24"/>
  <c r="U10" i="24"/>
  <c r="S10" i="24"/>
  <c r="Q10" i="24"/>
  <c r="O10" i="24"/>
  <c r="M10" i="24"/>
  <c r="I10" i="24"/>
  <c r="G10" i="24"/>
  <c r="E10" i="24" s="1"/>
  <c r="AK8" i="24"/>
  <c r="AI8" i="24"/>
  <c r="AG8" i="24"/>
  <c r="AE8" i="24"/>
  <c r="AC8" i="24"/>
  <c r="Y8" i="24"/>
  <c r="W8" i="24"/>
  <c r="U8" i="24"/>
  <c r="S8" i="24"/>
  <c r="Q8" i="24"/>
  <c r="O8" i="24"/>
  <c r="M8" i="24"/>
  <c r="I8" i="24"/>
  <c r="G8" i="24"/>
  <c r="J7" i="24"/>
  <c r="H7" i="24"/>
  <c r="AK6" i="24"/>
  <c r="AK4" i="24" s="1"/>
  <c r="AI6" i="24"/>
  <c r="AG6" i="24"/>
  <c r="AE6" i="24"/>
  <c r="AC6" i="24"/>
  <c r="Y6" i="24"/>
  <c r="W6" i="24"/>
  <c r="U6" i="24"/>
  <c r="S6" i="24"/>
  <c r="Q6" i="24"/>
  <c r="O6" i="24"/>
  <c r="M6" i="24"/>
  <c r="I6" i="24"/>
  <c r="I4" i="24" s="1"/>
  <c r="G6" i="24"/>
  <c r="AA62" i="21"/>
  <c r="K62" i="21"/>
  <c r="C62" i="21" s="1"/>
  <c r="AA60" i="21"/>
  <c r="K60" i="21"/>
  <c r="AA58" i="21"/>
  <c r="K58" i="21"/>
  <c r="AA56" i="21"/>
  <c r="K56" i="21"/>
  <c r="AA54" i="21"/>
  <c r="K54" i="21"/>
  <c r="AK52" i="21"/>
  <c r="AI52" i="21"/>
  <c r="AG52" i="21"/>
  <c r="AE52" i="21"/>
  <c r="AC52" i="21"/>
  <c r="Y52" i="21"/>
  <c r="W52" i="21"/>
  <c r="U52" i="21"/>
  <c r="S52" i="21"/>
  <c r="Q52" i="21"/>
  <c r="O52" i="21"/>
  <c r="M52" i="21"/>
  <c r="AA50" i="21"/>
  <c r="K50" i="21"/>
  <c r="AA48" i="21"/>
  <c r="K48" i="21"/>
  <c r="AA46" i="21"/>
  <c r="K46" i="21"/>
  <c r="C46" i="21" s="1"/>
  <c r="AA44" i="21"/>
  <c r="K44" i="21"/>
  <c r="AA42" i="21"/>
  <c r="K42" i="21"/>
  <c r="AK40" i="21"/>
  <c r="AI40" i="21"/>
  <c r="AG40" i="21"/>
  <c r="AE40" i="21"/>
  <c r="AC40" i="21"/>
  <c r="Y40" i="21"/>
  <c r="W40" i="21"/>
  <c r="U40" i="21"/>
  <c r="S40" i="21"/>
  <c r="Q40" i="21"/>
  <c r="O40" i="21"/>
  <c r="M40" i="21"/>
  <c r="AA38" i="21"/>
  <c r="K38" i="21"/>
  <c r="C38" i="21" s="1"/>
  <c r="AA36" i="21"/>
  <c r="K36" i="21"/>
  <c r="AA34" i="21"/>
  <c r="K34" i="21"/>
  <c r="AA32" i="21"/>
  <c r="K32" i="21"/>
  <c r="AA30" i="21"/>
  <c r="K30" i="21"/>
  <c r="AK28" i="21"/>
  <c r="AI28" i="21"/>
  <c r="AG28" i="21"/>
  <c r="AE28" i="21"/>
  <c r="AC28" i="21"/>
  <c r="Y28" i="21"/>
  <c r="W28" i="21"/>
  <c r="U28" i="21"/>
  <c r="S28" i="21"/>
  <c r="Q28" i="21"/>
  <c r="O28" i="21"/>
  <c r="M28" i="21"/>
  <c r="E26" i="21"/>
  <c r="C26" i="21" s="1"/>
  <c r="E24" i="21"/>
  <c r="C24" i="21" s="1"/>
  <c r="E22" i="21"/>
  <c r="C22" i="21" s="1"/>
  <c r="E20" i="21"/>
  <c r="C20" i="21" s="1"/>
  <c r="AL17" i="21"/>
  <c r="AJ17" i="21"/>
  <c r="AH17" i="21"/>
  <c r="AF17" i="21"/>
  <c r="AD17" i="21"/>
  <c r="Z17" i="21"/>
  <c r="X17" i="21"/>
  <c r="V17" i="21"/>
  <c r="T17" i="21"/>
  <c r="R17" i="21"/>
  <c r="P17" i="21"/>
  <c r="N17" i="21"/>
  <c r="AK16" i="21"/>
  <c r="AI16" i="21"/>
  <c r="AG16" i="21"/>
  <c r="AE16" i="21"/>
  <c r="AC16" i="21"/>
  <c r="Y16" i="21"/>
  <c r="W16" i="21"/>
  <c r="U16" i="21"/>
  <c r="S16" i="21"/>
  <c r="Q16" i="21"/>
  <c r="O16" i="21"/>
  <c r="M16" i="21"/>
  <c r="I16" i="21"/>
  <c r="G16" i="21"/>
  <c r="AK14" i="21"/>
  <c r="AI14" i="21"/>
  <c r="AG14" i="21"/>
  <c r="AE14" i="21"/>
  <c r="AC14" i="21"/>
  <c r="Y14" i="21"/>
  <c r="W14" i="21"/>
  <c r="U14" i="21"/>
  <c r="S14" i="21"/>
  <c r="Q14" i="21"/>
  <c r="O14" i="21"/>
  <c r="M14" i="21"/>
  <c r="I14" i="21"/>
  <c r="G14" i="21"/>
  <c r="AK12" i="21"/>
  <c r="AI12" i="21"/>
  <c r="AG12" i="21"/>
  <c r="AE12" i="21"/>
  <c r="AC12" i="21"/>
  <c r="Y12" i="21"/>
  <c r="W12" i="21"/>
  <c r="U12" i="21"/>
  <c r="S12" i="21"/>
  <c r="Q12" i="21"/>
  <c r="O12" i="21"/>
  <c r="M12" i="21"/>
  <c r="I12" i="21"/>
  <c r="G12" i="21"/>
  <c r="AK10" i="21"/>
  <c r="AI10" i="21"/>
  <c r="AG10" i="21"/>
  <c r="AE10" i="21"/>
  <c r="AC10" i="21"/>
  <c r="Y10" i="21"/>
  <c r="W10" i="21"/>
  <c r="U10" i="21"/>
  <c r="S10" i="21"/>
  <c r="Q10" i="21"/>
  <c r="O10" i="21"/>
  <c r="M10" i="21"/>
  <c r="I10" i="21"/>
  <c r="G10" i="21"/>
  <c r="E10" i="21" s="1"/>
  <c r="AK8" i="21"/>
  <c r="AI8" i="21"/>
  <c r="AG8" i="21"/>
  <c r="AE8" i="21"/>
  <c r="AC8" i="21"/>
  <c r="Y8" i="21"/>
  <c r="W8" i="21"/>
  <c r="U8" i="21"/>
  <c r="S8" i="21"/>
  <c r="Q8" i="21"/>
  <c r="O8" i="21"/>
  <c r="M8" i="21"/>
  <c r="I8" i="21"/>
  <c r="G8" i="21"/>
  <c r="J7" i="21"/>
  <c r="H7" i="21"/>
  <c r="AK6" i="21"/>
  <c r="AK4" i="21" s="1"/>
  <c r="AI6" i="21"/>
  <c r="AG6" i="21"/>
  <c r="AE6" i="21"/>
  <c r="AC6" i="21"/>
  <c r="Y6" i="21"/>
  <c r="W6" i="21"/>
  <c r="U6" i="21"/>
  <c r="S6" i="21"/>
  <c r="S4" i="21" s="1"/>
  <c r="Q6" i="21"/>
  <c r="O6" i="21"/>
  <c r="M6" i="21"/>
  <c r="I6" i="21"/>
  <c r="G6" i="21"/>
  <c r="AL63" i="21"/>
  <c r="AL63" i="24" s="1"/>
  <c r="AL63" i="25" s="1"/>
  <c r="AL63" i="26" s="1"/>
  <c r="AL63" i="27" s="1"/>
  <c r="AL63" i="28" s="1"/>
  <c r="AL63" i="30" s="1"/>
  <c r="AL63" i="32" s="1"/>
  <c r="AL63" i="33" s="1"/>
  <c r="AL63" i="34" s="1"/>
  <c r="AH63" i="21"/>
  <c r="AH63" i="24" s="1"/>
  <c r="AF63" i="21"/>
  <c r="AF63" i="24" s="1"/>
  <c r="AF63" i="25" s="1"/>
  <c r="AF63" i="26" s="1"/>
  <c r="AF63" i="27" s="1"/>
  <c r="AD63" i="21"/>
  <c r="AJ61" i="21"/>
  <c r="AH61" i="21"/>
  <c r="AH61" i="24" s="1"/>
  <c r="AF61" i="21"/>
  <c r="AF61" i="24" s="1"/>
  <c r="AF61" i="25" s="1"/>
  <c r="AF61" i="26" s="1"/>
  <c r="AF61" i="27" s="1"/>
  <c r="AF61" i="28" s="1"/>
  <c r="AF61" i="30" s="1"/>
  <c r="AF61" i="32" s="1"/>
  <c r="AL59" i="21"/>
  <c r="AL59" i="24" s="1"/>
  <c r="AL59" i="25" s="1"/>
  <c r="AL59" i="26" s="1"/>
  <c r="AL59" i="27" s="1"/>
  <c r="AL59" i="28" s="1"/>
  <c r="AL59" i="30" s="1"/>
  <c r="AL59" i="32" s="1"/>
  <c r="AL59" i="33" s="1"/>
  <c r="AL59" i="34" s="1"/>
  <c r="AJ59" i="21"/>
  <c r="AJ59" i="24" s="1"/>
  <c r="AJ59" i="25" s="1"/>
  <c r="AJ59" i="26" s="1"/>
  <c r="AJ59" i="27" s="1"/>
  <c r="AH59" i="21"/>
  <c r="AH59" i="24" s="1"/>
  <c r="AH59" i="25" s="1"/>
  <c r="AH59" i="26" s="1"/>
  <c r="AH59" i="27" s="1"/>
  <c r="AH59" i="28" s="1"/>
  <c r="AH59" i="30" s="1"/>
  <c r="AF59" i="21"/>
  <c r="AF59" i="24" s="1"/>
  <c r="AF59" i="25" s="1"/>
  <c r="AF59" i="26" s="1"/>
  <c r="AD59" i="21"/>
  <c r="AD59" i="24" s="1"/>
  <c r="AD59" i="25" s="1"/>
  <c r="AD59" i="26" s="1"/>
  <c r="AD59" i="27" s="1"/>
  <c r="AD59" i="28" s="1"/>
  <c r="AD59" i="30" s="1"/>
  <c r="AD59" i="32" s="1"/>
  <c r="AD59" i="33" s="1"/>
  <c r="AL57" i="21"/>
  <c r="AL57" i="24" s="1"/>
  <c r="AL57" i="25" s="1"/>
  <c r="AL57" i="26" s="1"/>
  <c r="AL57" i="27" s="1"/>
  <c r="AL57" i="28" s="1"/>
  <c r="AL57" i="30" s="1"/>
  <c r="AL57" i="32" s="1"/>
  <c r="AL57" i="33" s="1"/>
  <c r="AL57" i="34" s="1"/>
  <c r="AJ57" i="21"/>
  <c r="AJ57" i="24" s="1"/>
  <c r="AJ57" i="25" s="1"/>
  <c r="AJ57" i="26" s="1"/>
  <c r="AJ57" i="27" s="1"/>
  <c r="AF57" i="21"/>
  <c r="AF57" i="24" s="1"/>
  <c r="AF57" i="25" s="1"/>
  <c r="AF57" i="26" s="1"/>
  <c r="AD57" i="21"/>
  <c r="AL55" i="21"/>
  <c r="AH55" i="21"/>
  <c r="AF55" i="21"/>
  <c r="AD55" i="21"/>
  <c r="AL51" i="21"/>
  <c r="AL51" i="24" s="1"/>
  <c r="AL51" i="25" s="1"/>
  <c r="AL51" i="26" s="1"/>
  <c r="AL51" i="27" s="1"/>
  <c r="AL51" i="28" s="1"/>
  <c r="AL51" i="30" s="1"/>
  <c r="AL51" i="32" s="1"/>
  <c r="AL51" i="33" s="1"/>
  <c r="AL51" i="34" s="1"/>
  <c r="AJ51" i="21"/>
  <c r="AJ51" i="24" s="1"/>
  <c r="AJ51" i="25" s="1"/>
  <c r="AJ51" i="26" s="1"/>
  <c r="AJ51" i="27" s="1"/>
  <c r="AJ51" i="28" s="1"/>
  <c r="AJ51" i="30" s="1"/>
  <c r="AJ51" i="32" s="1"/>
  <c r="AJ51" i="33" s="1"/>
  <c r="AJ51" i="34" s="1"/>
  <c r="AH51" i="21"/>
  <c r="AH51" i="24" s="1"/>
  <c r="AH51" i="25" s="1"/>
  <c r="AH51" i="26" s="1"/>
  <c r="AH51" i="27" s="1"/>
  <c r="AH51" i="28" s="1"/>
  <c r="AH51" i="30" s="1"/>
  <c r="AH51" i="32" s="1"/>
  <c r="AH51" i="33" s="1"/>
  <c r="AH51" i="34" s="1"/>
  <c r="AF51" i="21"/>
  <c r="AF51" i="24" s="1"/>
  <c r="AF51" i="25" s="1"/>
  <c r="AF51" i="26" s="1"/>
  <c r="AF51" i="27" s="1"/>
  <c r="AF51" i="28" s="1"/>
  <c r="AF51" i="30" s="1"/>
  <c r="AF51" i="32" s="1"/>
  <c r="AF51" i="33" s="1"/>
  <c r="AF51" i="34" s="1"/>
  <c r="AD51" i="21"/>
  <c r="AL49" i="21"/>
  <c r="AL49" i="24" s="1"/>
  <c r="AL49" i="25" s="1"/>
  <c r="AL49" i="26" s="1"/>
  <c r="AL49" i="27" s="1"/>
  <c r="AL49" i="28" s="1"/>
  <c r="AL49" i="30" s="1"/>
  <c r="AL49" i="32" s="1"/>
  <c r="AL49" i="33" s="1"/>
  <c r="AL49" i="34" s="1"/>
  <c r="AH49" i="21"/>
  <c r="AH49" i="24" s="1"/>
  <c r="AH49" i="25" s="1"/>
  <c r="AH49" i="26" s="1"/>
  <c r="AH49" i="27" s="1"/>
  <c r="AH49" i="28" s="1"/>
  <c r="AH49" i="30" s="1"/>
  <c r="AH49" i="32" s="1"/>
  <c r="AH49" i="33" s="1"/>
  <c r="AH49" i="34" s="1"/>
  <c r="AF49" i="21"/>
  <c r="AF49" i="24" s="1"/>
  <c r="AF49" i="25" s="1"/>
  <c r="AD49" i="21"/>
  <c r="AL47" i="21"/>
  <c r="AL47" i="24" s="1"/>
  <c r="AL47" i="25" s="1"/>
  <c r="AL47" i="26" s="1"/>
  <c r="AL47" i="27" s="1"/>
  <c r="AL47" i="28" s="1"/>
  <c r="AL47" i="30" s="1"/>
  <c r="AL47" i="32" s="1"/>
  <c r="AL47" i="33" s="1"/>
  <c r="AL47" i="34" s="1"/>
  <c r="AJ47" i="21"/>
  <c r="AJ47" i="24" s="1"/>
  <c r="AJ47" i="25" s="1"/>
  <c r="AJ47" i="26" s="1"/>
  <c r="AJ47" i="27" s="1"/>
  <c r="AJ47" i="28" s="1"/>
  <c r="AJ47" i="30" s="1"/>
  <c r="AJ47" i="32" s="1"/>
  <c r="AJ47" i="33" s="1"/>
  <c r="AJ47" i="34" s="1"/>
  <c r="AH47" i="21"/>
  <c r="AH47" i="24" s="1"/>
  <c r="AH47" i="25" s="1"/>
  <c r="AF47" i="21"/>
  <c r="AD47" i="21"/>
  <c r="AD47" i="24" s="1"/>
  <c r="AD47" i="25" s="1"/>
  <c r="AD47" i="26" s="1"/>
  <c r="AD47" i="27" s="1"/>
  <c r="AD47" i="28" s="1"/>
  <c r="AD47" i="30" s="1"/>
  <c r="AD47" i="32" s="1"/>
  <c r="AD47" i="33" s="1"/>
  <c r="AD47" i="34" s="1"/>
  <c r="AL45" i="21"/>
  <c r="AL45" i="24" s="1"/>
  <c r="AL45" i="25" s="1"/>
  <c r="AL45" i="26" s="1"/>
  <c r="AL45" i="27" s="1"/>
  <c r="AL45" i="28" s="1"/>
  <c r="AL45" i="30" s="1"/>
  <c r="AL45" i="32" s="1"/>
  <c r="AL45" i="33" s="1"/>
  <c r="AL45" i="34" s="1"/>
  <c r="AJ45" i="21"/>
  <c r="AJ45" i="24" s="1"/>
  <c r="AJ45" i="25" s="1"/>
  <c r="AJ45" i="26" s="1"/>
  <c r="AJ45" i="27" s="1"/>
  <c r="AJ45" i="28" s="1"/>
  <c r="AJ45" i="30" s="1"/>
  <c r="AJ45" i="32" s="1"/>
  <c r="AJ45" i="33" s="1"/>
  <c r="AJ45" i="34" s="1"/>
  <c r="AH45" i="21"/>
  <c r="AH45" i="24" s="1"/>
  <c r="AH45" i="25" s="1"/>
  <c r="AH45" i="26" s="1"/>
  <c r="AF45" i="21"/>
  <c r="AF45" i="24" s="1"/>
  <c r="AF45" i="25" s="1"/>
  <c r="AF45" i="26" s="1"/>
  <c r="AF45" i="27" s="1"/>
  <c r="AD45" i="21"/>
  <c r="AL43" i="21"/>
  <c r="AJ43" i="21"/>
  <c r="AH43" i="21"/>
  <c r="AF43" i="21"/>
  <c r="AF43" i="24" s="1"/>
  <c r="AL39" i="21"/>
  <c r="AH39" i="21"/>
  <c r="AF39" i="21"/>
  <c r="AL37" i="21"/>
  <c r="AJ37" i="21"/>
  <c r="AJ37" i="24" s="1"/>
  <c r="AH37" i="21"/>
  <c r="AF37" i="21"/>
  <c r="AF37" i="24" s="1"/>
  <c r="AD37" i="21"/>
  <c r="AL35" i="21"/>
  <c r="AJ35" i="21"/>
  <c r="AH35" i="21"/>
  <c r="AH35" i="24" s="1"/>
  <c r="AF35" i="21"/>
  <c r="AF35" i="24" s="1"/>
  <c r="AD35" i="21"/>
  <c r="AL33" i="21"/>
  <c r="AJ33" i="21"/>
  <c r="AH33" i="21"/>
  <c r="AF33" i="21"/>
  <c r="AD33" i="21"/>
  <c r="AL31" i="21"/>
  <c r="AJ31" i="21"/>
  <c r="AH31" i="21"/>
  <c r="AF31" i="21"/>
  <c r="Z63" i="21"/>
  <c r="Z63" i="24" s="1"/>
  <c r="Z63" i="25" s="1"/>
  <c r="Z63" i="26" s="1"/>
  <c r="Z63" i="27" s="1"/>
  <c r="Z63" i="28" s="1"/>
  <c r="Z63" i="30" s="1"/>
  <c r="Z63" i="32" s="1"/>
  <c r="Z63" i="33" s="1"/>
  <c r="Z63" i="34" s="1"/>
  <c r="X63" i="21"/>
  <c r="X63" i="24" s="1"/>
  <c r="X63" i="25" s="1"/>
  <c r="X63" i="26" s="1"/>
  <c r="X63" i="27" s="1"/>
  <c r="X63" i="28" s="1"/>
  <c r="X63" i="30" s="1"/>
  <c r="X63" i="32" s="1"/>
  <c r="X63" i="33" s="1"/>
  <c r="X63" i="34" s="1"/>
  <c r="V63" i="21"/>
  <c r="V63" i="24" s="1"/>
  <c r="V63" i="25" s="1"/>
  <c r="V63" i="26" s="1"/>
  <c r="V63" i="27" s="1"/>
  <c r="V63" i="28" s="1"/>
  <c r="V63" i="30" s="1"/>
  <c r="V63" i="32" s="1"/>
  <c r="V63" i="33" s="1"/>
  <c r="V63" i="34" s="1"/>
  <c r="T63" i="21"/>
  <c r="T63" i="24" s="1"/>
  <c r="T63" i="25" s="1"/>
  <c r="T63" i="26" s="1"/>
  <c r="T63" i="27" s="1"/>
  <c r="T63" i="28" s="1"/>
  <c r="T63" i="30" s="1"/>
  <c r="T63" i="32" s="1"/>
  <c r="T63" i="33" s="1"/>
  <c r="T63" i="34" s="1"/>
  <c r="R63" i="21"/>
  <c r="R63" i="24" s="1"/>
  <c r="R63" i="25" s="1"/>
  <c r="R63" i="26" s="1"/>
  <c r="R63" i="27" s="1"/>
  <c r="R63" i="28" s="1"/>
  <c r="R63" i="30" s="1"/>
  <c r="R63" i="32" s="1"/>
  <c r="R63" i="33" s="1"/>
  <c r="R63" i="34" s="1"/>
  <c r="P63" i="21"/>
  <c r="P63" i="24" s="1"/>
  <c r="P63" i="25" s="1"/>
  <c r="P63" i="26" s="1"/>
  <c r="P63" i="27" s="1"/>
  <c r="P63" i="28" s="1"/>
  <c r="P63" i="30" s="1"/>
  <c r="P63" i="32" s="1"/>
  <c r="P63" i="33" s="1"/>
  <c r="P63" i="34" s="1"/>
  <c r="N63" i="21"/>
  <c r="Z61" i="21"/>
  <c r="Z61" i="24" s="1"/>
  <c r="Z61" i="25" s="1"/>
  <c r="Z61" i="26" s="1"/>
  <c r="Z61" i="27" s="1"/>
  <c r="Z61" i="28" s="1"/>
  <c r="Z61" i="30" s="1"/>
  <c r="Z61" i="32" s="1"/>
  <c r="Z61" i="33" s="1"/>
  <c r="Z61" i="34" s="1"/>
  <c r="X61" i="21"/>
  <c r="X61" i="24" s="1"/>
  <c r="X61" i="25" s="1"/>
  <c r="X61" i="26" s="1"/>
  <c r="X61" i="27" s="1"/>
  <c r="X61" i="28" s="1"/>
  <c r="X61" i="30" s="1"/>
  <c r="X61" i="32" s="1"/>
  <c r="X61" i="33" s="1"/>
  <c r="X61" i="34" s="1"/>
  <c r="V61" i="21"/>
  <c r="V61" i="24" s="1"/>
  <c r="T61" i="21"/>
  <c r="T61" i="24" s="1"/>
  <c r="T61" i="25" s="1"/>
  <c r="T61" i="26" s="1"/>
  <c r="T61" i="27" s="1"/>
  <c r="T61" i="28" s="1"/>
  <c r="T61" i="30" s="1"/>
  <c r="T61" i="32" s="1"/>
  <c r="T61" i="33" s="1"/>
  <c r="T61" i="34" s="1"/>
  <c r="R61" i="21"/>
  <c r="R61" i="24" s="1"/>
  <c r="R61" i="25" s="1"/>
  <c r="R61" i="26" s="1"/>
  <c r="R61" i="27" s="1"/>
  <c r="R61" i="28" s="1"/>
  <c r="R61" i="30" s="1"/>
  <c r="R61" i="32" s="1"/>
  <c r="R61" i="33" s="1"/>
  <c r="R61" i="34" s="1"/>
  <c r="P61" i="21"/>
  <c r="P61" i="24" s="1"/>
  <c r="N61" i="21"/>
  <c r="Z59" i="21"/>
  <c r="Z59" i="24" s="1"/>
  <c r="Z59" i="25" s="1"/>
  <c r="Z59" i="26" s="1"/>
  <c r="Z59" i="27" s="1"/>
  <c r="Z59" i="28" s="1"/>
  <c r="Z59" i="30" s="1"/>
  <c r="Z59" i="32" s="1"/>
  <c r="Z59" i="33" s="1"/>
  <c r="Z59" i="34" s="1"/>
  <c r="X59" i="21"/>
  <c r="X59" i="24" s="1"/>
  <c r="X59" i="25" s="1"/>
  <c r="X59" i="26" s="1"/>
  <c r="X59" i="27" s="1"/>
  <c r="X59" i="28" s="1"/>
  <c r="X59" i="30" s="1"/>
  <c r="X59" i="32" s="1"/>
  <c r="X59" i="33" s="1"/>
  <c r="X59" i="34" s="1"/>
  <c r="V59" i="21"/>
  <c r="V59" i="24" s="1"/>
  <c r="T59" i="21"/>
  <c r="T59" i="24" s="1"/>
  <c r="T59" i="25" s="1"/>
  <c r="T59" i="26" s="1"/>
  <c r="T59" i="27" s="1"/>
  <c r="T59" i="28" s="1"/>
  <c r="T59" i="30" s="1"/>
  <c r="T59" i="32" s="1"/>
  <c r="T59" i="33" s="1"/>
  <c r="T59" i="34" s="1"/>
  <c r="R59" i="21"/>
  <c r="R59" i="24" s="1"/>
  <c r="R59" i="25" s="1"/>
  <c r="R59" i="26" s="1"/>
  <c r="R59" i="27" s="1"/>
  <c r="R59" i="28" s="1"/>
  <c r="R59" i="30" s="1"/>
  <c r="R59" i="32" s="1"/>
  <c r="R59" i="33" s="1"/>
  <c r="R59" i="34" s="1"/>
  <c r="N59" i="21"/>
  <c r="N59" i="24" s="1"/>
  <c r="N59" i="25" s="1"/>
  <c r="N59" i="26" s="1"/>
  <c r="N59" i="27" s="1"/>
  <c r="N59" i="28" s="1"/>
  <c r="N59" i="30" s="1"/>
  <c r="N59" i="32" s="1"/>
  <c r="Z57" i="21"/>
  <c r="Z57" i="24" s="1"/>
  <c r="Z57" i="25" s="1"/>
  <c r="Z57" i="26" s="1"/>
  <c r="Z57" i="27" s="1"/>
  <c r="Z57" i="28" s="1"/>
  <c r="Z57" i="30" s="1"/>
  <c r="Z57" i="32" s="1"/>
  <c r="Z57" i="33" s="1"/>
  <c r="X57" i="21"/>
  <c r="X57" i="24" s="1"/>
  <c r="X57" i="25" s="1"/>
  <c r="X57" i="26" s="1"/>
  <c r="X57" i="27" s="1"/>
  <c r="V57" i="21"/>
  <c r="R57" i="21"/>
  <c r="R57" i="24" s="1"/>
  <c r="R57" i="25" s="1"/>
  <c r="R57" i="26" s="1"/>
  <c r="P57" i="21"/>
  <c r="Z55" i="21"/>
  <c r="X55" i="21"/>
  <c r="V55" i="21"/>
  <c r="V55" i="24" s="1"/>
  <c r="V55" i="25" s="1"/>
  <c r="R55" i="21"/>
  <c r="R55" i="24" s="1"/>
  <c r="P55" i="21"/>
  <c r="P55" i="24" s="1"/>
  <c r="N55" i="21"/>
  <c r="Z51" i="21"/>
  <c r="Z51" i="24" s="1"/>
  <c r="Z51" i="25" s="1"/>
  <c r="Z51" i="26" s="1"/>
  <c r="Z51" i="27" s="1"/>
  <c r="Z51" i="28" s="1"/>
  <c r="Z51" i="30" s="1"/>
  <c r="Z51" i="32" s="1"/>
  <c r="Z51" i="33" s="1"/>
  <c r="Z51" i="34" s="1"/>
  <c r="X51" i="21"/>
  <c r="X51" i="24" s="1"/>
  <c r="X51" i="25" s="1"/>
  <c r="X51" i="26" s="1"/>
  <c r="X51" i="27" s="1"/>
  <c r="X51" i="28" s="1"/>
  <c r="X51" i="30" s="1"/>
  <c r="X51" i="32" s="1"/>
  <c r="X51" i="33" s="1"/>
  <c r="X51" i="34" s="1"/>
  <c r="V51" i="21"/>
  <c r="V51" i="24" s="1"/>
  <c r="V51" i="25" s="1"/>
  <c r="V51" i="26" s="1"/>
  <c r="V51" i="27" s="1"/>
  <c r="V51" i="28" s="1"/>
  <c r="V51" i="30" s="1"/>
  <c r="V51" i="32" s="1"/>
  <c r="V51" i="33" s="1"/>
  <c r="V51" i="34" s="1"/>
  <c r="T51" i="21"/>
  <c r="T51" i="24" s="1"/>
  <c r="T51" i="25" s="1"/>
  <c r="T51" i="26" s="1"/>
  <c r="T51" i="27" s="1"/>
  <c r="T51" i="28" s="1"/>
  <c r="T51" i="30" s="1"/>
  <c r="T51" i="32" s="1"/>
  <c r="T51" i="33" s="1"/>
  <c r="T51" i="34" s="1"/>
  <c r="R51" i="21"/>
  <c r="R51" i="24" s="1"/>
  <c r="R51" i="25" s="1"/>
  <c r="R51" i="26" s="1"/>
  <c r="R51" i="27" s="1"/>
  <c r="R51" i="28" s="1"/>
  <c r="R51" i="30" s="1"/>
  <c r="R51" i="32" s="1"/>
  <c r="R51" i="33" s="1"/>
  <c r="R51" i="34" s="1"/>
  <c r="P51" i="21"/>
  <c r="P51" i="24" s="1"/>
  <c r="N51" i="21"/>
  <c r="Z49" i="21"/>
  <c r="Z49" i="24" s="1"/>
  <c r="Z49" i="25" s="1"/>
  <c r="Z49" i="26" s="1"/>
  <c r="Z49" i="27" s="1"/>
  <c r="Z49" i="28" s="1"/>
  <c r="Z49" i="30" s="1"/>
  <c r="Z49" i="32" s="1"/>
  <c r="Z49" i="33" s="1"/>
  <c r="Z49" i="34" s="1"/>
  <c r="X49" i="21"/>
  <c r="X49" i="24" s="1"/>
  <c r="X49" i="25" s="1"/>
  <c r="X49" i="26" s="1"/>
  <c r="X49" i="27" s="1"/>
  <c r="X49" i="28" s="1"/>
  <c r="X49" i="30" s="1"/>
  <c r="X49" i="32" s="1"/>
  <c r="X49" i="33" s="1"/>
  <c r="X49" i="34" s="1"/>
  <c r="V49" i="21"/>
  <c r="V49" i="24" s="1"/>
  <c r="V49" i="25" s="1"/>
  <c r="V49" i="26" s="1"/>
  <c r="V49" i="27" s="1"/>
  <c r="V49" i="28" s="1"/>
  <c r="V49" i="30" s="1"/>
  <c r="V49" i="32" s="1"/>
  <c r="V49" i="33" s="1"/>
  <c r="V49" i="34" s="1"/>
  <c r="T49" i="21"/>
  <c r="R49" i="21"/>
  <c r="R49" i="24" s="1"/>
  <c r="R49" i="25" s="1"/>
  <c r="P49" i="21"/>
  <c r="P49" i="24" s="1"/>
  <c r="P49" i="25" s="1"/>
  <c r="P49" i="26" s="1"/>
  <c r="P49" i="27" s="1"/>
  <c r="P49" i="28" s="1"/>
  <c r="P49" i="30" s="1"/>
  <c r="P49" i="32" s="1"/>
  <c r="P49" i="33" s="1"/>
  <c r="P49" i="34" s="1"/>
  <c r="N49" i="21"/>
  <c r="N49" i="24" s="1"/>
  <c r="N49" i="25" s="1"/>
  <c r="N49" i="26" s="1"/>
  <c r="N49" i="27" s="1"/>
  <c r="Z47" i="21"/>
  <c r="Z47" i="24" s="1"/>
  <c r="Z47" i="25" s="1"/>
  <c r="X47" i="21"/>
  <c r="X47" i="24" s="1"/>
  <c r="X47" i="25" s="1"/>
  <c r="X47" i="26" s="1"/>
  <c r="X47" i="27" s="1"/>
  <c r="X47" i="28" s="1"/>
  <c r="X47" i="30" s="1"/>
  <c r="X47" i="32" s="1"/>
  <c r="X47" i="33" s="1"/>
  <c r="X47" i="34" s="1"/>
  <c r="V47" i="21"/>
  <c r="V47" i="24" s="1"/>
  <c r="V47" i="25" s="1"/>
  <c r="V47" i="26" s="1"/>
  <c r="V47" i="27" s="1"/>
  <c r="V47" i="28" s="1"/>
  <c r="V47" i="30" s="1"/>
  <c r="V47" i="32" s="1"/>
  <c r="V47" i="33" s="1"/>
  <c r="V47" i="34" s="1"/>
  <c r="T47" i="21"/>
  <c r="T47" i="24" s="1"/>
  <c r="T47" i="25" s="1"/>
  <c r="T47" i="26" s="1"/>
  <c r="T47" i="27" s="1"/>
  <c r="T47" i="28" s="1"/>
  <c r="T47" i="30" s="1"/>
  <c r="T47" i="32" s="1"/>
  <c r="T47" i="33" s="1"/>
  <c r="T47" i="34" s="1"/>
  <c r="R47" i="21"/>
  <c r="P47" i="21"/>
  <c r="P47" i="24" s="1"/>
  <c r="P47" i="25" s="1"/>
  <c r="P47" i="26" s="1"/>
  <c r="P47" i="27" s="1"/>
  <c r="P47" i="28" s="1"/>
  <c r="P47" i="30" s="1"/>
  <c r="P47" i="32" s="1"/>
  <c r="Z45" i="21"/>
  <c r="X45" i="21"/>
  <c r="X45" i="24" s="1"/>
  <c r="X45" i="25" s="1"/>
  <c r="X45" i="26" s="1"/>
  <c r="X45" i="27" s="1"/>
  <c r="X45" i="28" s="1"/>
  <c r="X45" i="30" s="1"/>
  <c r="X45" i="32" s="1"/>
  <c r="X45" i="33" s="1"/>
  <c r="X45" i="34" s="1"/>
  <c r="V45" i="21"/>
  <c r="V45" i="24" s="1"/>
  <c r="V45" i="25" s="1"/>
  <c r="V45" i="26" s="1"/>
  <c r="V45" i="27" s="1"/>
  <c r="V45" i="28" s="1"/>
  <c r="V45" i="30" s="1"/>
  <c r="V45" i="32" s="1"/>
  <c r="V45" i="33" s="1"/>
  <c r="V45" i="34" s="1"/>
  <c r="T45" i="21"/>
  <c r="T45" i="24" s="1"/>
  <c r="T45" i="25" s="1"/>
  <c r="T45" i="26" s="1"/>
  <c r="T45" i="27" s="1"/>
  <c r="T45" i="28" s="1"/>
  <c r="T45" i="30" s="1"/>
  <c r="T45" i="32" s="1"/>
  <c r="T45" i="33" s="1"/>
  <c r="T45" i="34" s="1"/>
  <c r="R45" i="21"/>
  <c r="R45" i="24" s="1"/>
  <c r="R45" i="25" s="1"/>
  <c r="R45" i="26" s="1"/>
  <c r="R45" i="27" s="1"/>
  <c r="R45" i="28" s="1"/>
  <c r="R45" i="30" s="1"/>
  <c r="R45" i="32" s="1"/>
  <c r="P45" i="21"/>
  <c r="P45" i="24" s="1"/>
  <c r="P45" i="25" s="1"/>
  <c r="N45" i="21"/>
  <c r="N45" i="24" s="1"/>
  <c r="N45" i="25" s="1"/>
  <c r="N45" i="26" s="1"/>
  <c r="N45" i="27" s="1"/>
  <c r="N45" i="28" s="1"/>
  <c r="N45" i="30" s="1"/>
  <c r="Z43" i="21"/>
  <c r="X43" i="21"/>
  <c r="V43" i="21"/>
  <c r="T43" i="21"/>
  <c r="T43" i="24" s="1"/>
  <c r="R43" i="21"/>
  <c r="P43" i="21"/>
  <c r="N43" i="21"/>
  <c r="X39" i="21"/>
  <c r="T39" i="21"/>
  <c r="R39" i="21"/>
  <c r="N39" i="21"/>
  <c r="Z37" i="21"/>
  <c r="X37" i="21"/>
  <c r="V37" i="21"/>
  <c r="T37" i="21"/>
  <c r="R37" i="21"/>
  <c r="P37" i="21"/>
  <c r="P37" i="24" s="1"/>
  <c r="P37" i="25" s="1"/>
  <c r="N37" i="21"/>
  <c r="Z35" i="21"/>
  <c r="X35" i="21"/>
  <c r="V35" i="21"/>
  <c r="T35" i="21"/>
  <c r="R35" i="21"/>
  <c r="R35" i="24" s="1"/>
  <c r="P35" i="21"/>
  <c r="N35" i="21"/>
  <c r="Z33" i="21"/>
  <c r="Z33" i="24" s="1"/>
  <c r="X33" i="21"/>
  <c r="V33" i="21"/>
  <c r="V33" i="24" s="1"/>
  <c r="T33" i="21"/>
  <c r="R33" i="21"/>
  <c r="R33" i="24" s="1"/>
  <c r="P33" i="21"/>
  <c r="P33" i="24" s="1"/>
  <c r="N33" i="21"/>
  <c r="Z31" i="21"/>
  <c r="V31" i="21"/>
  <c r="T31" i="21"/>
  <c r="R31" i="21"/>
  <c r="N31" i="21"/>
  <c r="H27" i="21"/>
  <c r="J25" i="21"/>
  <c r="H23" i="21"/>
  <c r="J21" i="21"/>
  <c r="C62" i="26" l="1"/>
  <c r="F7" i="27"/>
  <c r="E14" i="27"/>
  <c r="C38" i="27"/>
  <c r="C44" i="27"/>
  <c r="C62" i="27"/>
  <c r="L17" i="30"/>
  <c r="C46" i="30"/>
  <c r="C50" i="30"/>
  <c r="C60" i="30"/>
  <c r="E6" i="25"/>
  <c r="S4" i="33"/>
  <c r="AC4" i="33"/>
  <c r="W4" i="21"/>
  <c r="AK4" i="27"/>
  <c r="AC4" i="28"/>
  <c r="E6" i="33"/>
  <c r="E8" i="33"/>
  <c r="C36" i="33"/>
  <c r="C50" i="33"/>
  <c r="W4" i="24"/>
  <c r="C50" i="25"/>
  <c r="AA16" i="30"/>
  <c r="AB17" i="30"/>
  <c r="AA12" i="34"/>
  <c r="AA16" i="34"/>
  <c r="K16" i="21"/>
  <c r="L17" i="21"/>
  <c r="S4" i="26"/>
  <c r="AC4" i="26"/>
  <c r="AK4" i="26"/>
  <c r="AB17" i="26"/>
  <c r="Y4" i="27"/>
  <c r="O4" i="28"/>
  <c r="W4" i="28"/>
  <c r="AA14" i="28"/>
  <c r="L17" i="28"/>
  <c r="C62" i="28"/>
  <c r="E14" i="25"/>
  <c r="C30" i="25"/>
  <c r="C38" i="25"/>
  <c r="C58" i="25"/>
  <c r="C62" i="25"/>
  <c r="F7" i="26"/>
  <c r="E10" i="26"/>
  <c r="E14" i="26"/>
  <c r="E6" i="30"/>
  <c r="E8" i="30"/>
  <c r="C38" i="30"/>
  <c r="C48" i="30"/>
  <c r="C62" i="30"/>
  <c r="AC4" i="32"/>
  <c r="C62" i="33"/>
  <c r="F7" i="21"/>
  <c r="AA14" i="21"/>
  <c r="K16" i="24"/>
  <c r="L17" i="24"/>
  <c r="Y4" i="25"/>
  <c r="K16" i="26"/>
  <c r="L17" i="26"/>
  <c r="AA14" i="30"/>
  <c r="K16" i="30"/>
  <c r="K16" i="34"/>
  <c r="AB17" i="34"/>
  <c r="I4" i="25"/>
  <c r="L17" i="27"/>
  <c r="AA16" i="28"/>
  <c r="AA14" i="32"/>
  <c r="AB17" i="32"/>
  <c r="K14" i="33"/>
  <c r="AA16" i="33"/>
  <c r="AB17" i="33"/>
  <c r="AA14" i="34"/>
  <c r="AB17" i="21"/>
  <c r="E12" i="24"/>
  <c r="C42" i="24"/>
  <c r="C50" i="24"/>
  <c r="E8" i="26"/>
  <c r="C38" i="28"/>
  <c r="C48" i="28"/>
  <c r="K10" i="30"/>
  <c r="F7" i="32"/>
  <c r="E14" i="32"/>
  <c r="L17" i="32"/>
  <c r="C38" i="32"/>
  <c r="C44" i="32"/>
  <c r="C48" i="32"/>
  <c r="C62" i="32"/>
  <c r="F7" i="33"/>
  <c r="E14" i="33"/>
  <c r="L17" i="33"/>
  <c r="C38" i="33"/>
  <c r="C44" i="33"/>
  <c r="C48" i="33"/>
  <c r="E6" i="34"/>
  <c r="K14" i="34"/>
  <c r="C62" i="34"/>
  <c r="C30" i="21"/>
  <c r="C30" i="26"/>
  <c r="AA6" i="28"/>
  <c r="AA14" i="33"/>
  <c r="C42" i="21"/>
  <c r="C50" i="21"/>
  <c r="AB17" i="25"/>
  <c r="AB17" i="27"/>
  <c r="E6" i="28"/>
  <c r="I4" i="28"/>
  <c r="AK4" i="28"/>
  <c r="C46" i="28"/>
  <c r="C50" i="28"/>
  <c r="K14" i="30"/>
  <c r="AA16" i="32"/>
  <c r="K14" i="26"/>
  <c r="W4" i="27"/>
  <c r="AI4" i="28"/>
  <c r="AB17" i="28"/>
  <c r="K16" i="32"/>
  <c r="I4" i="33"/>
  <c r="K16" i="33"/>
  <c r="Y4" i="34"/>
  <c r="AD59" i="34"/>
  <c r="R45" i="33"/>
  <c r="N59" i="33"/>
  <c r="N59" i="34" s="1"/>
  <c r="Z57" i="34"/>
  <c r="AH59" i="32"/>
  <c r="AH59" i="33" s="1"/>
  <c r="AH59" i="34" s="1"/>
  <c r="AF61" i="33"/>
  <c r="AF61" i="34" s="1"/>
  <c r="N45" i="32"/>
  <c r="N45" i="33" s="1"/>
  <c r="N45" i="34" s="1"/>
  <c r="P47" i="33"/>
  <c r="P47" i="34" s="1"/>
  <c r="C58" i="34"/>
  <c r="AE4" i="34"/>
  <c r="AA52" i="34"/>
  <c r="C60" i="34"/>
  <c r="AC4" i="34"/>
  <c r="C54" i="34"/>
  <c r="U4" i="34"/>
  <c r="K10" i="34"/>
  <c r="Q4" i="34"/>
  <c r="K52" i="34"/>
  <c r="AA8" i="34"/>
  <c r="C44" i="34"/>
  <c r="AA40" i="34"/>
  <c r="C42" i="34"/>
  <c r="K40" i="34"/>
  <c r="AG4" i="34"/>
  <c r="AA28" i="34"/>
  <c r="C36" i="34"/>
  <c r="AA10" i="34"/>
  <c r="C32" i="34"/>
  <c r="AA6" i="34"/>
  <c r="C30" i="34"/>
  <c r="C34" i="34"/>
  <c r="K12" i="34"/>
  <c r="O4" i="34"/>
  <c r="K8" i="34"/>
  <c r="K6" i="34"/>
  <c r="K28" i="34"/>
  <c r="M4" i="34"/>
  <c r="E4" i="34"/>
  <c r="E10" i="34"/>
  <c r="E14" i="34"/>
  <c r="C14" i="34" s="1"/>
  <c r="E8" i="34"/>
  <c r="E12" i="34"/>
  <c r="E16" i="34"/>
  <c r="C16" i="34"/>
  <c r="C34" i="33"/>
  <c r="AA28" i="33"/>
  <c r="C30" i="33"/>
  <c r="Q4" i="33"/>
  <c r="C32" i="33"/>
  <c r="K28" i="33"/>
  <c r="AA40" i="33"/>
  <c r="C42" i="33"/>
  <c r="C46" i="33"/>
  <c r="AA6" i="33"/>
  <c r="U4" i="33"/>
  <c r="O4" i="33"/>
  <c r="K40" i="33"/>
  <c r="K6" i="33"/>
  <c r="AI4" i="33"/>
  <c r="AA12" i="33"/>
  <c r="AA10" i="33"/>
  <c r="AA8" i="33"/>
  <c r="AG4" i="33"/>
  <c r="AE4" i="33"/>
  <c r="AA52" i="33"/>
  <c r="C58" i="33"/>
  <c r="C54" i="33"/>
  <c r="C60" i="33"/>
  <c r="K52" i="33"/>
  <c r="C56" i="33"/>
  <c r="M4" i="33"/>
  <c r="K12" i="33"/>
  <c r="K10" i="33"/>
  <c r="K8" i="33"/>
  <c r="E12" i="33"/>
  <c r="E10" i="33"/>
  <c r="E16" i="33"/>
  <c r="C16" i="33"/>
  <c r="G4" i="33"/>
  <c r="E4" i="33" s="1"/>
  <c r="C14" i="33"/>
  <c r="AA40" i="32"/>
  <c r="AG4" i="32"/>
  <c r="AA10" i="32"/>
  <c r="C46" i="32"/>
  <c r="C42" i="32"/>
  <c r="Q4" i="32"/>
  <c r="K40" i="32"/>
  <c r="C36" i="32"/>
  <c r="C32" i="32"/>
  <c r="C30" i="32"/>
  <c r="AE4" i="32"/>
  <c r="C34" i="32"/>
  <c r="AA28" i="32"/>
  <c r="K14" i="32"/>
  <c r="U4" i="32"/>
  <c r="S4" i="32"/>
  <c r="O4" i="32"/>
  <c r="K12" i="32"/>
  <c r="K28" i="32"/>
  <c r="M4" i="32"/>
  <c r="AA6" i="32"/>
  <c r="AA12" i="32"/>
  <c r="C60" i="32"/>
  <c r="C58" i="32"/>
  <c r="C54" i="32"/>
  <c r="AA52" i="32"/>
  <c r="C56" i="32"/>
  <c r="AA8" i="32"/>
  <c r="K10" i="32"/>
  <c r="K8" i="32"/>
  <c r="K6" i="32"/>
  <c r="K52" i="32"/>
  <c r="E12" i="32"/>
  <c r="E10" i="32"/>
  <c r="E8" i="32"/>
  <c r="G4" i="32"/>
  <c r="E4" i="32" s="1"/>
  <c r="E16" i="32"/>
  <c r="C22" i="32"/>
  <c r="C16" i="32" s="1"/>
  <c r="C44" i="30"/>
  <c r="AA40" i="30"/>
  <c r="AC4" i="30"/>
  <c r="C42" i="30"/>
  <c r="Y4" i="30"/>
  <c r="K40" i="30"/>
  <c r="AA12" i="30"/>
  <c r="C36" i="30"/>
  <c r="C30" i="30"/>
  <c r="AA28" i="30"/>
  <c r="C34" i="30"/>
  <c r="K28" i="30"/>
  <c r="C32" i="30"/>
  <c r="I4" i="30"/>
  <c r="E12" i="30"/>
  <c r="E10" i="30"/>
  <c r="E16" i="30"/>
  <c r="G4" i="30"/>
  <c r="E4" i="30" s="1"/>
  <c r="C20" i="30"/>
  <c r="C16" i="30" s="1"/>
  <c r="AA10" i="30"/>
  <c r="AG4" i="30"/>
  <c r="AA6" i="30"/>
  <c r="AA52" i="30"/>
  <c r="C56" i="30"/>
  <c r="C58" i="30"/>
  <c r="AA8" i="30"/>
  <c r="C54" i="30"/>
  <c r="U4" i="30"/>
  <c r="Q4" i="30"/>
  <c r="K8" i="30"/>
  <c r="O4" i="30"/>
  <c r="K52" i="30"/>
  <c r="K12" i="30"/>
  <c r="K6" i="30"/>
  <c r="C14" i="30"/>
  <c r="H23" i="24"/>
  <c r="H11" i="21"/>
  <c r="H27" i="24"/>
  <c r="H15" i="21"/>
  <c r="R29" i="21"/>
  <c r="R31" i="24"/>
  <c r="Z31" i="24"/>
  <c r="T29" i="21"/>
  <c r="T33" i="24"/>
  <c r="N35" i="24"/>
  <c r="V11" i="21"/>
  <c r="V35" i="24"/>
  <c r="P37" i="26"/>
  <c r="X37" i="24"/>
  <c r="X13" i="21"/>
  <c r="R39" i="24"/>
  <c r="R15" i="21"/>
  <c r="Z39" i="21"/>
  <c r="T43" i="25"/>
  <c r="R49" i="26"/>
  <c r="R49" i="27" s="1"/>
  <c r="R49" i="28" s="1"/>
  <c r="R49" i="30" s="1"/>
  <c r="R49" i="32" s="1"/>
  <c r="R49" i="33" s="1"/>
  <c r="R49" i="34" s="1"/>
  <c r="N55" i="24"/>
  <c r="V55" i="26"/>
  <c r="P57" i="24"/>
  <c r="P57" i="25" s="1"/>
  <c r="P57" i="26" s="1"/>
  <c r="P57" i="27" s="1"/>
  <c r="X57" i="28"/>
  <c r="X57" i="30" s="1"/>
  <c r="X57" i="32" s="1"/>
  <c r="X57" i="33" s="1"/>
  <c r="X57" i="34" s="1"/>
  <c r="N63" i="24"/>
  <c r="L63" i="21"/>
  <c r="AF31" i="24"/>
  <c r="AF29" i="21"/>
  <c r="AF7" i="21"/>
  <c r="AD33" i="24"/>
  <c r="AD9" i="21"/>
  <c r="AL33" i="24"/>
  <c r="AL9" i="21"/>
  <c r="AJ35" i="24"/>
  <c r="AJ11" i="21"/>
  <c r="AH13" i="21"/>
  <c r="AH37" i="24"/>
  <c r="AH37" i="25" s="1"/>
  <c r="AF39" i="24"/>
  <c r="AF15" i="21"/>
  <c r="AL43" i="24"/>
  <c r="AL41" i="21"/>
  <c r="AH47" i="26"/>
  <c r="AF49" i="26"/>
  <c r="AF49" i="27" s="1"/>
  <c r="AD51" i="24"/>
  <c r="AB51" i="21"/>
  <c r="AB59" i="26"/>
  <c r="AF59" i="27"/>
  <c r="AF59" i="28" s="1"/>
  <c r="AF59" i="30" s="1"/>
  <c r="AF59" i="32" s="1"/>
  <c r="AF59" i="33" s="1"/>
  <c r="AF59" i="34" s="1"/>
  <c r="J21" i="24"/>
  <c r="J9" i="21"/>
  <c r="J13" i="21"/>
  <c r="J25" i="24"/>
  <c r="R9" i="24"/>
  <c r="R33" i="25"/>
  <c r="Z33" i="25"/>
  <c r="Z33" i="26" s="1"/>
  <c r="T11" i="21"/>
  <c r="T35" i="24"/>
  <c r="N37" i="24"/>
  <c r="N13" i="21"/>
  <c r="V37" i="24"/>
  <c r="V37" i="25" s="1"/>
  <c r="V13" i="21"/>
  <c r="X15" i="21"/>
  <c r="X39" i="24"/>
  <c r="R41" i="21"/>
  <c r="R43" i="24"/>
  <c r="Z41" i="21"/>
  <c r="Z43" i="24"/>
  <c r="V53" i="21"/>
  <c r="V57" i="24"/>
  <c r="V57" i="25" s="1"/>
  <c r="V57" i="26" s="1"/>
  <c r="V57" i="27" s="1"/>
  <c r="V57" i="28" s="1"/>
  <c r="V57" i="30" s="1"/>
  <c r="V57" i="32" s="1"/>
  <c r="V57" i="33" s="1"/>
  <c r="V57" i="34" s="1"/>
  <c r="AL31" i="24"/>
  <c r="AL29" i="21"/>
  <c r="AL7" i="21"/>
  <c r="AJ33" i="24"/>
  <c r="AJ9" i="21"/>
  <c r="AH35" i="25"/>
  <c r="AH11" i="24"/>
  <c r="AF13" i="24"/>
  <c r="AF37" i="25"/>
  <c r="AF37" i="26" s="1"/>
  <c r="AF37" i="27" s="1"/>
  <c r="AL39" i="24"/>
  <c r="AL15" i="21"/>
  <c r="AJ43" i="24"/>
  <c r="AH45" i="27"/>
  <c r="AH45" i="28" s="1"/>
  <c r="AH45" i="30" s="1"/>
  <c r="AH45" i="32" s="1"/>
  <c r="AB47" i="21"/>
  <c r="AF47" i="24"/>
  <c r="AF47" i="25" s="1"/>
  <c r="AF47" i="26" s="1"/>
  <c r="AF47" i="27" s="1"/>
  <c r="AD49" i="24"/>
  <c r="AH55" i="24"/>
  <c r="AF57" i="27"/>
  <c r="AF57" i="28" s="1"/>
  <c r="AF57" i="30" s="1"/>
  <c r="AF57" i="32" s="1"/>
  <c r="AH63" i="25"/>
  <c r="AH63" i="26" s="1"/>
  <c r="AH63" i="27" s="1"/>
  <c r="AH63" i="28" s="1"/>
  <c r="AH63" i="30" s="1"/>
  <c r="AH63" i="32" s="1"/>
  <c r="AH63" i="33" s="1"/>
  <c r="AH63" i="34" s="1"/>
  <c r="N7" i="21"/>
  <c r="N31" i="24"/>
  <c r="V7" i="21"/>
  <c r="V31" i="24"/>
  <c r="P33" i="25"/>
  <c r="P33" i="26" s="1"/>
  <c r="X9" i="21"/>
  <c r="X33" i="24"/>
  <c r="R35" i="25"/>
  <c r="Z35" i="24"/>
  <c r="Z11" i="21"/>
  <c r="T37" i="24"/>
  <c r="T13" i="21"/>
  <c r="N39" i="24"/>
  <c r="N15" i="21"/>
  <c r="P41" i="21"/>
  <c r="P43" i="24"/>
  <c r="X41" i="21"/>
  <c r="X43" i="24"/>
  <c r="Z9" i="21"/>
  <c r="Z45" i="24"/>
  <c r="Z45" i="25" s="1"/>
  <c r="Z45" i="26" s="1"/>
  <c r="Z45" i="27" s="1"/>
  <c r="N49" i="28"/>
  <c r="N49" i="30" s="1"/>
  <c r="P51" i="25"/>
  <c r="P51" i="26" s="1"/>
  <c r="P51" i="27" s="1"/>
  <c r="P51" i="28" s="1"/>
  <c r="P51" i="30" s="1"/>
  <c r="P51" i="32" s="1"/>
  <c r="P51" i="33" s="1"/>
  <c r="P51" i="34" s="1"/>
  <c r="R53" i="24"/>
  <c r="R55" i="25"/>
  <c r="R55" i="26" s="1"/>
  <c r="R55" i="27" s="1"/>
  <c r="Z55" i="24"/>
  <c r="Z53" i="21"/>
  <c r="V59" i="25"/>
  <c r="V59" i="26" s="1"/>
  <c r="V59" i="27" s="1"/>
  <c r="V59" i="28" s="1"/>
  <c r="V59" i="30" s="1"/>
  <c r="P13" i="24"/>
  <c r="P61" i="25"/>
  <c r="P61" i="26" s="1"/>
  <c r="P61" i="27" s="1"/>
  <c r="P61" i="28" s="1"/>
  <c r="P61" i="30" s="1"/>
  <c r="P61" i="32" s="1"/>
  <c r="P61" i="33" s="1"/>
  <c r="P61" i="34" s="1"/>
  <c r="AJ31" i="24"/>
  <c r="AB33" i="21"/>
  <c r="AH33" i="24"/>
  <c r="AF35" i="25"/>
  <c r="AD37" i="24"/>
  <c r="AL37" i="24"/>
  <c r="AH43" i="24"/>
  <c r="AF45" i="28"/>
  <c r="AF45" i="30" s="1"/>
  <c r="AF45" i="32" s="1"/>
  <c r="AF45" i="33" s="1"/>
  <c r="AF45" i="34" s="1"/>
  <c r="AF53" i="21"/>
  <c r="AF55" i="24"/>
  <c r="AD57" i="24"/>
  <c r="AD57" i="25" s="1"/>
  <c r="AD57" i="26" s="1"/>
  <c r="AD57" i="27" s="1"/>
  <c r="AD57" i="28" s="1"/>
  <c r="AD57" i="30" s="1"/>
  <c r="AD57" i="32" s="1"/>
  <c r="AD57" i="33" s="1"/>
  <c r="AD57" i="34" s="1"/>
  <c r="AJ59" i="28"/>
  <c r="AH61" i="25"/>
  <c r="AH61" i="26" s="1"/>
  <c r="AH61" i="27" s="1"/>
  <c r="AF63" i="28"/>
  <c r="AF63" i="30" s="1"/>
  <c r="AF63" i="32" s="1"/>
  <c r="AF63" i="33" s="1"/>
  <c r="AF63" i="34" s="1"/>
  <c r="T31" i="24"/>
  <c r="N33" i="24"/>
  <c r="V33" i="25"/>
  <c r="P35" i="24"/>
  <c r="X11" i="21"/>
  <c r="X35" i="24"/>
  <c r="R37" i="24"/>
  <c r="R13" i="21"/>
  <c r="Z37" i="24"/>
  <c r="Z13" i="21"/>
  <c r="T39" i="24"/>
  <c r="T15" i="21"/>
  <c r="N43" i="24"/>
  <c r="V43" i="24"/>
  <c r="V41" i="21"/>
  <c r="P45" i="26"/>
  <c r="P45" i="27" s="1"/>
  <c r="P45" i="28" s="1"/>
  <c r="P45" i="30" s="1"/>
  <c r="R11" i="21"/>
  <c r="R47" i="24"/>
  <c r="R47" i="25" s="1"/>
  <c r="R47" i="26" s="1"/>
  <c r="R47" i="27" s="1"/>
  <c r="R47" i="28" s="1"/>
  <c r="R47" i="30" s="1"/>
  <c r="R47" i="32" s="1"/>
  <c r="R47" i="33" s="1"/>
  <c r="R47" i="34" s="1"/>
  <c r="Z47" i="26"/>
  <c r="T41" i="21"/>
  <c r="T49" i="24"/>
  <c r="T49" i="25" s="1"/>
  <c r="T49" i="26" s="1"/>
  <c r="T49" i="27" s="1"/>
  <c r="T49" i="28" s="1"/>
  <c r="T49" i="30" s="1"/>
  <c r="T49" i="32" s="1"/>
  <c r="T49" i="33" s="1"/>
  <c r="T49" i="34" s="1"/>
  <c r="L51" i="21"/>
  <c r="N51" i="24"/>
  <c r="N51" i="25" s="1"/>
  <c r="P55" i="25"/>
  <c r="X53" i="21"/>
  <c r="X55" i="24"/>
  <c r="R57" i="27"/>
  <c r="R57" i="28" s="1"/>
  <c r="R57" i="30" s="1"/>
  <c r="R57" i="32" s="1"/>
  <c r="R57" i="33" s="1"/>
  <c r="N61" i="24"/>
  <c r="N61" i="25" s="1"/>
  <c r="N61" i="26" s="1"/>
  <c r="N61" i="27" s="1"/>
  <c r="N61" i="28" s="1"/>
  <c r="N61" i="30" s="1"/>
  <c r="L61" i="21"/>
  <c r="V61" i="25"/>
  <c r="V61" i="26" s="1"/>
  <c r="V61" i="27" s="1"/>
  <c r="V61" i="28" s="1"/>
  <c r="AH29" i="21"/>
  <c r="AH31" i="24"/>
  <c r="AF33" i="24"/>
  <c r="AF9" i="21"/>
  <c r="AD11" i="21"/>
  <c r="AD35" i="24"/>
  <c r="AB35" i="21"/>
  <c r="AL35" i="24"/>
  <c r="AL11" i="21"/>
  <c r="AJ37" i="25"/>
  <c r="AH15" i="21"/>
  <c r="AH39" i="24"/>
  <c r="AF43" i="25"/>
  <c r="AF43" i="26" s="1"/>
  <c r="AB45" i="21"/>
  <c r="AD45" i="24"/>
  <c r="AD55" i="24"/>
  <c r="AL55" i="24"/>
  <c r="AJ57" i="28"/>
  <c r="AJ57" i="30" s="1"/>
  <c r="AD63" i="24"/>
  <c r="AD63" i="25" s="1"/>
  <c r="J23" i="21"/>
  <c r="F23" i="21" s="1"/>
  <c r="D23" i="21" s="1"/>
  <c r="J27" i="21"/>
  <c r="F27" i="21" s="1"/>
  <c r="D27" i="21" s="1"/>
  <c r="E6" i="24"/>
  <c r="E6" i="21"/>
  <c r="K14" i="21"/>
  <c r="AJ39" i="21"/>
  <c r="G4" i="24"/>
  <c r="E4" i="24" s="1"/>
  <c r="F7" i="24"/>
  <c r="M4" i="24"/>
  <c r="AA16" i="24"/>
  <c r="AB17" i="24"/>
  <c r="AI4" i="25"/>
  <c r="K14" i="25"/>
  <c r="C34" i="25"/>
  <c r="I4" i="21"/>
  <c r="K14" i="24"/>
  <c r="F7" i="25"/>
  <c r="AA14" i="25"/>
  <c r="K16" i="25"/>
  <c r="AJ63" i="21"/>
  <c r="AJ63" i="24" s="1"/>
  <c r="AJ63" i="25" s="1"/>
  <c r="AJ63" i="26" s="1"/>
  <c r="AJ63" i="27" s="1"/>
  <c r="AJ63" i="28" s="1"/>
  <c r="AJ63" i="30" s="1"/>
  <c r="AJ63" i="32" s="1"/>
  <c r="AJ63" i="33" s="1"/>
  <c r="AJ63" i="34" s="1"/>
  <c r="E14" i="21"/>
  <c r="AA16" i="21"/>
  <c r="H21" i="21"/>
  <c r="H25" i="21"/>
  <c r="V39" i="21"/>
  <c r="V29" i="21" s="1"/>
  <c r="AA14" i="24"/>
  <c r="AJ61" i="24"/>
  <c r="AJ61" i="25" s="1"/>
  <c r="AJ61" i="26" s="1"/>
  <c r="AJ61" i="27" s="1"/>
  <c r="AJ61" i="28" s="1"/>
  <c r="AJ61" i="30" s="1"/>
  <c r="AJ61" i="32" s="1"/>
  <c r="AJ61" i="33" s="1"/>
  <c r="AJ61" i="34" s="1"/>
  <c r="AA16" i="25"/>
  <c r="L17" i="25"/>
  <c r="C46" i="26"/>
  <c r="K14" i="27"/>
  <c r="K16" i="27"/>
  <c r="Y4" i="28"/>
  <c r="K14" i="28"/>
  <c r="K16" i="28"/>
  <c r="W4" i="26"/>
  <c r="AA14" i="27"/>
  <c r="AA16" i="27"/>
  <c r="F7" i="28"/>
  <c r="E14" i="28"/>
  <c r="E6" i="26"/>
  <c r="AA14" i="26"/>
  <c r="AA16" i="26"/>
  <c r="C48" i="27"/>
  <c r="C58" i="28"/>
  <c r="AE4" i="28"/>
  <c r="AA52" i="28"/>
  <c r="C54" i="28"/>
  <c r="S4" i="28"/>
  <c r="K12" i="28"/>
  <c r="Q4" i="28"/>
  <c r="K8" i="28"/>
  <c r="C60" i="28"/>
  <c r="C56" i="28"/>
  <c r="K52" i="28"/>
  <c r="C44" i="28"/>
  <c r="AA40" i="28"/>
  <c r="K40" i="28"/>
  <c r="C42" i="28"/>
  <c r="AA10" i="28"/>
  <c r="AG4" i="28"/>
  <c r="C34" i="28"/>
  <c r="AA8" i="28"/>
  <c r="C32" i="28"/>
  <c r="AA12" i="28"/>
  <c r="AA28" i="28"/>
  <c r="C30" i="28"/>
  <c r="U4" i="28"/>
  <c r="K6" i="28"/>
  <c r="K10" i="28"/>
  <c r="K28" i="28"/>
  <c r="C36" i="28"/>
  <c r="M4" i="28"/>
  <c r="E12" i="28"/>
  <c r="E10" i="28"/>
  <c r="E8" i="28"/>
  <c r="C16" i="28"/>
  <c r="E16" i="28"/>
  <c r="G4" i="28"/>
  <c r="E4" i="28" s="1"/>
  <c r="I4" i="27"/>
  <c r="E10" i="27"/>
  <c r="C16" i="27"/>
  <c r="G4" i="27"/>
  <c r="E16" i="27"/>
  <c r="AI4" i="27"/>
  <c r="C60" i="27"/>
  <c r="AA10" i="27"/>
  <c r="AA52" i="27"/>
  <c r="C58" i="27"/>
  <c r="C56" i="27"/>
  <c r="AE4" i="27"/>
  <c r="C54" i="27"/>
  <c r="Q4" i="27"/>
  <c r="K52" i="27"/>
  <c r="AG4" i="27"/>
  <c r="AA40" i="27"/>
  <c r="C42" i="27"/>
  <c r="K8" i="27"/>
  <c r="K40" i="27"/>
  <c r="O4" i="27"/>
  <c r="AA8" i="27"/>
  <c r="AA12" i="27"/>
  <c r="C36" i="27"/>
  <c r="C32" i="27"/>
  <c r="AA6" i="27"/>
  <c r="AA28" i="27"/>
  <c r="C30" i="27"/>
  <c r="AC4" i="27"/>
  <c r="C34" i="27"/>
  <c r="U4" i="27"/>
  <c r="S4" i="27"/>
  <c r="K6" i="27"/>
  <c r="K12" i="27"/>
  <c r="K10" i="27"/>
  <c r="K28" i="27"/>
  <c r="M4" i="27"/>
  <c r="AA40" i="26"/>
  <c r="AE4" i="26"/>
  <c r="C42" i="26"/>
  <c r="K40" i="26"/>
  <c r="C48" i="26"/>
  <c r="AG4" i="26"/>
  <c r="AA28" i="26"/>
  <c r="C32" i="26"/>
  <c r="C34" i="26"/>
  <c r="U4" i="26"/>
  <c r="Q4" i="26"/>
  <c r="K28" i="26"/>
  <c r="O4" i="26"/>
  <c r="M4" i="26"/>
  <c r="AI4" i="26"/>
  <c r="AA12" i="26"/>
  <c r="AA10" i="26"/>
  <c r="C58" i="26"/>
  <c r="AA8" i="26"/>
  <c r="AA6" i="26"/>
  <c r="AA52" i="26"/>
  <c r="C54" i="26"/>
  <c r="Y4" i="26"/>
  <c r="C60" i="26"/>
  <c r="K12" i="26"/>
  <c r="K10" i="26"/>
  <c r="K8" i="26"/>
  <c r="K52" i="26"/>
  <c r="K6" i="26"/>
  <c r="C56" i="26"/>
  <c r="I4" i="26"/>
  <c r="E12" i="26"/>
  <c r="E16" i="26"/>
  <c r="G4" i="26"/>
  <c r="C14" i="26"/>
  <c r="C16" i="26"/>
  <c r="E8" i="25"/>
  <c r="E16" i="25"/>
  <c r="C16" i="25"/>
  <c r="G4" i="25"/>
  <c r="E4" i="25" s="1"/>
  <c r="C48" i="25"/>
  <c r="C46" i="25"/>
  <c r="AE4" i="25"/>
  <c r="C44" i="25"/>
  <c r="AA40" i="25"/>
  <c r="AC4" i="25"/>
  <c r="C42" i="25"/>
  <c r="Q4" i="25"/>
  <c r="K40" i="25"/>
  <c r="C40" i="25" s="1"/>
  <c r="M4" i="25"/>
  <c r="AB59" i="25"/>
  <c r="AA52" i="25"/>
  <c r="C56" i="25"/>
  <c r="C60" i="25"/>
  <c r="C54" i="25"/>
  <c r="U4" i="25"/>
  <c r="S4" i="25"/>
  <c r="K52" i="25"/>
  <c r="AA12" i="25"/>
  <c r="AG4" i="25"/>
  <c r="C32" i="25"/>
  <c r="AA8" i="25"/>
  <c r="C36" i="25"/>
  <c r="AA10" i="25"/>
  <c r="AA28" i="25"/>
  <c r="AA6" i="25"/>
  <c r="K8" i="25"/>
  <c r="K12" i="25"/>
  <c r="O4" i="25"/>
  <c r="K10" i="25"/>
  <c r="K28" i="25"/>
  <c r="K6" i="25"/>
  <c r="AI4" i="24"/>
  <c r="AA52" i="24"/>
  <c r="AE4" i="24"/>
  <c r="C54" i="24"/>
  <c r="C58" i="24"/>
  <c r="AB59" i="24"/>
  <c r="Q4" i="24"/>
  <c r="K52" i="24"/>
  <c r="C60" i="24"/>
  <c r="C56" i="24"/>
  <c r="AG4" i="24"/>
  <c r="C48" i="24"/>
  <c r="C46" i="24"/>
  <c r="AB47" i="24"/>
  <c r="AA10" i="24"/>
  <c r="C44" i="24"/>
  <c r="AA40" i="24"/>
  <c r="Y4" i="24"/>
  <c r="S4" i="24"/>
  <c r="K40" i="24"/>
  <c r="C32" i="24"/>
  <c r="AA8" i="24"/>
  <c r="AA12" i="24"/>
  <c r="C36" i="24"/>
  <c r="AA28" i="24"/>
  <c r="AA6" i="24"/>
  <c r="C30" i="24"/>
  <c r="AC4" i="24"/>
  <c r="U4" i="24"/>
  <c r="K8" i="24"/>
  <c r="K28" i="24"/>
  <c r="K12" i="24"/>
  <c r="K10" i="24"/>
  <c r="O4" i="24"/>
  <c r="K6" i="24"/>
  <c r="E8" i="24"/>
  <c r="E16" i="24"/>
  <c r="C16" i="24"/>
  <c r="C14" i="24"/>
  <c r="C48" i="21"/>
  <c r="AH41" i="21"/>
  <c r="AH7" i="21"/>
  <c r="AF11" i="21"/>
  <c r="AF41" i="21"/>
  <c r="C44" i="21"/>
  <c r="AA40" i="21"/>
  <c r="Y4" i="21"/>
  <c r="Z7" i="21"/>
  <c r="L45" i="21"/>
  <c r="U4" i="21"/>
  <c r="L49" i="21"/>
  <c r="L43" i="21"/>
  <c r="K40" i="21"/>
  <c r="M4" i="21"/>
  <c r="AI4" i="21"/>
  <c r="AB37" i="21"/>
  <c r="AH11" i="21"/>
  <c r="AG4" i="21"/>
  <c r="C32" i="21"/>
  <c r="C36" i="21"/>
  <c r="AA28" i="21"/>
  <c r="C34" i="21"/>
  <c r="AE4" i="21"/>
  <c r="L33" i="21"/>
  <c r="R9" i="21"/>
  <c r="Q4" i="21"/>
  <c r="R7" i="21"/>
  <c r="K12" i="21"/>
  <c r="L37" i="21"/>
  <c r="P13" i="21"/>
  <c r="K28" i="21"/>
  <c r="L35" i="21"/>
  <c r="O4" i="21"/>
  <c r="C14" i="21"/>
  <c r="N29" i="21"/>
  <c r="AA12" i="21"/>
  <c r="AA10" i="21"/>
  <c r="C60" i="21"/>
  <c r="AF13" i="21"/>
  <c r="AB59" i="21"/>
  <c r="AA8" i="21"/>
  <c r="C56" i="21"/>
  <c r="AA6" i="21"/>
  <c r="AA52" i="21"/>
  <c r="C58" i="21"/>
  <c r="AC4" i="21"/>
  <c r="C54" i="21"/>
  <c r="V9" i="21"/>
  <c r="K10" i="21"/>
  <c r="C10" i="21" s="1"/>
  <c r="K8" i="21"/>
  <c r="R53" i="21"/>
  <c r="P9" i="21"/>
  <c r="K52" i="21"/>
  <c r="K6" i="21"/>
  <c r="E12" i="21"/>
  <c r="E8" i="21"/>
  <c r="C16" i="21"/>
  <c r="G4" i="21"/>
  <c r="E4" i="21" s="1"/>
  <c r="E16" i="21"/>
  <c r="AH57" i="21"/>
  <c r="AH57" i="24" s="1"/>
  <c r="AH57" i="25" s="1"/>
  <c r="AH57" i="26" s="1"/>
  <c r="T57" i="21"/>
  <c r="T57" i="24" s="1"/>
  <c r="T57" i="25" s="1"/>
  <c r="T57" i="26" s="1"/>
  <c r="T57" i="27" s="1"/>
  <c r="T57" i="28" s="1"/>
  <c r="T57" i="30" s="1"/>
  <c r="T57" i="32" s="1"/>
  <c r="T57" i="33" s="1"/>
  <c r="T57" i="34" s="1"/>
  <c r="X31" i="21"/>
  <c r="X7" i="21" s="1"/>
  <c r="AD61" i="21"/>
  <c r="AD61" i="24" s="1"/>
  <c r="AD61" i="25" s="1"/>
  <c r="N57" i="21"/>
  <c r="N57" i="24" s="1"/>
  <c r="C14" i="32" l="1"/>
  <c r="C14" i="28"/>
  <c r="E4" i="26"/>
  <c r="C10" i="34"/>
  <c r="C6" i="28"/>
  <c r="C14" i="27"/>
  <c r="C28" i="28"/>
  <c r="C12" i="24"/>
  <c r="C14" i="25"/>
  <c r="C10" i="30"/>
  <c r="C6" i="32"/>
  <c r="C28" i="25"/>
  <c r="C28" i="34"/>
  <c r="C12" i="33"/>
  <c r="C12" i="32"/>
  <c r="AA4" i="32"/>
  <c r="K4" i="34"/>
  <c r="C28" i="21"/>
  <c r="C40" i="26"/>
  <c r="C40" i="28"/>
  <c r="C40" i="33"/>
  <c r="C12" i="34"/>
  <c r="AF41" i="25"/>
  <c r="V53" i="24"/>
  <c r="D35" i="21"/>
  <c r="L45" i="27"/>
  <c r="AB47" i="25"/>
  <c r="L49" i="25"/>
  <c r="L49" i="24"/>
  <c r="L45" i="25"/>
  <c r="L45" i="26"/>
  <c r="AB59" i="27"/>
  <c r="AF41" i="24"/>
  <c r="L45" i="24"/>
  <c r="L43" i="24"/>
  <c r="D33" i="21"/>
  <c r="L49" i="26"/>
  <c r="H17" i="21"/>
  <c r="AB33" i="24"/>
  <c r="V13" i="24"/>
  <c r="AF11" i="24"/>
  <c r="L37" i="24"/>
  <c r="V9" i="24"/>
  <c r="P9" i="24"/>
  <c r="L61" i="24"/>
  <c r="L61" i="27"/>
  <c r="R53" i="26"/>
  <c r="P9" i="25"/>
  <c r="AH13" i="25"/>
  <c r="R53" i="25"/>
  <c r="R5" i="21"/>
  <c r="D45" i="21"/>
  <c r="AB37" i="24"/>
  <c r="AH13" i="24"/>
  <c r="L61" i="26"/>
  <c r="AF13" i="26"/>
  <c r="L61" i="25"/>
  <c r="AF13" i="25"/>
  <c r="D51" i="21"/>
  <c r="Z7" i="24"/>
  <c r="D37" i="21"/>
  <c r="Z9" i="25"/>
  <c r="X5" i="21"/>
  <c r="L13" i="21"/>
  <c r="L61" i="28"/>
  <c r="V61" i="30"/>
  <c r="V61" i="32" s="1"/>
  <c r="V61" i="33" s="1"/>
  <c r="V61" i="34" s="1"/>
  <c r="R57" i="34"/>
  <c r="P45" i="32"/>
  <c r="AB59" i="28"/>
  <c r="AJ59" i="30"/>
  <c r="AJ59" i="32" s="1"/>
  <c r="AJ59" i="33" s="1"/>
  <c r="AJ59" i="34" s="1"/>
  <c r="AB59" i="34" s="1"/>
  <c r="AF57" i="33"/>
  <c r="N61" i="32"/>
  <c r="V59" i="32"/>
  <c r="AB59" i="30"/>
  <c r="AJ57" i="32"/>
  <c r="AJ57" i="33" s="1"/>
  <c r="AJ57" i="34" s="1"/>
  <c r="N49" i="32"/>
  <c r="L49" i="30"/>
  <c r="AH45" i="33"/>
  <c r="AH45" i="34" s="1"/>
  <c r="R45" i="34"/>
  <c r="J17" i="21"/>
  <c r="L35" i="24"/>
  <c r="AB59" i="32"/>
  <c r="AA4" i="34"/>
  <c r="C4" i="34" s="1"/>
  <c r="C52" i="34"/>
  <c r="C40" i="34"/>
  <c r="C6" i="34"/>
  <c r="C8" i="34"/>
  <c r="C28" i="33"/>
  <c r="K4" i="33"/>
  <c r="C10" i="33"/>
  <c r="C8" i="33"/>
  <c r="AA4" i="33"/>
  <c r="C6" i="33"/>
  <c r="C52" i="33"/>
  <c r="C10" i="32"/>
  <c r="C40" i="32"/>
  <c r="C28" i="32"/>
  <c r="K4" i="32"/>
  <c r="C52" i="32"/>
  <c r="C8" i="32"/>
  <c r="C40" i="30"/>
  <c r="C6" i="30"/>
  <c r="AA4" i="30"/>
  <c r="C28" i="30"/>
  <c r="C12" i="30"/>
  <c r="C52" i="30"/>
  <c r="C8" i="30"/>
  <c r="K4" i="30"/>
  <c r="AD39" i="21"/>
  <c r="AD43" i="21"/>
  <c r="P39" i="21"/>
  <c r="H13" i="21"/>
  <c r="F13" i="21" s="1"/>
  <c r="H25" i="24"/>
  <c r="F25" i="21"/>
  <c r="D25" i="21" s="1"/>
  <c r="J27" i="24"/>
  <c r="F27" i="24" s="1"/>
  <c r="D27" i="24" s="1"/>
  <c r="J15" i="21"/>
  <c r="F15" i="21" s="1"/>
  <c r="AF43" i="27"/>
  <c r="AF41" i="26"/>
  <c r="AD35" i="25"/>
  <c r="AD11" i="24"/>
  <c r="AH29" i="24"/>
  <c r="AH31" i="25"/>
  <c r="AH7" i="24"/>
  <c r="X53" i="24"/>
  <c r="X55" i="25"/>
  <c r="L51" i="25"/>
  <c r="N51" i="26"/>
  <c r="Z47" i="27"/>
  <c r="Z47" i="28" s="1"/>
  <c r="Z47" i="30" s="1"/>
  <c r="Z47" i="32" s="1"/>
  <c r="Z47" i="33" s="1"/>
  <c r="Z47" i="34" s="1"/>
  <c r="N43" i="25"/>
  <c r="X11" i="24"/>
  <c r="X35" i="25"/>
  <c r="AD37" i="25"/>
  <c r="AD13" i="24"/>
  <c r="Z45" i="28"/>
  <c r="Z45" i="30" s="1"/>
  <c r="P41" i="24"/>
  <c r="P43" i="25"/>
  <c r="N39" i="25"/>
  <c r="N15" i="24"/>
  <c r="Z35" i="25"/>
  <c r="Z11" i="24"/>
  <c r="X9" i="24"/>
  <c r="X33" i="25"/>
  <c r="AJ43" i="25"/>
  <c r="AL31" i="25"/>
  <c r="AL7" i="24"/>
  <c r="AL29" i="24"/>
  <c r="N37" i="25"/>
  <c r="N13" i="24"/>
  <c r="AB47" i="26"/>
  <c r="AH47" i="27"/>
  <c r="AH47" i="28" s="1"/>
  <c r="AH47" i="30" s="1"/>
  <c r="AH47" i="32" s="1"/>
  <c r="AH47" i="33" s="1"/>
  <c r="AF29" i="24"/>
  <c r="AF31" i="25"/>
  <c r="AF7" i="24"/>
  <c r="V53" i="26"/>
  <c r="V55" i="27"/>
  <c r="Z39" i="24"/>
  <c r="Z29" i="24" s="1"/>
  <c r="Z15" i="21"/>
  <c r="Z5" i="21" s="1"/>
  <c r="X37" i="25"/>
  <c r="X13" i="24"/>
  <c r="H11" i="24"/>
  <c r="H23" i="25"/>
  <c r="L57" i="21"/>
  <c r="C52" i="25"/>
  <c r="C10" i="28"/>
  <c r="AD53" i="21"/>
  <c r="AH9" i="21"/>
  <c r="AB9" i="21" s="1"/>
  <c r="AB63" i="24"/>
  <c r="AH53" i="21"/>
  <c r="Z9" i="24"/>
  <c r="N57" i="25"/>
  <c r="L57" i="24"/>
  <c r="V39" i="24"/>
  <c r="V29" i="24" s="1"/>
  <c r="V15" i="21"/>
  <c r="AJ39" i="24"/>
  <c r="AJ15" i="21"/>
  <c r="AD55" i="25"/>
  <c r="AD53" i="24"/>
  <c r="AJ37" i="26"/>
  <c r="AF33" i="25"/>
  <c r="AF9" i="24"/>
  <c r="P55" i="26"/>
  <c r="V43" i="25"/>
  <c r="V41" i="24"/>
  <c r="T39" i="25"/>
  <c r="T15" i="24"/>
  <c r="R13" i="24"/>
  <c r="R37" i="25"/>
  <c r="AF55" i="25"/>
  <c r="AF53" i="24"/>
  <c r="AH43" i="25"/>
  <c r="AH41" i="24"/>
  <c r="AH9" i="24"/>
  <c r="AH33" i="25"/>
  <c r="AJ31" i="25"/>
  <c r="N31" i="25"/>
  <c r="N29" i="24"/>
  <c r="N7" i="24"/>
  <c r="AH53" i="24"/>
  <c r="AH55" i="25"/>
  <c r="AF47" i="28"/>
  <c r="AF13" i="27"/>
  <c r="AF37" i="28"/>
  <c r="AF37" i="30" s="1"/>
  <c r="Z41" i="24"/>
  <c r="Z43" i="25"/>
  <c r="X15" i="24"/>
  <c r="X39" i="25"/>
  <c r="Z33" i="27"/>
  <c r="Z33" i="28" s="1"/>
  <c r="Z9" i="26"/>
  <c r="J13" i="24"/>
  <c r="J25" i="25"/>
  <c r="AL43" i="25"/>
  <c r="AL41" i="24"/>
  <c r="AL33" i="25"/>
  <c r="AL9" i="24"/>
  <c r="V11" i="24"/>
  <c r="V35" i="25"/>
  <c r="T33" i="25"/>
  <c r="T9" i="24"/>
  <c r="R29" i="24"/>
  <c r="R31" i="25"/>
  <c r="R7" i="24"/>
  <c r="AF5" i="21"/>
  <c r="T9" i="21"/>
  <c r="K4" i="28"/>
  <c r="C4" i="28" s="1"/>
  <c r="N9" i="21"/>
  <c r="AD13" i="21"/>
  <c r="L49" i="27"/>
  <c r="AB35" i="24"/>
  <c r="V53" i="25"/>
  <c r="X29" i="21"/>
  <c r="X31" i="24"/>
  <c r="AL61" i="21"/>
  <c r="AB61" i="21" s="1"/>
  <c r="D61" i="21" s="1"/>
  <c r="AD63" i="26"/>
  <c r="AB63" i="25"/>
  <c r="AL55" i="25"/>
  <c r="AL35" i="25"/>
  <c r="AL11" i="24"/>
  <c r="P35" i="25"/>
  <c r="N9" i="24"/>
  <c r="L33" i="24"/>
  <c r="N33" i="25"/>
  <c r="AL37" i="25"/>
  <c r="AF35" i="26"/>
  <c r="AF11" i="25"/>
  <c r="R55" i="28"/>
  <c r="R55" i="30" s="1"/>
  <c r="R53" i="27"/>
  <c r="X43" i="25"/>
  <c r="X41" i="24"/>
  <c r="T37" i="25"/>
  <c r="T13" i="24"/>
  <c r="R11" i="25"/>
  <c r="R35" i="26"/>
  <c r="P33" i="27"/>
  <c r="P9" i="26"/>
  <c r="AD49" i="25"/>
  <c r="AL39" i="25"/>
  <c r="AL15" i="24"/>
  <c r="AH35" i="26"/>
  <c r="V37" i="26"/>
  <c r="V13" i="25"/>
  <c r="J9" i="24"/>
  <c r="J21" i="25"/>
  <c r="AF49" i="28"/>
  <c r="AF49" i="30" s="1"/>
  <c r="AF49" i="32" s="1"/>
  <c r="AH37" i="26"/>
  <c r="N63" i="25"/>
  <c r="L63" i="24"/>
  <c r="N55" i="25"/>
  <c r="N53" i="24"/>
  <c r="T41" i="25"/>
  <c r="T43" i="26"/>
  <c r="R15" i="24"/>
  <c r="R39" i="25"/>
  <c r="P37" i="27"/>
  <c r="P13" i="26"/>
  <c r="N35" i="25"/>
  <c r="Z31" i="25"/>
  <c r="H15" i="24"/>
  <c r="H27" i="25"/>
  <c r="AB57" i="24"/>
  <c r="AB57" i="25"/>
  <c r="AJ29" i="21"/>
  <c r="L49" i="28"/>
  <c r="AD31" i="21"/>
  <c r="N47" i="21"/>
  <c r="AD61" i="26"/>
  <c r="P31" i="21"/>
  <c r="AJ49" i="21"/>
  <c r="P59" i="21"/>
  <c r="T55" i="21"/>
  <c r="AH57" i="27"/>
  <c r="F21" i="21"/>
  <c r="D21" i="21" s="1"/>
  <c r="H21" i="24"/>
  <c r="H9" i="21"/>
  <c r="J23" i="24"/>
  <c r="J11" i="21"/>
  <c r="F11" i="21" s="1"/>
  <c r="AD45" i="25"/>
  <c r="AB45" i="24"/>
  <c r="AH15" i="24"/>
  <c r="AH39" i="25"/>
  <c r="Z13" i="24"/>
  <c r="Z37" i="25"/>
  <c r="V33" i="26"/>
  <c r="V9" i="25"/>
  <c r="T31" i="25"/>
  <c r="T29" i="24"/>
  <c r="AH61" i="28"/>
  <c r="AH61" i="30" s="1"/>
  <c r="AH61" i="32" s="1"/>
  <c r="AH61" i="33" s="1"/>
  <c r="AH61" i="34" s="1"/>
  <c r="Z53" i="24"/>
  <c r="Z55" i="25"/>
  <c r="V31" i="25"/>
  <c r="V7" i="24"/>
  <c r="AJ33" i="25"/>
  <c r="AJ9" i="24"/>
  <c r="R43" i="25"/>
  <c r="R41" i="24"/>
  <c r="T35" i="25"/>
  <c r="T11" i="24"/>
  <c r="R9" i="25"/>
  <c r="R33" i="26"/>
  <c r="AD51" i="25"/>
  <c r="AB51" i="24"/>
  <c r="AF39" i="25"/>
  <c r="AF15" i="24"/>
  <c r="AJ35" i="25"/>
  <c r="AJ11" i="24"/>
  <c r="AD33" i="25"/>
  <c r="AD9" i="24"/>
  <c r="P57" i="28"/>
  <c r="P57" i="30" s="1"/>
  <c r="P57" i="32" s="1"/>
  <c r="P57" i="33" s="1"/>
  <c r="P57" i="34" s="1"/>
  <c r="AB57" i="26"/>
  <c r="AB63" i="21"/>
  <c r="D63" i="21" s="1"/>
  <c r="AB57" i="21"/>
  <c r="L51" i="24"/>
  <c r="R11" i="24"/>
  <c r="AH11" i="25"/>
  <c r="N53" i="21"/>
  <c r="T41" i="24"/>
  <c r="P13" i="25"/>
  <c r="Z29" i="21"/>
  <c r="AA4" i="28"/>
  <c r="C52" i="28"/>
  <c r="C8" i="28"/>
  <c r="C12" i="28"/>
  <c r="E4" i="27"/>
  <c r="C10" i="27"/>
  <c r="C12" i="27"/>
  <c r="AA4" i="27"/>
  <c r="C52" i="27"/>
  <c r="C8" i="27"/>
  <c r="K4" i="27"/>
  <c r="C40" i="27"/>
  <c r="C6" i="27"/>
  <c r="C28" i="27"/>
  <c r="C10" i="26"/>
  <c r="C6" i="26"/>
  <c r="AA4" i="26"/>
  <c r="C28" i="26"/>
  <c r="K4" i="26"/>
  <c r="C12" i="26"/>
  <c r="C8" i="26"/>
  <c r="C52" i="26"/>
  <c r="AA4" i="25"/>
  <c r="C12" i="25"/>
  <c r="K4" i="25"/>
  <c r="C8" i="25"/>
  <c r="C6" i="25"/>
  <c r="C10" i="25"/>
  <c r="AA4" i="24"/>
  <c r="C52" i="24"/>
  <c r="C10" i="24"/>
  <c r="C40" i="24"/>
  <c r="K4" i="24"/>
  <c r="C8" i="24"/>
  <c r="C6" i="24"/>
  <c r="C28" i="24"/>
  <c r="AB11" i="21"/>
  <c r="C40" i="21"/>
  <c r="C12" i="21"/>
  <c r="K4" i="21"/>
  <c r="AA4" i="21"/>
  <c r="C8" i="21"/>
  <c r="AJ55" i="21"/>
  <c r="AJ55" i="24" s="1"/>
  <c r="C6" i="21"/>
  <c r="C52" i="21"/>
  <c r="C4" i="32" l="1"/>
  <c r="D33" i="24"/>
  <c r="L45" i="28"/>
  <c r="AB37" i="25"/>
  <c r="D45" i="24"/>
  <c r="D37" i="24"/>
  <c r="D35" i="24"/>
  <c r="L9" i="24"/>
  <c r="L9" i="21"/>
  <c r="AB47" i="27"/>
  <c r="D17" i="21"/>
  <c r="F17" i="21"/>
  <c r="D63" i="24"/>
  <c r="AH5" i="24"/>
  <c r="AH5" i="21"/>
  <c r="AB9" i="24"/>
  <c r="AF49" i="33"/>
  <c r="AB47" i="28"/>
  <c r="AF47" i="30"/>
  <c r="AF57" i="34"/>
  <c r="Z9" i="28"/>
  <c r="Z33" i="30"/>
  <c r="AH47" i="34"/>
  <c r="Z45" i="32"/>
  <c r="L45" i="32" s="1"/>
  <c r="N49" i="33"/>
  <c r="L49" i="32"/>
  <c r="L61" i="32"/>
  <c r="N61" i="33"/>
  <c r="J5" i="21"/>
  <c r="J17" i="24"/>
  <c r="L45" i="30"/>
  <c r="V59" i="33"/>
  <c r="V59" i="34" s="1"/>
  <c r="D51" i="24"/>
  <c r="AB59" i="33"/>
  <c r="P45" i="33"/>
  <c r="R55" i="32"/>
  <c r="R53" i="30"/>
  <c r="AF37" i="32"/>
  <c r="AF13" i="30"/>
  <c r="L61" i="30"/>
  <c r="C4" i="33"/>
  <c r="C4" i="30"/>
  <c r="AJ55" i="25"/>
  <c r="AJ7" i="25" s="1"/>
  <c r="AJ53" i="24"/>
  <c r="AB55" i="24"/>
  <c r="AD33" i="26"/>
  <c r="AD9" i="25"/>
  <c r="AB33" i="25"/>
  <c r="AF39" i="26"/>
  <c r="AF15" i="25"/>
  <c r="R43" i="26"/>
  <c r="R41" i="25"/>
  <c r="T31" i="26"/>
  <c r="T29" i="25"/>
  <c r="AD45" i="26"/>
  <c r="AB45" i="25"/>
  <c r="D45" i="25" s="1"/>
  <c r="H21" i="25"/>
  <c r="H9" i="24"/>
  <c r="H17" i="24"/>
  <c r="F21" i="24"/>
  <c r="T53" i="21"/>
  <c r="T55" i="24"/>
  <c r="L55" i="21"/>
  <c r="T7" i="21"/>
  <c r="T5" i="21" s="1"/>
  <c r="AJ49" i="24"/>
  <c r="AB49" i="21"/>
  <c r="D49" i="21" s="1"/>
  <c r="AJ13" i="21"/>
  <c r="AJ41" i="21"/>
  <c r="AD31" i="24"/>
  <c r="AD29" i="21"/>
  <c r="AB29" i="21" s="1"/>
  <c r="AD7" i="21"/>
  <c r="AB31" i="21"/>
  <c r="N35" i="26"/>
  <c r="L35" i="25"/>
  <c r="N55" i="26"/>
  <c r="N53" i="25"/>
  <c r="J21" i="26"/>
  <c r="J9" i="25"/>
  <c r="AH35" i="27"/>
  <c r="AH11" i="26"/>
  <c r="R11" i="26"/>
  <c r="R35" i="27"/>
  <c r="N33" i="26"/>
  <c r="N9" i="25"/>
  <c r="L33" i="25"/>
  <c r="AL55" i="26"/>
  <c r="R7" i="25"/>
  <c r="R31" i="26"/>
  <c r="R29" i="25"/>
  <c r="V11" i="25"/>
  <c r="V35" i="26"/>
  <c r="Z7" i="25"/>
  <c r="Z43" i="26"/>
  <c r="Z41" i="25"/>
  <c r="AH7" i="25"/>
  <c r="AH43" i="26"/>
  <c r="AH41" i="25"/>
  <c r="V43" i="26"/>
  <c r="V41" i="25"/>
  <c r="AF33" i="26"/>
  <c r="AF9" i="25"/>
  <c r="AD55" i="26"/>
  <c r="AD53" i="25"/>
  <c r="V15" i="24"/>
  <c r="V5" i="24" s="1"/>
  <c r="V39" i="25"/>
  <c r="V29" i="25" s="1"/>
  <c r="X33" i="26"/>
  <c r="X9" i="25"/>
  <c r="X35" i="26"/>
  <c r="X11" i="25"/>
  <c r="X55" i="26"/>
  <c r="X53" i="25"/>
  <c r="AF41" i="27"/>
  <c r="AF43" i="28"/>
  <c r="H25" i="25"/>
  <c r="F25" i="24"/>
  <c r="D25" i="24" s="1"/>
  <c r="H13" i="24"/>
  <c r="F13" i="24" s="1"/>
  <c r="AD43" i="24"/>
  <c r="AD41" i="21"/>
  <c r="AB43" i="21"/>
  <c r="D43" i="21" s="1"/>
  <c r="AJ7" i="24"/>
  <c r="F23" i="24"/>
  <c r="D23" i="24" s="1"/>
  <c r="AF5" i="24"/>
  <c r="R9" i="26"/>
  <c r="R33" i="27"/>
  <c r="Z37" i="26"/>
  <c r="Z13" i="25"/>
  <c r="H5" i="21"/>
  <c r="F9" i="21"/>
  <c r="R39" i="26"/>
  <c r="R15" i="25"/>
  <c r="AH37" i="27"/>
  <c r="AH13" i="26"/>
  <c r="V37" i="27"/>
  <c r="V13" i="26"/>
  <c r="AL39" i="26"/>
  <c r="AL15" i="25"/>
  <c r="P9" i="27"/>
  <c r="P33" i="28"/>
  <c r="T37" i="26"/>
  <c r="T13" i="25"/>
  <c r="R53" i="28"/>
  <c r="AL37" i="26"/>
  <c r="P35" i="26"/>
  <c r="AL61" i="24"/>
  <c r="AL13" i="21"/>
  <c r="AL5" i="21" s="1"/>
  <c r="AL53" i="21"/>
  <c r="T33" i="26"/>
  <c r="T9" i="25"/>
  <c r="AL33" i="26"/>
  <c r="AL9" i="25"/>
  <c r="AJ31" i="26"/>
  <c r="R37" i="26"/>
  <c r="R13" i="25"/>
  <c r="V5" i="21"/>
  <c r="H23" i="26"/>
  <c r="H11" i="25"/>
  <c r="X37" i="26"/>
  <c r="X13" i="25"/>
  <c r="Z35" i="26"/>
  <c r="Z11" i="25"/>
  <c r="AD37" i="26"/>
  <c r="AD13" i="25"/>
  <c r="N43" i="26"/>
  <c r="L43" i="25"/>
  <c r="AH31" i="26"/>
  <c r="AH29" i="25"/>
  <c r="R5" i="24"/>
  <c r="AJ35" i="26"/>
  <c r="AJ11" i="25"/>
  <c r="AD51" i="26"/>
  <c r="AB51" i="25"/>
  <c r="D51" i="25" s="1"/>
  <c r="T35" i="26"/>
  <c r="T11" i="25"/>
  <c r="AJ9" i="25"/>
  <c r="AJ33" i="26"/>
  <c r="Z53" i="25"/>
  <c r="Z55" i="26"/>
  <c r="V33" i="27"/>
  <c r="V9" i="26"/>
  <c r="J23" i="25"/>
  <c r="F23" i="25" s="1"/>
  <c r="D23" i="25" s="1"/>
  <c r="J11" i="24"/>
  <c r="F11" i="24" s="1"/>
  <c r="AH57" i="28"/>
  <c r="AB57" i="27"/>
  <c r="P59" i="24"/>
  <c r="P53" i="21"/>
  <c r="L59" i="21"/>
  <c r="D59" i="21" s="1"/>
  <c r="P11" i="21"/>
  <c r="P7" i="21"/>
  <c r="P31" i="24"/>
  <c r="P29" i="21"/>
  <c r="L29" i="21" s="1"/>
  <c r="L31" i="21"/>
  <c r="N47" i="24"/>
  <c r="N11" i="21"/>
  <c r="N41" i="21"/>
  <c r="L41" i="21" s="1"/>
  <c r="L47" i="21"/>
  <c r="D47" i="21" s="1"/>
  <c r="H27" i="26"/>
  <c r="H15" i="25"/>
  <c r="Z31" i="26"/>
  <c r="P37" i="28"/>
  <c r="P13" i="27"/>
  <c r="N63" i="26"/>
  <c r="L63" i="25"/>
  <c r="D63" i="25" s="1"/>
  <c r="AL35" i="26"/>
  <c r="AL11" i="25"/>
  <c r="AB63" i="26"/>
  <c r="AD63" i="27"/>
  <c r="J25" i="26"/>
  <c r="J13" i="25"/>
  <c r="X39" i="26"/>
  <c r="X15" i="25"/>
  <c r="AH55" i="26"/>
  <c r="AH53" i="25"/>
  <c r="N29" i="25"/>
  <c r="N31" i="26"/>
  <c r="N7" i="25"/>
  <c r="AF55" i="26"/>
  <c r="AF53" i="25"/>
  <c r="T39" i="26"/>
  <c r="T15" i="25"/>
  <c r="AJ37" i="27"/>
  <c r="AJ39" i="25"/>
  <c r="AJ15" i="24"/>
  <c r="AJ29" i="24"/>
  <c r="N57" i="26"/>
  <c r="L57" i="25"/>
  <c r="D57" i="25" s="1"/>
  <c r="V53" i="27"/>
  <c r="V55" i="28"/>
  <c r="N37" i="26"/>
  <c r="N13" i="25"/>
  <c r="L37" i="25"/>
  <c r="AJ43" i="26"/>
  <c r="P43" i="26"/>
  <c r="P41" i="25"/>
  <c r="N51" i="27"/>
  <c r="L51" i="26"/>
  <c r="AD35" i="26"/>
  <c r="AD11" i="25"/>
  <c r="J27" i="25"/>
  <c r="J15" i="24"/>
  <c r="F15" i="24" s="1"/>
  <c r="P15" i="21"/>
  <c r="L15" i="21" s="1"/>
  <c r="P39" i="24"/>
  <c r="L39" i="24" s="1"/>
  <c r="L39" i="21"/>
  <c r="AB39" i="21"/>
  <c r="AD39" i="24"/>
  <c r="AD15" i="21"/>
  <c r="AB15" i="21" s="1"/>
  <c r="AF13" i="28"/>
  <c r="V31" i="26"/>
  <c r="V7" i="25"/>
  <c r="AH39" i="26"/>
  <c r="AH15" i="25"/>
  <c r="AD61" i="27"/>
  <c r="T41" i="26"/>
  <c r="T43" i="27"/>
  <c r="AD49" i="26"/>
  <c r="X43" i="26"/>
  <c r="X41" i="25"/>
  <c r="AF11" i="26"/>
  <c r="AF35" i="27"/>
  <c r="X29" i="24"/>
  <c r="X31" i="25"/>
  <c r="X7" i="24"/>
  <c r="X5" i="24" s="1"/>
  <c r="AL43" i="26"/>
  <c r="AL41" i="25"/>
  <c r="AH9" i="25"/>
  <c r="AH33" i="26"/>
  <c r="P55" i="27"/>
  <c r="Z15" i="24"/>
  <c r="Z5" i="24" s="1"/>
  <c r="Z39" i="25"/>
  <c r="AF31" i="26"/>
  <c r="AF29" i="25"/>
  <c r="AF7" i="25"/>
  <c r="AL31" i="26"/>
  <c r="AL7" i="25"/>
  <c r="AL29" i="25"/>
  <c r="N39" i="26"/>
  <c r="N15" i="25"/>
  <c r="AB35" i="25"/>
  <c r="D57" i="24"/>
  <c r="D57" i="21"/>
  <c r="L13" i="24"/>
  <c r="Z9" i="27"/>
  <c r="AB11" i="24"/>
  <c r="C4" i="27"/>
  <c r="C4" i="26"/>
  <c r="C4" i="25"/>
  <c r="C4" i="24"/>
  <c r="C4" i="21"/>
  <c r="AJ53" i="21"/>
  <c r="AJ7" i="21"/>
  <c r="AB55" i="21"/>
  <c r="D37" i="25" l="1"/>
  <c r="D9" i="21"/>
  <c r="D29" i="21"/>
  <c r="D33" i="25"/>
  <c r="L53" i="21"/>
  <c r="AF5" i="25"/>
  <c r="D31" i="21"/>
  <c r="AB41" i="21"/>
  <c r="D41" i="21" s="1"/>
  <c r="L11" i="21"/>
  <c r="D11" i="21" s="1"/>
  <c r="J5" i="24"/>
  <c r="D15" i="21"/>
  <c r="AB57" i="28"/>
  <c r="AH57" i="30"/>
  <c r="AF41" i="28"/>
  <c r="AF43" i="30"/>
  <c r="R55" i="33"/>
  <c r="R53" i="32"/>
  <c r="L49" i="33"/>
  <c r="N49" i="34"/>
  <c r="L49" i="34" s="1"/>
  <c r="D55" i="21"/>
  <c r="L13" i="25"/>
  <c r="AF49" i="34"/>
  <c r="V53" i="28"/>
  <c r="V55" i="30"/>
  <c r="P13" i="28"/>
  <c r="P37" i="30"/>
  <c r="AF37" i="33"/>
  <c r="AF13" i="32"/>
  <c r="P45" i="34"/>
  <c r="AB53" i="21"/>
  <c r="F5" i="21"/>
  <c r="AB55" i="25"/>
  <c r="P9" i="28"/>
  <c r="P33" i="30"/>
  <c r="N61" i="34"/>
  <c r="L61" i="34" s="1"/>
  <c r="L61" i="33"/>
  <c r="Z45" i="33"/>
  <c r="Z45" i="34" s="1"/>
  <c r="Z33" i="32"/>
  <c r="Z33" i="33" s="1"/>
  <c r="Z9" i="30"/>
  <c r="AF47" i="32"/>
  <c r="AB47" i="30"/>
  <c r="X43" i="27"/>
  <c r="X41" i="26"/>
  <c r="AH39" i="27"/>
  <c r="AH15" i="26"/>
  <c r="AJ39" i="26"/>
  <c r="AJ29" i="26" s="1"/>
  <c r="AJ15" i="25"/>
  <c r="T39" i="27"/>
  <c r="T15" i="26"/>
  <c r="AH55" i="27"/>
  <c r="AH53" i="26"/>
  <c r="J25" i="27"/>
  <c r="J13" i="26"/>
  <c r="AL35" i="27"/>
  <c r="AL11" i="26"/>
  <c r="H27" i="27"/>
  <c r="H15" i="26"/>
  <c r="P31" i="25"/>
  <c r="P7" i="24"/>
  <c r="P29" i="24"/>
  <c r="L29" i="24" s="1"/>
  <c r="L31" i="24"/>
  <c r="V9" i="27"/>
  <c r="V33" i="28"/>
  <c r="AB51" i="26"/>
  <c r="AD51" i="27"/>
  <c r="AH31" i="27"/>
  <c r="AH7" i="26"/>
  <c r="AH29" i="26"/>
  <c r="H23" i="27"/>
  <c r="H11" i="26"/>
  <c r="R13" i="26"/>
  <c r="R37" i="27"/>
  <c r="V13" i="27"/>
  <c r="V37" i="28"/>
  <c r="V37" i="30" s="1"/>
  <c r="R39" i="27"/>
  <c r="R15" i="26"/>
  <c r="Z37" i="27"/>
  <c r="Z13" i="26"/>
  <c r="Z41" i="26"/>
  <c r="Z43" i="27"/>
  <c r="AL55" i="27"/>
  <c r="R35" i="28"/>
  <c r="R11" i="27"/>
  <c r="N35" i="27"/>
  <c r="L35" i="26"/>
  <c r="AD31" i="25"/>
  <c r="AD7" i="24"/>
  <c r="AD29" i="24"/>
  <c r="AB29" i="24" s="1"/>
  <c r="AB31" i="24"/>
  <c r="AJ49" i="25"/>
  <c r="AJ13" i="24"/>
  <c r="AJ5" i="24" s="1"/>
  <c r="AJ41" i="24"/>
  <c r="AB49" i="24"/>
  <c r="D49" i="24" s="1"/>
  <c r="H21" i="26"/>
  <c r="H9" i="25"/>
  <c r="F9" i="25" s="1"/>
  <c r="F21" i="25"/>
  <c r="H17" i="25"/>
  <c r="AJ53" i="25"/>
  <c r="AJ55" i="26"/>
  <c r="AB55" i="26" s="1"/>
  <c r="D51" i="26"/>
  <c r="AB9" i="25"/>
  <c r="X31" i="26"/>
  <c r="X29" i="25"/>
  <c r="X7" i="25"/>
  <c r="X5" i="25" s="1"/>
  <c r="T41" i="27"/>
  <c r="T43" i="28"/>
  <c r="AD39" i="25"/>
  <c r="AD15" i="24"/>
  <c r="AB15" i="24" s="1"/>
  <c r="AB39" i="24"/>
  <c r="D39" i="24" s="1"/>
  <c r="AD11" i="26"/>
  <c r="AD35" i="27"/>
  <c r="AB35" i="26"/>
  <c r="P43" i="27"/>
  <c r="P41" i="26"/>
  <c r="AB33" i="26"/>
  <c r="AJ33" i="27"/>
  <c r="AJ9" i="26"/>
  <c r="Z35" i="27"/>
  <c r="Z11" i="26"/>
  <c r="T9" i="26"/>
  <c r="T33" i="27"/>
  <c r="P35" i="27"/>
  <c r="X35" i="27"/>
  <c r="X11" i="26"/>
  <c r="AD55" i="27"/>
  <c r="AD53" i="26"/>
  <c r="V41" i="26"/>
  <c r="V43" i="27"/>
  <c r="N9" i="26"/>
  <c r="N33" i="27"/>
  <c r="L33" i="26"/>
  <c r="D33" i="26" s="1"/>
  <c r="AH11" i="27"/>
  <c r="AH35" i="28"/>
  <c r="AH35" i="30" s="1"/>
  <c r="T55" i="25"/>
  <c r="T53" i="24"/>
  <c r="L55" i="24"/>
  <c r="D55" i="24" s="1"/>
  <c r="T7" i="24"/>
  <c r="T5" i="24" s="1"/>
  <c r="H5" i="24"/>
  <c r="F5" i="24" s="1"/>
  <c r="F9" i="24"/>
  <c r="D9" i="24" s="1"/>
  <c r="R41" i="26"/>
  <c r="R43" i="27"/>
  <c r="AJ29" i="25"/>
  <c r="D35" i="25"/>
  <c r="N39" i="27"/>
  <c r="N15" i="26"/>
  <c r="AL29" i="26"/>
  <c r="AL7" i="26"/>
  <c r="AL31" i="27"/>
  <c r="Z39" i="26"/>
  <c r="Z29" i="26" s="1"/>
  <c r="Z15" i="25"/>
  <c r="Z5" i="25" s="1"/>
  <c r="AH33" i="27"/>
  <c r="AH9" i="26"/>
  <c r="AD49" i="27"/>
  <c r="AD61" i="28"/>
  <c r="AD61" i="30" s="1"/>
  <c r="V7" i="26"/>
  <c r="V31" i="27"/>
  <c r="P15" i="24"/>
  <c r="L15" i="24" s="1"/>
  <c r="P39" i="25"/>
  <c r="AJ43" i="27"/>
  <c r="AJ37" i="28"/>
  <c r="AJ37" i="30" s="1"/>
  <c r="AF55" i="27"/>
  <c r="AF53" i="26"/>
  <c r="X39" i="27"/>
  <c r="X15" i="26"/>
  <c r="L63" i="26"/>
  <c r="D63" i="26" s="1"/>
  <c r="N63" i="27"/>
  <c r="J23" i="26"/>
  <c r="J11" i="25"/>
  <c r="F11" i="25" s="1"/>
  <c r="T11" i="26"/>
  <c r="T35" i="27"/>
  <c r="AJ35" i="27"/>
  <c r="AJ11" i="26"/>
  <c r="N43" i="27"/>
  <c r="L43" i="26"/>
  <c r="AJ31" i="27"/>
  <c r="AL61" i="25"/>
  <c r="AL13" i="24"/>
  <c r="AL5" i="24" s="1"/>
  <c r="AB61" i="24"/>
  <c r="D61" i="24" s="1"/>
  <c r="AL53" i="24"/>
  <c r="AB53" i="24" s="1"/>
  <c r="AL37" i="27"/>
  <c r="T13" i="26"/>
  <c r="T37" i="27"/>
  <c r="AL39" i="27"/>
  <c r="AL15" i="26"/>
  <c r="AH37" i="28"/>
  <c r="AH13" i="27"/>
  <c r="AD43" i="25"/>
  <c r="AD41" i="24"/>
  <c r="AB43" i="24"/>
  <c r="D43" i="24" s="1"/>
  <c r="V39" i="26"/>
  <c r="V29" i="26" s="1"/>
  <c r="V15" i="25"/>
  <c r="V5" i="25" s="1"/>
  <c r="V11" i="26"/>
  <c r="V35" i="27"/>
  <c r="J21" i="27"/>
  <c r="J9" i="26"/>
  <c r="AD45" i="27"/>
  <c r="AB45" i="26"/>
  <c r="D45" i="26" s="1"/>
  <c r="AB11" i="25"/>
  <c r="Z29" i="25"/>
  <c r="AH5" i="25"/>
  <c r="R5" i="25"/>
  <c r="L9" i="25"/>
  <c r="AD5" i="21"/>
  <c r="AB13" i="21"/>
  <c r="D13" i="21" s="1"/>
  <c r="AF7" i="26"/>
  <c r="AF31" i="27"/>
  <c r="P55" i="28"/>
  <c r="P55" i="30" s="1"/>
  <c r="AL41" i="26"/>
  <c r="AL43" i="27"/>
  <c r="AF11" i="27"/>
  <c r="AF35" i="28"/>
  <c r="J27" i="26"/>
  <c r="J15" i="25"/>
  <c r="F15" i="25" s="1"/>
  <c r="L51" i="27"/>
  <c r="N51" i="28"/>
  <c r="N37" i="27"/>
  <c r="L37" i="26"/>
  <c r="N13" i="26"/>
  <c r="N57" i="27"/>
  <c r="L57" i="26"/>
  <c r="D57" i="26" s="1"/>
  <c r="N7" i="26"/>
  <c r="N31" i="27"/>
  <c r="N29" i="26"/>
  <c r="AD63" i="28"/>
  <c r="AB63" i="27"/>
  <c r="Z31" i="27"/>
  <c r="Z7" i="26"/>
  <c r="N47" i="25"/>
  <c r="L47" i="24"/>
  <c r="D47" i="24" s="1"/>
  <c r="N41" i="24"/>
  <c r="L41" i="24" s="1"/>
  <c r="N11" i="24"/>
  <c r="L7" i="21"/>
  <c r="P5" i="21"/>
  <c r="P59" i="25"/>
  <c r="P53" i="24"/>
  <c r="L59" i="24"/>
  <c r="D59" i="24" s="1"/>
  <c r="P11" i="24"/>
  <c r="Z55" i="27"/>
  <c r="Z53" i="26"/>
  <c r="AD37" i="27"/>
  <c r="AD13" i="26"/>
  <c r="AB37" i="26"/>
  <c r="X37" i="27"/>
  <c r="X13" i="26"/>
  <c r="AL33" i="27"/>
  <c r="AL9" i="26"/>
  <c r="R33" i="28"/>
  <c r="R9" i="27"/>
  <c r="H25" i="26"/>
  <c r="F25" i="26" s="1"/>
  <c r="D25" i="26" s="1"/>
  <c r="H13" i="25"/>
  <c r="F13" i="25" s="1"/>
  <c r="F25" i="25"/>
  <c r="D25" i="25" s="1"/>
  <c r="X55" i="27"/>
  <c r="X53" i="26"/>
  <c r="X33" i="27"/>
  <c r="X9" i="26"/>
  <c r="AF29" i="26"/>
  <c r="AF33" i="27"/>
  <c r="AF9" i="26"/>
  <c r="AH41" i="26"/>
  <c r="AH43" i="27"/>
  <c r="R31" i="27"/>
  <c r="R7" i="26"/>
  <c r="R29" i="26"/>
  <c r="N55" i="27"/>
  <c r="N53" i="26"/>
  <c r="F17" i="24"/>
  <c r="D21" i="24"/>
  <c r="D17" i="24" s="1"/>
  <c r="T31" i="27"/>
  <c r="T29" i="26"/>
  <c r="AF39" i="27"/>
  <c r="AF15" i="26"/>
  <c r="AD9" i="26"/>
  <c r="AD33" i="27"/>
  <c r="D39" i="21"/>
  <c r="F27" i="25"/>
  <c r="D27" i="25" s="1"/>
  <c r="N5" i="21"/>
  <c r="J17" i="25"/>
  <c r="AJ5" i="21"/>
  <c r="AB7" i="21"/>
  <c r="D53" i="21" l="1"/>
  <c r="D15" i="24"/>
  <c r="AJ7" i="26"/>
  <c r="L5" i="21"/>
  <c r="AB9" i="26"/>
  <c r="D37" i="26"/>
  <c r="AB11" i="26"/>
  <c r="AB5" i="21"/>
  <c r="P37" i="32"/>
  <c r="P13" i="30"/>
  <c r="AD61" i="32"/>
  <c r="AF47" i="33"/>
  <c r="AB47" i="32"/>
  <c r="AH57" i="32"/>
  <c r="AB57" i="30"/>
  <c r="Z9" i="32"/>
  <c r="L45" i="34"/>
  <c r="L51" i="28"/>
  <c r="N51" i="30"/>
  <c r="AF11" i="28"/>
  <c r="AF35" i="30"/>
  <c r="P55" i="32"/>
  <c r="AH35" i="32"/>
  <c r="AH11" i="30"/>
  <c r="T41" i="28"/>
  <c r="T43" i="30"/>
  <c r="R11" i="28"/>
  <c r="R35" i="30"/>
  <c r="V37" i="32"/>
  <c r="V13" i="30"/>
  <c r="P33" i="32"/>
  <c r="P9" i="30"/>
  <c r="AF37" i="34"/>
  <c r="AF13" i="34" s="1"/>
  <c r="AF13" i="33"/>
  <c r="V55" i="32"/>
  <c r="V53" i="30"/>
  <c r="D7" i="21"/>
  <c r="R5" i="26"/>
  <c r="AB41" i="24"/>
  <c r="D41" i="24" s="1"/>
  <c r="L45" i="33"/>
  <c r="R55" i="34"/>
  <c r="R53" i="34" s="1"/>
  <c r="R53" i="33"/>
  <c r="R9" i="28"/>
  <c r="R33" i="30"/>
  <c r="AB63" i="28"/>
  <c r="AD63" i="30"/>
  <c r="AH13" i="28"/>
  <c r="AH37" i="30"/>
  <c r="AJ37" i="32"/>
  <c r="V9" i="28"/>
  <c r="V33" i="30"/>
  <c r="Z33" i="34"/>
  <c r="Z9" i="34" s="1"/>
  <c r="Z9" i="33"/>
  <c r="AF43" i="32"/>
  <c r="AF41" i="30"/>
  <c r="L9" i="26"/>
  <c r="L53" i="24"/>
  <c r="D53" i="24" s="1"/>
  <c r="J5" i="25"/>
  <c r="X33" i="28"/>
  <c r="X9" i="27"/>
  <c r="Z53" i="27"/>
  <c r="Z55" i="28"/>
  <c r="P59" i="26"/>
  <c r="L59" i="25"/>
  <c r="D59" i="25" s="1"/>
  <c r="P53" i="25"/>
  <c r="P11" i="25"/>
  <c r="Z7" i="27"/>
  <c r="Z31" i="28"/>
  <c r="Z31" i="30" s="1"/>
  <c r="N13" i="27"/>
  <c r="N37" i="28"/>
  <c r="N37" i="30" s="1"/>
  <c r="L37" i="27"/>
  <c r="J27" i="27"/>
  <c r="F27" i="27" s="1"/>
  <c r="D27" i="27" s="1"/>
  <c r="J15" i="26"/>
  <c r="F15" i="26" s="1"/>
  <c r="AJ31" i="28"/>
  <c r="AJ31" i="30" s="1"/>
  <c r="N43" i="28"/>
  <c r="N43" i="30" s="1"/>
  <c r="L43" i="27"/>
  <c r="T11" i="27"/>
  <c r="T35" i="28"/>
  <c r="L63" i="27"/>
  <c r="D63" i="27" s="1"/>
  <c r="N63" i="28"/>
  <c r="AJ43" i="28"/>
  <c r="AJ43" i="30" s="1"/>
  <c r="AH33" i="28"/>
  <c r="AH9" i="27"/>
  <c r="V43" i="28"/>
  <c r="V41" i="27"/>
  <c r="AD53" i="27"/>
  <c r="AD55" i="28"/>
  <c r="AD55" i="30" s="1"/>
  <c r="P35" i="28"/>
  <c r="P35" i="30" s="1"/>
  <c r="AB35" i="27"/>
  <c r="AD35" i="28"/>
  <c r="AD11" i="27"/>
  <c r="AD39" i="26"/>
  <c r="AD15" i="25"/>
  <c r="AB15" i="25" s="1"/>
  <c r="AB39" i="25"/>
  <c r="H21" i="27"/>
  <c r="H9" i="26"/>
  <c r="F21" i="26"/>
  <c r="H17" i="26"/>
  <c r="AJ49" i="26"/>
  <c r="AJ13" i="25"/>
  <c r="AJ41" i="25"/>
  <c r="AB49" i="25"/>
  <c r="D49" i="25" s="1"/>
  <c r="AD31" i="26"/>
  <c r="AD29" i="25"/>
  <c r="AB29" i="25" s="1"/>
  <c r="AD7" i="25"/>
  <c r="AB31" i="25"/>
  <c r="Z43" i="28"/>
  <c r="Z41" i="27"/>
  <c r="R37" i="28"/>
  <c r="R13" i="27"/>
  <c r="H23" i="28"/>
  <c r="H23" i="30" s="1"/>
  <c r="H11" i="27"/>
  <c r="AB51" i="27"/>
  <c r="D51" i="27" s="1"/>
  <c r="AD51" i="28"/>
  <c r="AL11" i="27"/>
  <c r="AL35" i="28"/>
  <c r="AF5" i="26"/>
  <c r="J17" i="26"/>
  <c r="D31" i="24"/>
  <c r="AD9" i="27"/>
  <c r="AD33" i="28"/>
  <c r="AD33" i="30" s="1"/>
  <c r="AB33" i="27"/>
  <c r="X13" i="27"/>
  <c r="X37" i="28"/>
  <c r="L11" i="24"/>
  <c r="D11" i="24" s="1"/>
  <c r="N5" i="24"/>
  <c r="AL41" i="27"/>
  <c r="AL43" i="28"/>
  <c r="AF31" i="28"/>
  <c r="AF31" i="30" s="1"/>
  <c r="AF29" i="27"/>
  <c r="AF7" i="27"/>
  <c r="AD45" i="28"/>
  <c r="AB45" i="27"/>
  <c r="D45" i="27" s="1"/>
  <c r="V11" i="27"/>
  <c r="V35" i="28"/>
  <c r="V35" i="30" s="1"/>
  <c r="AJ35" i="28"/>
  <c r="AJ11" i="27"/>
  <c r="J23" i="27"/>
  <c r="J11" i="26"/>
  <c r="F11" i="26" s="1"/>
  <c r="X39" i="28"/>
  <c r="X15" i="27"/>
  <c r="AL7" i="27"/>
  <c r="AL31" i="28"/>
  <c r="AL31" i="30" s="1"/>
  <c r="AL29" i="27"/>
  <c r="N15" i="27"/>
  <c r="N39" i="28"/>
  <c r="R41" i="27"/>
  <c r="R43" i="28"/>
  <c r="AH11" i="28"/>
  <c r="AJ33" i="28"/>
  <c r="AJ9" i="27"/>
  <c r="AJ55" i="27"/>
  <c r="AJ53" i="26"/>
  <c r="AD5" i="24"/>
  <c r="AB5" i="24" s="1"/>
  <c r="AB7" i="24"/>
  <c r="N35" i="28"/>
  <c r="N35" i="30" s="1"/>
  <c r="L35" i="27"/>
  <c r="Z13" i="27"/>
  <c r="Z37" i="28"/>
  <c r="AH29" i="27"/>
  <c r="AH31" i="28"/>
  <c r="AH31" i="30" s="1"/>
  <c r="P29" i="25"/>
  <c r="L29" i="25" s="1"/>
  <c r="P31" i="26"/>
  <c r="L31" i="25"/>
  <c r="P7" i="25"/>
  <c r="AJ39" i="27"/>
  <c r="AJ29" i="27" s="1"/>
  <c r="AJ15" i="26"/>
  <c r="X43" i="28"/>
  <c r="X41" i="27"/>
  <c r="D9" i="25"/>
  <c r="AB13" i="24"/>
  <c r="D13" i="24" s="1"/>
  <c r="AF39" i="28"/>
  <c r="AF15" i="27"/>
  <c r="N53" i="27"/>
  <c r="N55" i="28"/>
  <c r="N55" i="30" s="1"/>
  <c r="AH43" i="28"/>
  <c r="AH41" i="27"/>
  <c r="X55" i="28"/>
  <c r="X53" i="27"/>
  <c r="AD13" i="27"/>
  <c r="AD37" i="28"/>
  <c r="AD37" i="30" s="1"/>
  <c r="AB37" i="27"/>
  <c r="N47" i="26"/>
  <c r="L47" i="25"/>
  <c r="D47" i="25" s="1"/>
  <c r="N11" i="25"/>
  <c r="N41" i="25"/>
  <c r="L41" i="25" s="1"/>
  <c r="N31" i="28"/>
  <c r="N31" i="30" s="1"/>
  <c r="N7" i="27"/>
  <c r="N29" i="27"/>
  <c r="J21" i="28"/>
  <c r="J9" i="27"/>
  <c r="V39" i="27"/>
  <c r="V29" i="27" s="1"/>
  <c r="V15" i="26"/>
  <c r="V5" i="26" s="1"/>
  <c r="T37" i="28"/>
  <c r="T13" i="27"/>
  <c r="P39" i="26"/>
  <c r="P15" i="25"/>
  <c r="L15" i="25" s="1"/>
  <c r="L39" i="25"/>
  <c r="AD49" i="28"/>
  <c r="AD49" i="30" s="1"/>
  <c r="Z39" i="27"/>
  <c r="Z15" i="26"/>
  <c r="Z5" i="26" s="1"/>
  <c r="T55" i="26"/>
  <c r="T53" i="25"/>
  <c r="T7" i="25"/>
  <c r="T5" i="25" s="1"/>
  <c r="L55" i="25"/>
  <c r="D55" i="25" s="1"/>
  <c r="N33" i="28"/>
  <c r="N33" i="30" s="1"/>
  <c r="L33" i="27"/>
  <c r="N9" i="27"/>
  <c r="X35" i="28"/>
  <c r="X11" i="27"/>
  <c r="T9" i="27"/>
  <c r="T33" i="28"/>
  <c r="P43" i="28"/>
  <c r="P41" i="27"/>
  <c r="D21" i="25"/>
  <c r="D17" i="25" s="1"/>
  <c r="F17" i="25"/>
  <c r="AL55" i="28"/>
  <c r="AL55" i="30" s="1"/>
  <c r="V13" i="28"/>
  <c r="P5" i="24"/>
  <c r="L7" i="24"/>
  <c r="J13" i="27"/>
  <c r="J25" i="28"/>
  <c r="J25" i="30" s="1"/>
  <c r="L13" i="26"/>
  <c r="H5" i="25"/>
  <c r="F23" i="26"/>
  <c r="D23" i="26" s="1"/>
  <c r="AH5" i="26"/>
  <c r="F27" i="26"/>
  <c r="D27" i="26" s="1"/>
  <c r="T31" i="28"/>
  <c r="T31" i="30" s="1"/>
  <c r="T29" i="27"/>
  <c r="R7" i="27"/>
  <c r="R31" i="28"/>
  <c r="R31" i="30" s="1"/>
  <c r="R29" i="27"/>
  <c r="AF33" i="28"/>
  <c r="AF9" i="27"/>
  <c r="H13" i="26"/>
  <c r="F13" i="26" s="1"/>
  <c r="H25" i="27"/>
  <c r="AL33" i="28"/>
  <c r="AL9" i="27"/>
  <c r="N57" i="28"/>
  <c r="L57" i="27"/>
  <c r="D57" i="27" s="1"/>
  <c r="AD43" i="26"/>
  <c r="AD41" i="25"/>
  <c r="AB43" i="25"/>
  <c r="D43" i="25" s="1"/>
  <c r="AL15" i="27"/>
  <c r="AL39" i="28"/>
  <c r="AL37" i="28"/>
  <c r="AL37" i="30" s="1"/>
  <c r="AL61" i="26"/>
  <c r="AB61" i="25"/>
  <c r="D61" i="25" s="1"/>
  <c r="AL13" i="25"/>
  <c r="AL5" i="25" s="1"/>
  <c r="AL53" i="25"/>
  <c r="AB53" i="25" s="1"/>
  <c r="AF53" i="27"/>
  <c r="AF55" i="28"/>
  <c r="V31" i="28"/>
  <c r="V31" i="30" s="1"/>
  <c r="V7" i="27"/>
  <c r="Z35" i="28"/>
  <c r="Z11" i="27"/>
  <c r="X31" i="27"/>
  <c r="X7" i="26"/>
  <c r="X5" i="26" s="1"/>
  <c r="X29" i="26"/>
  <c r="R15" i="27"/>
  <c r="R39" i="28"/>
  <c r="H15" i="27"/>
  <c r="H27" i="28"/>
  <c r="H27" i="30" s="1"/>
  <c r="AH7" i="27"/>
  <c r="AH55" i="28"/>
  <c r="AH53" i="27"/>
  <c r="T15" i="27"/>
  <c r="T39" i="28"/>
  <c r="AH39" i="28"/>
  <c r="AH15" i="27"/>
  <c r="D35" i="26"/>
  <c r="D29" i="24"/>
  <c r="D37" i="27" l="1"/>
  <c r="AB41" i="25"/>
  <c r="D41" i="25" s="1"/>
  <c r="D31" i="25"/>
  <c r="D5" i="21"/>
  <c r="J5" i="26"/>
  <c r="D15" i="25"/>
  <c r="D35" i="27"/>
  <c r="D7" i="24"/>
  <c r="AB35" i="28"/>
  <c r="D29" i="25"/>
  <c r="J17" i="27"/>
  <c r="F5" i="25"/>
  <c r="D33" i="27"/>
  <c r="H27" i="32"/>
  <c r="H15" i="30"/>
  <c r="AF53" i="28"/>
  <c r="AF55" i="30"/>
  <c r="AF7" i="30" s="1"/>
  <c r="T31" i="32"/>
  <c r="AF31" i="32"/>
  <c r="AD33" i="32"/>
  <c r="AD11" i="28"/>
  <c r="AD35" i="30"/>
  <c r="AJ31" i="32"/>
  <c r="AH11" i="32"/>
  <c r="AH35" i="33"/>
  <c r="AH15" i="28"/>
  <c r="AH39" i="30"/>
  <c r="AH53" i="28"/>
  <c r="AH55" i="30"/>
  <c r="L57" i="28"/>
  <c r="D57" i="28" s="1"/>
  <c r="N57" i="30"/>
  <c r="R31" i="32"/>
  <c r="N33" i="32"/>
  <c r="T13" i="28"/>
  <c r="T37" i="30"/>
  <c r="J9" i="28"/>
  <c r="J21" i="30"/>
  <c r="X53" i="28"/>
  <c r="X55" i="30"/>
  <c r="Z13" i="28"/>
  <c r="Z37" i="30"/>
  <c r="R41" i="28"/>
  <c r="R43" i="30"/>
  <c r="X15" i="28"/>
  <c r="X39" i="30"/>
  <c r="AJ11" i="28"/>
  <c r="AJ35" i="30"/>
  <c r="AB45" i="28"/>
  <c r="D45" i="28" s="1"/>
  <c r="AD45" i="30"/>
  <c r="AL41" i="28"/>
  <c r="AL43" i="30"/>
  <c r="X13" i="28"/>
  <c r="X37" i="30"/>
  <c r="R13" i="28"/>
  <c r="R37" i="30"/>
  <c r="AJ43" i="32"/>
  <c r="V33" i="32"/>
  <c r="V9" i="30"/>
  <c r="AB37" i="30"/>
  <c r="AH37" i="32"/>
  <c r="AH13" i="30"/>
  <c r="R33" i="32"/>
  <c r="R9" i="30"/>
  <c r="T43" i="32"/>
  <c r="T41" i="30"/>
  <c r="N51" i="32"/>
  <c r="L51" i="30"/>
  <c r="AF47" i="34"/>
  <c r="AB47" i="34" s="1"/>
  <c r="AB47" i="33"/>
  <c r="P37" i="33"/>
  <c r="P13" i="32"/>
  <c r="D39" i="25"/>
  <c r="AH9" i="28"/>
  <c r="AH33" i="30"/>
  <c r="N37" i="32"/>
  <c r="N13" i="30"/>
  <c r="Z53" i="28"/>
  <c r="Z55" i="30"/>
  <c r="V55" i="33"/>
  <c r="V53" i="32"/>
  <c r="AL15" i="28"/>
  <c r="AL39" i="30"/>
  <c r="AL9" i="28"/>
  <c r="AL33" i="30"/>
  <c r="AF9" i="28"/>
  <c r="AF33" i="30"/>
  <c r="T9" i="28"/>
  <c r="T33" i="30"/>
  <c r="AH41" i="28"/>
  <c r="AH43" i="30"/>
  <c r="AF15" i="28"/>
  <c r="AF39" i="30"/>
  <c r="AH31" i="32"/>
  <c r="N15" i="28"/>
  <c r="N39" i="30"/>
  <c r="H11" i="30"/>
  <c r="H23" i="32"/>
  <c r="Z41" i="28"/>
  <c r="Z43" i="30"/>
  <c r="AD55" i="32"/>
  <c r="AD53" i="30"/>
  <c r="N43" i="32"/>
  <c r="X9" i="28"/>
  <c r="X33" i="30"/>
  <c r="AD63" i="32"/>
  <c r="AB63" i="30"/>
  <c r="R35" i="32"/>
  <c r="R11" i="30"/>
  <c r="AF35" i="32"/>
  <c r="AF11" i="30"/>
  <c r="AH57" i="33"/>
  <c r="AB57" i="32"/>
  <c r="AD61" i="33"/>
  <c r="L9" i="27"/>
  <c r="Z11" i="28"/>
  <c r="Z35" i="30"/>
  <c r="J25" i="32"/>
  <c r="J13" i="30"/>
  <c r="AD49" i="32"/>
  <c r="N31" i="32"/>
  <c r="N7" i="30"/>
  <c r="N55" i="32"/>
  <c r="X41" i="28"/>
  <c r="X43" i="30"/>
  <c r="N35" i="32"/>
  <c r="AB51" i="28"/>
  <c r="D51" i="28" s="1"/>
  <c r="AD51" i="30"/>
  <c r="T11" i="28"/>
  <c r="T35" i="30"/>
  <c r="AJ37" i="33"/>
  <c r="P33" i="33"/>
  <c r="P9" i="32"/>
  <c r="T15" i="28"/>
  <c r="T39" i="30"/>
  <c r="R15" i="28"/>
  <c r="R39" i="30"/>
  <c r="V31" i="32"/>
  <c r="AL37" i="32"/>
  <c r="AL55" i="32"/>
  <c r="P41" i="28"/>
  <c r="P43" i="30"/>
  <c r="X11" i="28"/>
  <c r="X35" i="30"/>
  <c r="AD37" i="32"/>
  <c r="AD13" i="30"/>
  <c r="AJ9" i="28"/>
  <c r="AJ33" i="30"/>
  <c r="AL31" i="32"/>
  <c r="V35" i="32"/>
  <c r="V11" i="30"/>
  <c r="AL11" i="28"/>
  <c r="AL35" i="30"/>
  <c r="P35" i="32"/>
  <c r="V41" i="28"/>
  <c r="V43" i="30"/>
  <c r="L63" i="28"/>
  <c r="D63" i="28" s="1"/>
  <c r="N63" i="30"/>
  <c r="Z31" i="32"/>
  <c r="AF43" i="33"/>
  <c r="AF41" i="32"/>
  <c r="V13" i="32"/>
  <c r="V37" i="33"/>
  <c r="P55" i="33"/>
  <c r="X31" i="28"/>
  <c r="X31" i="30" s="1"/>
  <c r="X29" i="27"/>
  <c r="X7" i="27"/>
  <c r="X5" i="27" s="1"/>
  <c r="V7" i="28"/>
  <c r="AL61" i="27"/>
  <c r="AB61" i="26"/>
  <c r="D61" i="26" s="1"/>
  <c r="AL53" i="26"/>
  <c r="AB53" i="26" s="1"/>
  <c r="AL13" i="26"/>
  <c r="AL5" i="26" s="1"/>
  <c r="H13" i="27"/>
  <c r="F13" i="27" s="1"/>
  <c r="H25" i="28"/>
  <c r="H25" i="30" s="1"/>
  <c r="F25" i="27"/>
  <c r="D25" i="27" s="1"/>
  <c r="T29" i="28"/>
  <c r="P39" i="27"/>
  <c r="P15" i="26"/>
  <c r="L15" i="26" s="1"/>
  <c r="L39" i="26"/>
  <c r="V15" i="27"/>
  <c r="V39" i="28"/>
  <c r="L11" i="25"/>
  <c r="D11" i="25" s="1"/>
  <c r="N5" i="25"/>
  <c r="AD13" i="28"/>
  <c r="AB37" i="28"/>
  <c r="N7" i="28"/>
  <c r="N53" i="28"/>
  <c r="P31" i="27"/>
  <c r="P7" i="26"/>
  <c r="P29" i="26"/>
  <c r="L29" i="26" s="1"/>
  <c r="L31" i="26"/>
  <c r="AJ55" i="28"/>
  <c r="AB55" i="28" s="1"/>
  <c r="AJ53" i="27"/>
  <c r="J11" i="27"/>
  <c r="F11" i="27" s="1"/>
  <c r="J23" i="28"/>
  <c r="F23" i="28" s="1"/>
  <c r="D23" i="28" s="1"/>
  <c r="AJ7" i="28"/>
  <c r="J27" i="28"/>
  <c r="F27" i="28" s="1"/>
  <c r="D27" i="28" s="1"/>
  <c r="J15" i="27"/>
  <c r="F15" i="27" s="1"/>
  <c r="Z7" i="28"/>
  <c r="V5" i="27"/>
  <c r="V29" i="28"/>
  <c r="AB55" i="27"/>
  <c r="L53" i="25"/>
  <c r="D53" i="25" s="1"/>
  <c r="H15" i="28"/>
  <c r="AD43" i="27"/>
  <c r="AD41" i="26"/>
  <c r="AB43" i="26"/>
  <c r="D43" i="26" s="1"/>
  <c r="Z15" i="27"/>
  <c r="Z5" i="27" s="1"/>
  <c r="Z39" i="28"/>
  <c r="AL29" i="28"/>
  <c r="AL7" i="28"/>
  <c r="L35" i="28"/>
  <c r="V11" i="28"/>
  <c r="AD9" i="28"/>
  <c r="AB33" i="28"/>
  <c r="H11" i="28"/>
  <c r="AB31" i="26"/>
  <c r="AD7" i="26"/>
  <c r="AD31" i="27"/>
  <c r="AD29" i="26"/>
  <c r="AB29" i="26" s="1"/>
  <c r="AJ49" i="27"/>
  <c r="AJ13" i="26"/>
  <c r="AB49" i="26"/>
  <c r="D49" i="26" s="1"/>
  <c r="AJ41" i="26"/>
  <c r="H21" i="28"/>
  <c r="H21" i="30" s="1"/>
  <c r="F21" i="27"/>
  <c r="H17" i="27"/>
  <c r="H9" i="27"/>
  <c r="AF5" i="27"/>
  <c r="AB11" i="27"/>
  <c r="L13" i="27"/>
  <c r="J13" i="28"/>
  <c r="N47" i="27"/>
  <c r="L47" i="26"/>
  <c r="D47" i="26" s="1"/>
  <c r="N41" i="26"/>
  <c r="L41" i="26" s="1"/>
  <c r="N11" i="26"/>
  <c r="N5" i="26" s="1"/>
  <c r="P5" i="25"/>
  <c r="L7" i="25"/>
  <c r="AH29" i="28"/>
  <c r="AH7" i="28"/>
  <c r="AB13" i="25"/>
  <c r="D13" i="25" s="1"/>
  <c r="AJ5" i="25"/>
  <c r="F9" i="26"/>
  <c r="D9" i="26" s="1"/>
  <c r="H5" i="26"/>
  <c r="AB39" i="26"/>
  <c r="AD39" i="27"/>
  <c r="AD15" i="26"/>
  <c r="AB15" i="26" s="1"/>
  <c r="L43" i="28"/>
  <c r="N13" i="28"/>
  <c r="L37" i="28"/>
  <c r="P59" i="27"/>
  <c r="L59" i="26"/>
  <c r="D59" i="26" s="1"/>
  <c r="P53" i="26"/>
  <c r="P11" i="26"/>
  <c r="AB9" i="27"/>
  <c r="R5" i="27"/>
  <c r="N29" i="28"/>
  <c r="L5" i="24"/>
  <c r="D5" i="24" s="1"/>
  <c r="F23" i="27"/>
  <c r="D23" i="27" s="1"/>
  <c r="Z29" i="27"/>
  <c r="R29" i="28"/>
  <c r="R7" i="28"/>
  <c r="N9" i="28"/>
  <c r="L33" i="28"/>
  <c r="T53" i="26"/>
  <c r="T55" i="27"/>
  <c r="T7" i="26"/>
  <c r="T5" i="26" s="1"/>
  <c r="L55" i="26"/>
  <c r="D55" i="26" s="1"/>
  <c r="AJ39" i="28"/>
  <c r="AJ15" i="27"/>
  <c r="AF29" i="28"/>
  <c r="AF7" i="28"/>
  <c r="AB7" i="25"/>
  <c r="AD5" i="25"/>
  <c r="AB5" i="25" s="1"/>
  <c r="D21" i="26"/>
  <c r="D17" i="26" s="1"/>
  <c r="F17" i="26"/>
  <c r="AD53" i="28"/>
  <c r="AH5" i="27"/>
  <c r="AJ7" i="27"/>
  <c r="F5" i="26" l="1"/>
  <c r="D35" i="28"/>
  <c r="D33" i="28"/>
  <c r="AB41" i="26"/>
  <c r="D41" i="26" s="1"/>
  <c r="AH7" i="30"/>
  <c r="R5" i="28"/>
  <c r="Z7" i="30"/>
  <c r="AF29" i="30"/>
  <c r="L13" i="28"/>
  <c r="AL29" i="30"/>
  <c r="J17" i="28"/>
  <c r="L33" i="30"/>
  <c r="AF5" i="28"/>
  <c r="AH5" i="28"/>
  <c r="AB11" i="28"/>
  <c r="D15" i="26"/>
  <c r="L35" i="30"/>
  <c r="AF41" i="33"/>
  <c r="AF43" i="34"/>
  <c r="AF41" i="34" s="1"/>
  <c r="N63" i="32"/>
  <c r="L63" i="30"/>
  <c r="D63" i="30" s="1"/>
  <c r="AL31" i="33"/>
  <c r="R35" i="33"/>
  <c r="R11" i="32"/>
  <c r="N39" i="32"/>
  <c r="N29" i="32" s="1"/>
  <c r="N15" i="30"/>
  <c r="AH9" i="30"/>
  <c r="AH33" i="32"/>
  <c r="L51" i="32"/>
  <c r="N51" i="33"/>
  <c r="R33" i="33"/>
  <c r="R9" i="32"/>
  <c r="R37" i="32"/>
  <c r="R13" i="30"/>
  <c r="AL43" i="32"/>
  <c r="AL7" i="32" s="1"/>
  <c r="AL41" i="30"/>
  <c r="AJ35" i="32"/>
  <c r="AJ11" i="30"/>
  <c r="R43" i="32"/>
  <c r="R41" i="30"/>
  <c r="X55" i="32"/>
  <c r="X53" i="30"/>
  <c r="T29" i="30"/>
  <c r="T37" i="32"/>
  <c r="T13" i="30"/>
  <c r="N33" i="33"/>
  <c r="N57" i="32"/>
  <c r="L57" i="30"/>
  <c r="D57" i="30" s="1"/>
  <c r="AH39" i="32"/>
  <c r="AH15" i="30"/>
  <c r="H27" i="33"/>
  <c r="H15" i="32"/>
  <c r="AJ15" i="28"/>
  <c r="AJ39" i="30"/>
  <c r="Z15" i="28"/>
  <c r="Z5" i="28" s="1"/>
  <c r="Z39" i="30"/>
  <c r="J11" i="28"/>
  <c r="F11" i="28" s="1"/>
  <c r="J23" i="30"/>
  <c r="P43" i="32"/>
  <c r="P41" i="30"/>
  <c r="V31" i="33"/>
  <c r="AJ37" i="34"/>
  <c r="X43" i="32"/>
  <c r="X41" i="30"/>
  <c r="N55" i="33"/>
  <c r="J13" i="32"/>
  <c r="J25" i="33"/>
  <c r="AH57" i="34"/>
  <c r="AB57" i="34" s="1"/>
  <c r="AB57" i="33"/>
  <c r="X33" i="32"/>
  <c r="X9" i="30"/>
  <c r="Z43" i="32"/>
  <c r="Z41" i="30"/>
  <c r="AH31" i="33"/>
  <c r="AH41" i="30"/>
  <c r="AH43" i="32"/>
  <c r="AF33" i="32"/>
  <c r="AF9" i="30"/>
  <c r="AL39" i="32"/>
  <c r="AL15" i="30"/>
  <c r="Z53" i="30"/>
  <c r="Z55" i="32"/>
  <c r="N13" i="32"/>
  <c r="N37" i="33"/>
  <c r="AJ43" i="33"/>
  <c r="R31" i="33"/>
  <c r="R7" i="32"/>
  <c r="AD35" i="32"/>
  <c r="AB35" i="30"/>
  <c r="AD11" i="30"/>
  <c r="AD33" i="33"/>
  <c r="T31" i="33"/>
  <c r="N29" i="30"/>
  <c r="H25" i="32"/>
  <c r="H13" i="30"/>
  <c r="F13" i="30" s="1"/>
  <c r="F25" i="30"/>
  <c r="D25" i="30" s="1"/>
  <c r="P55" i="34"/>
  <c r="AD37" i="33"/>
  <c r="AD13" i="32"/>
  <c r="AB37" i="32"/>
  <c r="AL37" i="33"/>
  <c r="T35" i="32"/>
  <c r="T11" i="30"/>
  <c r="H21" i="32"/>
  <c r="H9" i="30"/>
  <c r="H17" i="30"/>
  <c r="AJ53" i="28"/>
  <c r="AJ55" i="30"/>
  <c r="Z31" i="33"/>
  <c r="V43" i="32"/>
  <c r="V7" i="32" s="1"/>
  <c r="V41" i="30"/>
  <c r="AL35" i="32"/>
  <c r="AL11" i="30"/>
  <c r="AL55" i="33"/>
  <c r="T39" i="32"/>
  <c r="T15" i="30"/>
  <c r="AD51" i="32"/>
  <c r="AB51" i="30"/>
  <c r="D51" i="30" s="1"/>
  <c r="N35" i="33"/>
  <c r="N31" i="33"/>
  <c r="N7" i="32"/>
  <c r="AD63" i="33"/>
  <c r="AB63" i="32"/>
  <c r="N43" i="33"/>
  <c r="AD55" i="33"/>
  <c r="AD53" i="32"/>
  <c r="H23" i="33"/>
  <c r="H11" i="32"/>
  <c r="V53" i="33"/>
  <c r="V55" i="34"/>
  <c r="V53" i="34" s="1"/>
  <c r="T43" i="33"/>
  <c r="T41" i="32"/>
  <c r="AH37" i="33"/>
  <c r="AH13" i="32"/>
  <c r="X37" i="32"/>
  <c r="X13" i="30"/>
  <c r="AD45" i="32"/>
  <c r="AB45" i="30"/>
  <c r="D45" i="30" s="1"/>
  <c r="X39" i="32"/>
  <c r="X15" i="30"/>
  <c r="Z37" i="32"/>
  <c r="Z13" i="30"/>
  <c r="F21" i="30"/>
  <c r="J21" i="32"/>
  <c r="J9" i="30"/>
  <c r="AH55" i="32"/>
  <c r="AH53" i="30"/>
  <c r="AH35" i="34"/>
  <c r="AH11" i="34" s="1"/>
  <c r="AH11" i="33"/>
  <c r="L11" i="26"/>
  <c r="D11" i="26" s="1"/>
  <c r="AB9" i="28"/>
  <c r="AL7" i="30"/>
  <c r="V7" i="30"/>
  <c r="N53" i="30"/>
  <c r="AH29" i="30"/>
  <c r="N9" i="30"/>
  <c r="R29" i="30"/>
  <c r="AD9" i="30"/>
  <c r="R39" i="32"/>
  <c r="R15" i="30"/>
  <c r="P13" i="33"/>
  <c r="P37" i="34"/>
  <c r="P13" i="34" s="1"/>
  <c r="AF55" i="32"/>
  <c r="AF53" i="30"/>
  <c r="J15" i="28"/>
  <c r="F15" i="28" s="1"/>
  <c r="J27" i="30"/>
  <c r="V15" i="28"/>
  <c r="V5" i="28" s="1"/>
  <c r="V39" i="30"/>
  <c r="X31" i="32"/>
  <c r="X7" i="30"/>
  <c r="X29" i="30"/>
  <c r="V37" i="34"/>
  <c r="V13" i="34" s="1"/>
  <c r="V13" i="33"/>
  <c r="P35" i="33"/>
  <c r="V11" i="32"/>
  <c r="V35" i="33"/>
  <c r="AJ33" i="32"/>
  <c r="AJ9" i="30"/>
  <c r="X35" i="32"/>
  <c r="X11" i="30"/>
  <c r="P33" i="34"/>
  <c r="P9" i="34" s="1"/>
  <c r="P9" i="33"/>
  <c r="AD49" i="33"/>
  <c r="Z35" i="32"/>
  <c r="Z11" i="30"/>
  <c r="AD61" i="34"/>
  <c r="AF35" i="33"/>
  <c r="AF11" i="32"/>
  <c r="AF39" i="32"/>
  <c r="AF15" i="30"/>
  <c r="T33" i="32"/>
  <c r="T9" i="30"/>
  <c r="AL33" i="32"/>
  <c r="AL9" i="30"/>
  <c r="V33" i="33"/>
  <c r="V9" i="32"/>
  <c r="AJ31" i="33"/>
  <c r="AF31" i="33"/>
  <c r="AF7" i="32"/>
  <c r="L9" i="28"/>
  <c r="L43" i="30"/>
  <c r="L37" i="30"/>
  <c r="D37" i="30" s="1"/>
  <c r="R7" i="30"/>
  <c r="AB33" i="30"/>
  <c r="T55" i="28"/>
  <c r="T55" i="30" s="1"/>
  <c r="T53" i="27"/>
  <c r="T7" i="27"/>
  <c r="T5" i="27" s="1"/>
  <c r="L55" i="27"/>
  <c r="D55" i="27" s="1"/>
  <c r="AD31" i="28"/>
  <c r="AD31" i="30" s="1"/>
  <c r="AD7" i="27"/>
  <c r="AB31" i="27"/>
  <c r="AD29" i="27"/>
  <c r="AB29" i="27" s="1"/>
  <c r="X29" i="28"/>
  <c r="X7" i="28"/>
  <c r="X5" i="28" s="1"/>
  <c r="J5" i="27"/>
  <c r="D29" i="26"/>
  <c r="L5" i="25"/>
  <c r="D5" i="25" s="1"/>
  <c r="D39" i="26"/>
  <c r="P59" i="28"/>
  <c r="P59" i="30" s="1"/>
  <c r="L59" i="27"/>
  <c r="D59" i="27" s="1"/>
  <c r="P53" i="27"/>
  <c r="P11" i="27"/>
  <c r="F9" i="27"/>
  <c r="D9" i="27" s="1"/>
  <c r="H5" i="27"/>
  <c r="AB43" i="27"/>
  <c r="D43" i="27" s="1"/>
  <c r="AD41" i="27"/>
  <c r="AD43" i="28"/>
  <c r="AD43" i="30" s="1"/>
  <c r="AL61" i="28"/>
  <c r="AL61" i="30" s="1"/>
  <c r="AB61" i="27"/>
  <c r="D61" i="27" s="1"/>
  <c r="AL53" i="27"/>
  <c r="AL13" i="27"/>
  <c r="AL5" i="27" s="1"/>
  <c r="D31" i="26"/>
  <c r="L47" i="27"/>
  <c r="D47" i="27" s="1"/>
  <c r="N47" i="28"/>
  <c r="N47" i="30" s="1"/>
  <c r="N41" i="27"/>
  <c r="L41" i="27" s="1"/>
  <c r="N11" i="27"/>
  <c r="H9" i="28"/>
  <c r="F21" i="28"/>
  <c r="H17" i="28"/>
  <c r="AJ49" i="28"/>
  <c r="AJ49" i="30" s="1"/>
  <c r="AJ13" i="27"/>
  <c r="AJ41" i="27"/>
  <c r="AB49" i="27"/>
  <c r="D49" i="27" s="1"/>
  <c r="P31" i="28"/>
  <c r="P31" i="30" s="1"/>
  <c r="P7" i="27"/>
  <c r="P29" i="27"/>
  <c r="L29" i="27" s="1"/>
  <c r="L31" i="27"/>
  <c r="P15" i="27"/>
  <c r="L15" i="27" s="1"/>
  <c r="P39" i="28"/>
  <c r="P39" i="30" s="1"/>
  <c r="L39" i="27"/>
  <c r="H13" i="28"/>
  <c r="F13" i="28" s="1"/>
  <c r="F25" i="28"/>
  <c r="D25" i="28" s="1"/>
  <c r="Z29" i="28"/>
  <c r="AJ29" i="28"/>
  <c r="D37" i="28"/>
  <c r="AD15" i="27"/>
  <c r="AB15" i="27" s="1"/>
  <c r="AD39" i="28"/>
  <c r="AD39" i="30" s="1"/>
  <c r="AB39" i="27"/>
  <c r="D21" i="27"/>
  <c r="D17" i="27" s="1"/>
  <c r="F17" i="27"/>
  <c r="AB13" i="26"/>
  <c r="D13" i="26" s="1"/>
  <c r="AJ5" i="26"/>
  <c r="AD5" i="26"/>
  <c r="AB7" i="26"/>
  <c r="P5" i="26"/>
  <c r="L5" i="26" s="1"/>
  <c r="L7" i="26"/>
  <c r="L53" i="26"/>
  <c r="D53" i="26" s="1"/>
  <c r="D7" i="25"/>
  <c r="AB53" i="27"/>
  <c r="L53" i="27" l="1"/>
  <c r="L33" i="32"/>
  <c r="F5" i="27"/>
  <c r="J5" i="28"/>
  <c r="R5" i="30"/>
  <c r="AH5" i="30"/>
  <c r="D33" i="30"/>
  <c r="AF29" i="32"/>
  <c r="AH29" i="32"/>
  <c r="AB33" i="32"/>
  <c r="AB13" i="27"/>
  <c r="D13" i="27" s="1"/>
  <c r="D35" i="30"/>
  <c r="D7" i="26"/>
  <c r="D29" i="27"/>
  <c r="L13" i="30"/>
  <c r="T29" i="32"/>
  <c r="N47" i="32"/>
  <c r="L47" i="30"/>
  <c r="D47" i="30" s="1"/>
  <c r="N11" i="30"/>
  <c r="N41" i="30"/>
  <c r="L41" i="30" s="1"/>
  <c r="Z37" i="33"/>
  <c r="Z13" i="32"/>
  <c r="AD45" i="33"/>
  <c r="AD9" i="33" s="1"/>
  <c r="AB45" i="32"/>
  <c r="D45" i="32" s="1"/>
  <c r="N43" i="34"/>
  <c r="AD51" i="33"/>
  <c r="AB51" i="32"/>
  <c r="D51" i="32" s="1"/>
  <c r="AL55" i="34"/>
  <c r="AJ43" i="34"/>
  <c r="V31" i="34"/>
  <c r="J23" i="32"/>
  <c r="J11" i="30"/>
  <c r="F11" i="30" s="1"/>
  <c r="F23" i="30"/>
  <c r="D23" i="30" s="1"/>
  <c r="J17" i="30"/>
  <c r="AJ39" i="32"/>
  <c r="AJ15" i="30"/>
  <c r="N57" i="33"/>
  <c r="N9" i="33" s="1"/>
  <c r="L57" i="32"/>
  <c r="D57" i="32" s="1"/>
  <c r="X53" i="32"/>
  <c r="X55" i="33"/>
  <c r="AJ11" i="32"/>
  <c r="AJ35" i="33"/>
  <c r="R37" i="33"/>
  <c r="R13" i="32"/>
  <c r="AD43" i="32"/>
  <c r="AD41" i="30"/>
  <c r="AB43" i="30"/>
  <c r="D43" i="30" s="1"/>
  <c r="P59" i="32"/>
  <c r="L59" i="30"/>
  <c r="D59" i="30" s="1"/>
  <c r="P53" i="30"/>
  <c r="P11" i="30"/>
  <c r="AL33" i="33"/>
  <c r="AL9" i="32"/>
  <c r="AF39" i="33"/>
  <c r="AF15" i="32"/>
  <c r="AD49" i="34"/>
  <c r="AJ33" i="33"/>
  <c r="AJ9" i="32"/>
  <c r="P35" i="34"/>
  <c r="AF55" i="33"/>
  <c r="AF53" i="32"/>
  <c r="R15" i="32"/>
  <c r="R39" i="33"/>
  <c r="AH55" i="33"/>
  <c r="AH53" i="32"/>
  <c r="H23" i="34"/>
  <c r="H11" i="33"/>
  <c r="AB63" i="33"/>
  <c r="AD63" i="34"/>
  <c r="AB63" i="34" s="1"/>
  <c r="AJ55" i="32"/>
  <c r="AJ53" i="30"/>
  <c r="AB55" i="30"/>
  <c r="AJ7" i="30"/>
  <c r="F21" i="32"/>
  <c r="D21" i="32" s="1"/>
  <c r="H9" i="32"/>
  <c r="H21" i="33"/>
  <c r="H17" i="32"/>
  <c r="AL37" i="34"/>
  <c r="F25" i="32"/>
  <c r="D25" i="32" s="1"/>
  <c r="H25" i="33"/>
  <c r="H13" i="32"/>
  <c r="F13" i="32" s="1"/>
  <c r="N37" i="34"/>
  <c r="N13" i="33"/>
  <c r="AH41" i="32"/>
  <c r="AH43" i="33"/>
  <c r="AH31" i="34"/>
  <c r="X9" i="32"/>
  <c r="X33" i="33"/>
  <c r="P43" i="33"/>
  <c r="P41" i="32"/>
  <c r="H15" i="33"/>
  <c r="H27" i="34"/>
  <c r="N51" i="34"/>
  <c r="L51" i="34" s="1"/>
  <c r="L51" i="33"/>
  <c r="N63" i="33"/>
  <c r="L63" i="32"/>
  <c r="D63" i="32" s="1"/>
  <c r="X5" i="30"/>
  <c r="D31" i="27"/>
  <c r="AJ29" i="32"/>
  <c r="L9" i="30"/>
  <c r="L43" i="32"/>
  <c r="R29" i="32"/>
  <c r="AL29" i="32"/>
  <c r="J27" i="32"/>
  <c r="J15" i="30"/>
  <c r="F15" i="30" s="1"/>
  <c r="F27" i="30"/>
  <c r="D27" i="30" s="1"/>
  <c r="V41" i="32"/>
  <c r="V43" i="33"/>
  <c r="AD35" i="33"/>
  <c r="AB35" i="32"/>
  <c r="AD11" i="32"/>
  <c r="AL39" i="33"/>
  <c r="AL15" i="32"/>
  <c r="N39" i="33"/>
  <c r="N29" i="33" s="1"/>
  <c r="N15" i="32"/>
  <c r="P7" i="30"/>
  <c r="P31" i="32"/>
  <c r="P29" i="30"/>
  <c r="L31" i="30"/>
  <c r="AJ49" i="32"/>
  <c r="AJ13" i="30"/>
  <c r="AB49" i="30"/>
  <c r="D49" i="30" s="1"/>
  <c r="AJ41" i="30"/>
  <c r="AL61" i="32"/>
  <c r="AB61" i="30"/>
  <c r="D61" i="30" s="1"/>
  <c r="AL53" i="30"/>
  <c r="AL13" i="30"/>
  <c r="AL5" i="30" s="1"/>
  <c r="AD31" i="32"/>
  <c r="AD29" i="30"/>
  <c r="AD7" i="30"/>
  <c r="AB31" i="30"/>
  <c r="T53" i="30"/>
  <c r="T55" i="32"/>
  <c r="L55" i="30"/>
  <c r="T7" i="30"/>
  <c r="T5" i="30" s="1"/>
  <c r="L39" i="30"/>
  <c r="V39" i="32"/>
  <c r="V15" i="30"/>
  <c r="V29" i="30"/>
  <c r="D21" i="30"/>
  <c r="X39" i="33"/>
  <c r="X15" i="32"/>
  <c r="X13" i="32"/>
  <c r="X37" i="33"/>
  <c r="T41" i="33"/>
  <c r="T43" i="34"/>
  <c r="T41" i="34" s="1"/>
  <c r="AD53" i="33"/>
  <c r="AD55" i="34"/>
  <c r="N31" i="34"/>
  <c r="N7" i="33"/>
  <c r="N35" i="34"/>
  <c r="T39" i="33"/>
  <c r="T15" i="32"/>
  <c r="AL35" i="33"/>
  <c r="AL11" i="32"/>
  <c r="H5" i="30"/>
  <c r="F9" i="30"/>
  <c r="AB37" i="33"/>
  <c r="AD13" i="33"/>
  <c r="AD37" i="34"/>
  <c r="T31" i="34"/>
  <c r="R31" i="34"/>
  <c r="AF33" i="33"/>
  <c r="AF9" i="32"/>
  <c r="J25" i="34"/>
  <c r="J13" i="34" s="1"/>
  <c r="J13" i="33"/>
  <c r="Z39" i="32"/>
  <c r="Z15" i="30"/>
  <c r="Z5" i="30" s="1"/>
  <c r="Z29" i="30"/>
  <c r="AH39" i="33"/>
  <c r="AH15" i="32"/>
  <c r="N33" i="34"/>
  <c r="R43" i="33"/>
  <c r="R7" i="33" s="1"/>
  <c r="R41" i="32"/>
  <c r="AL43" i="33"/>
  <c r="AL7" i="33" s="1"/>
  <c r="AL41" i="32"/>
  <c r="R33" i="34"/>
  <c r="R9" i="34" s="1"/>
  <c r="R9" i="33"/>
  <c r="R35" i="34"/>
  <c r="R11" i="34" s="1"/>
  <c r="R11" i="33"/>
  <c r="D15" i="27"/>
  <c r="AB11" i="30"/>
  <c r="L37" i="32"/>
  <c r="D37" i="32" s="1"/>
  <c r="N53" i="32"/>
  <c r="AJ29" i="30"/>
  <c r="AF31" i="34"/>
  <c r="V35" i="34"/>
  <c r="V11" i="34" s="1"/>
  <c r="V11" i="33"/>
  <c r="AH37" i="34"/>
  <c r="AH13" i="34" s="1"/>
  <c r="AH13" i="33"/>
  <c r="X41" i="32"/>
  <c r="X43" i="33"/>
  <c r="AD39" i="32"/>
  <c r="AB39" i="30"/>
  <c r="AD15" i="30"/>
  <c r="P39" i="32"/>
  <c r="P15" i="30"/>
  <c r="AJ31" i="34"/>
  <c r="V33" i="34"/>
  <c r="V9" i="34" s="1"/>
  <c r="V9" i="33"/>
  <c r="T33" i="33"/>
  <c r="T9" i="32"/>
  <c r="AF35" i="34"/>
  <c r="AF11" i="34" s="1"/>
  <c r="AF11" i="33"/>
  <c r="Z11" i="32"/>
  <c r="Z35" i="33"/>
  <c r="X11" i="32"/>
  <c r="X35" i="33"/>
  <c r="X29" i="32"/>
  <c r="X7" i="32"/>
  <c r="X31" i="33"/>
  <c r="J9" i="32"/>
  <c r="J21" i="33"/>
  <c r="Z31" i="34"/>
  <c r="T35" i="33"/>
  <c r="T11" i="32"/>
  <c r="AD33" i="34"/>
  <c r="Z53" i="32"/>
  <c r="Z55" i="33"/>
  <c r="Z7" i="32"/>
  <c r="Z41" i="32"/>
  <c r="Z43" i="33"/>
  <c r="N55" i="34"/>
  <c r="T37" i="33"/>
  <c r="T13" i="32"/>
  <c r="AH9" i="32"/>
  <c r="AH33" i="33"/>
  <c r="AL31" i="34"/>
  <c r="AD9" i="32"/>
  <c r="AB9" i="30"/>
  <c r="L35" i="32"/>
  <c r="AF5" i="30"/>
  <c r="AH7" i="32"/>
  <c r="N9" i="32"/>
  <c r="P29" i="28"/>
  <c r="L29" i="28" s="1"/>
  <c r="P7" i="28"/>
  <c r="L31" i="28"/>
  <c r="AJ13" i="28"/>
  <c r="AB49" i="28"/>
  <c r="D49" i="28" s="1"/>
  <c r="AJ41" i="28"/>
  <c r="L11" i="27"/>
  <c r="D11" i="27" s="1"/>
  <c r="N5" i="27"/>
  <c r="AD41" i="28"/>
  <c r="AB43" i="28"/>
  <c r="D43" i="28" s="1"/>
  <c r="L59" i="28"/>
  <c r="D59" i="28" s="1"/>
  <c r="P53" i="28"/>
  <c r="P11" i="28"/>
  <c r="AD29" i="28"/>
  <c r="AB29" i="28" s="1"/>
  <c r="AD7" i="28"/>
  <c r="AB31" i="28"/>
  <c r="T53" i="28"/>
  <c r="T7" i="28"/>
  <c r="T5" i="28" s="1"/>
  <c r="L55" i="28"/>
  <c r="D55" i="28" s="1"/>
  <c r="AB39" i="28"/>
  <c r="AD15" i="28"/>
  <c r="AB15" i="28" s="1"/>
  <c r="L39" i="28"/>
  <c r="P15" i="28"/>
  <c r="L15" i="28" s="1"/>
  <c r="P5" i="27"/>
  <c r="L7" i="27"/>
  <c r="H5" i="28"/>
  <c r="F9" i="28"/>
  <c r="D9" i="28" s="1"/>
  <c r="AB61" i="28"/>
  <c r="D61" i="28" s="1"/>
  <c r="AL53" i="28"/>
  <c r="AB53" i="28" s="1"/>
  <c r="AL13" i="28"/>
  <c r="AL5" i="28" s="1"/>
  <c r="AD5" i="27"/>
  <c r="AB7" i="27"/>
  <c r="F17" i="28"/>
  <c r="D21" i="28"/>
  <c r="D17" i="28" s="1"/>
  <c r="L47" i="28"/>
  <c r="D47" i="28" s="1"/>
  <c r="N11" i="28"/>
  <c r="N41" i="28"/>
  <c r="L41" i="28" s="1"/>
  <c r="D39" i="27"/>
  <c r="D53" i="27"/>
  <c r="AJ5" i="27"/>
  <c r="AB5" i="26"/>
  <c r="D5" i="26" s="1"/>
  <c r="AB41" i="27"/>
  <c r="D41" i="27" s="1"/>
  <c r="D33" i="32" l="1"/>
  <c r="AF29" i="33"/>
  <c r="F5" i="28"/>
  <c r="R29" i="33"/>
  <c r="J17" i="32"/>
  <c r="AD53" i="34"/>
  <c r="AB15" i="30"/>
  <c r="N53" i="33"/>
  <c r="Z7" i="33"/>
  <c r="AL29" i="33"/>
  <c r="D55" i="30"/>
  <c r="R5" i="32"/>
  <c r="AB41" i="28"/>
  <c r="D41" i="28" s="1"/>
  <c r="D35" i="32"/>
  <c r="L53" i="30"/>
  <c r="F17" i="30"/>
  <c r="D39" i="28"/>
  <c r="AB13" i="30"/>
  <c r="D13" i="30" s="1"/>
  <c r="L39" i="32"/>
  <c r="D17" i="30"/>
  <c r="D7" i="27"/>
  <c r="L43" i="33"/>
  <c r="AB11" i="32"/>
  <c r="L29" i="30"/>
  <c r="L13" i="32"/>
  <c r="L35" i="33"/>
  <c r="T29" i="33"/>
  <c r="F21" i="33"/>
  <c r="J21" i="34"/>
  <c r="J9" i="34" s="1"/>
  <c r="J9" i="33"/>
  <c r="AH43" i="34"/>
  <c r="AH41" i="34" s="1"/>
  <c r="AH41" i="33"/>
  <c r="Z55" i="34"/>
  <c r="Z53" i="34" s="1"/>
  <c r="Z53" i="33"/>
  <c r="X35" i="34"/>
  <c r="X11" i="34" s="1"/>
  <c r="X11" i="33"/>
  <c r="R43" i="34"/>
  <c r="R41" i="34" s="1"/>
  <c r="R41" i="33"/>
  <c r="Z15" i="32"/>
  <c r="Z5" i="32" s="1"/>
  <c r="Z39" i="33"/>
  <c r="Z29" i="33" s="1"/>
  <c r="AF33" i="34"/>
  <c r="AF9" i="34" s="1"/>
  <c r="AF9" i="33"/>
  <c r="X37" i="34"/>
  <c r="X13" i="34" s="1"/>
  <c r="X13" i="33"/>
  <c r="V15" i="32"/>
  <c r="V5" i="32" s="1"/>
  <c r="V39" i="33"/>
  <c r="V29" i="32"/>
  <c r="T55" i="33"/>
  <c r="T53" i="32"/>
  <c r="T7" i="32"/>
  <c r="T5" i="32" s="1"/>
  <c r="L55" i="32"/>
  <c r="P7" i="32"/>
  <c r="P31" i="33"/>
  <c r="P29" i="32"/>
  <c r="L31" i="32"/>
  <c r="N39" i="34"/>
  <c r="N15" i="33"/>
  <c r="AJ53" i="32"/>
  <c r="AJ55" i="33"/>
  <c r="AJ7" i="32"/>
  <c r="AB55" i="32"/>
  <c r="R15" i="33"/>
  <c r="R39" i="34"/>
  <c r="R15" i="34" s="1"/>
  <c r="R13" i="33"/>
  <c r="R37" i="34"/>
  <c r="R13" i="34" s="1"/>
  <c r="AJ15" i="32"/>
  <c r="AJ39" i="33"/>
  <c r="AJ29" i="33" s="1"/>
  <c r="J23" i="33"/>
  <c r="J11" i="32"/>
  <c r="F11" i="32" s="1"/>
  <c r="F23" i="32"/>
  <c r="AB51" i="33"/>
  <c r="D51" i="33" s="1"/>
  <c r="AD51" i="34"/>
  <c r="AB51" i="34" s="1"/>
  <c r="D51" i="34" s="1"/>
  <c r="AB9" i="32"/>
  <c r="L15" i="30"/>
  <c r="AB29" i="30"/>
  <c r="Z29" i="32"/>
  <c r="AD13" i="34"/>
  <c r="AB37" i="34"/>
  <c r="T15" i="33"/>
  <c r="T39" i="34"/>
  <c r="T15" i="34" s="1"/>
  <c r="X39" i="34"/>
  <c r="X15" i="34" s="1"/>
  <c r="X15" i="33"/>
  <c r="AB7" i="30"/>
  <c r="AD5" i="30"/>
  <c r="F9" i="32"/>
  <c r="H5" i="32"/>
  <c r="AH55" i="34"/>
  <c r="AH53" i="34" s="1"/>
  <c r="AH53" i="33"/>
  <c r="AF53" i="33"/>
  <c r="AF55" i="34"/>
  <c r="AF53" i="34" s="1"/>
  <c r="AJ33" i="34"/>
  <c r="AJ9" i="34" s="1"/>
  <c r="AJ9" i="33"/>
  <c r="AL9" i="33"/>
  <c r="AL33" i="34"/>
  <c r="AL9" i="34" s="1"/>
  <c r="P59" i="33"/>
  <c r="L59" i="32"/>
  <c r="D59" i="32" s="1"/>
  <c r="P53" i="32"/>
  <c r="P11" i="32"/>
  <c r="X55" i="34"/>
  <c r="X53" i="34" s="1"/>
  <c r="X53" i="33"/>
  <c r="Z13" i="33"/>
  <c r="Z37" i="34"/>
  <c r="Z13" i="34" s="1"/>
  <c r="N47" i="33"/>
  <c r="L47" i="32"/>
  <c r="D47" i="32" s="1"/>
  <c r="N41" i="32"/>
  <c r="L41" i="32" s="1"/>
  <c r="N11" i="32"/>
  <c r="N5" i="32" s="1"/>
  <c r="AH33" i="34"/>
  <c r="AH9" i="34" s="1"/>
  <c r="AH9" i="33"/>
  <c r="T11" i="33"/>
  <c r="T35" i="34"/>
  <c r="T11" i="34" s="1"/>
  <c r="Z35" i="34"/>
  <c r="Z11" i="34" s="1"/>
  <c r="Z11" i="33"/>
  <c r="P15" i="32"/>
  <c r="P39" i="33"/>
  <c r="X43" i="34"/>
  <c r="X41" i="34" s="1"/>
  <c r="X41" i="33"/>
  <c r="AL41" i="33"/>
  <c r="AL43" i="34"/>
  <c r="AL41" i="34" s="1"/>
  <c r="N7" i="34"/>
  <c r="AL15" i="33"/>
  <c r="AL39" i="34"/>
  <c r="AL15" i="34" s="1"/>
  <c r="V41" i="33"/>
  <c r="V43" i="34"/>
  <c r="V41" i="34" s="1"/>
  <c r="J27" i="33"/>
  <c r="J15" i="32"/>
  <c r="F15" i="32" s="1"/>
  <c r="F27" i="32"/>
  <c r="D27" i="32" s="1"/>
  <c r="N63" i="34"/>
  <c r="L63" i="34" s="1"/>
  <c r="D63" i="34" s="1"/>
  <c r="L63" i="33"/>
  <c r="D63" i="33" s="1"/>
  <c r="H15" i="34"/>
  <c r="X9" i="33"/>
  <c r="X33" i="34"/>
  <c r="X9" i="34" s="1"/>
  <c r="H21" i="34"/>
  <c r="H9" i="33"/>
  <c r="H17" i="33"/>
  <c r="AD43" i="33"/>
  <c r="AD41" i="32"/>
  <c r="AB43" i="32"/>
  <c r="D43" i="32" s="1"/>
  <c r="N57" i="34"/>
  <c r="L57" i="34" s="1"/>
  <c r="D57" i="34" s="1"/>
  <c r="L57" i="33"/>
  <c r="D57" i="33" s="1"/>
  <c r="AF5" i="32"/>
  <c r="AB53" i="30"/>
  <c r="J5" i="30"/>
  <c r="F5" i="30" s="1"/>
  <c r="L9" i="32"/>
  <c r="V5" i="30"/>
  <c r="AB33" i="33"/>
  <c r="X5" i="32"/>
  <c r="AF7" i="33"/>
  <c r="L33" i="33"/>
  <c r="D9" i="30"/>
  <c r="D31" i="30"/>
  <c r="AH29" i="33"/>
  <c r="T33" i="34"/>
  <c r="T9" i="34" s="1"/>
  <c r="T9" i="33"/>
  <c r="N13" i="34"/>
  <c r="T13" i="33"/>
  <c r="T37" i="34"/>
  <c r="T13" i="34" s="1"/>
  <c r="Z41" i="33"/>
  <c r="Z43" i="34"/>
  <c r="Z41" i="34" s="1"/>
  <c r="X29" i="33"/>
  <c r="X31" i="34"/>
  <c r="X7" i="33"/>
  <c r="AD39" i="33"/>
  <c r="AD15" i="32"/>
  <c r="AB39" i="32"/>
  <c r="AH15" i="33"/>
  <c r="AH39" i="34"/>
  <c r="AH15" i="34" s="1"/>
  <c r="AL35" i="34"/>
  <c r="AL11" i="34" s="1"/>
  <c r="AL11" i="33"/>
  <c r="AD31" i="33"/>
  <c r="AD29" i="32"/>
  <c r="AB29" i="32" s="1"/>
  <c r="AD7" i="32"/>
  <c r="AB31" i="32"/>
  <c r="AL61" i="33"/>
  <c r="AB61" i="32"/>
  <c r="D61" i="32" s="1"/>
  <c r="AL13" i="32"/>
  <c r="AL5" i="32" s="1"/>
  <c r="AL53" i="32"/>
  <c r="AJ49" i="33"/>
  <c r="AJ13" i="32"/>
  <c r="AJ41" i="32"/>
  <c r="AB49" i="32"/>
  <c r="D49" i="32" s="1"/>
  <c r="P5" i="30"/>
  <c r="L7" i="30"/>
  <c r="AD11" i="33"/>
  <c r="AD35" i="34"/>
  <c r="AB35" i="33"/>
  <c r="P43" i="34"/>
  <c r="P41" i="34" s="1"/>
  <c r="P41" i="33"/>
  <c r="H25" i="34"/>
  <c r="F25" i="33"/>
  <c r="D25" i="33" s="1"/>
  <c r="H13" i="33"/>
  <c r="F13" i="33" s="1"/>
  <c r="H11" i="34"/>
  <c r="AF39" i="34"/>
  <c r="AF15" i="34" s="1"/>
  <c r="AF15" i="33"/>
  <c r="AJ35" i="34"/>
  <c r="AJ11" i="34" s="1"/>
  <c r="AJ11" i="33"/>
  <c r="AD45" i="34"/>
  <c r="AB45" i="34" s="1"/>
  <c r="D45" i="34" s="1"/>
  <c r="AB45" i="33"/>
  <c r="D45" i="33" s="1"/>
  <c r="L11" i="30"/>
  <c r="D11" i="30" s="1"/>
  <c r="N5" i="30"/>
  <c r="AH5" i="32"/>
  <c r="D39" i="30"/>
  <c r="AH7" i="33"/>
  <c r="L37" i="33"/>
  <c r="D37" i="33" s="1"/>
  <c r="AJ5" i="30"/>
  <c r="AB41" i="30"/>
  <c r="D41" i="30" s="1"/>
  <c r="V7" i="33"/>
  <c r="AB13" i="28"/>
  <c r="D13" i="28" s="1"/>
  <c r="AJ5" i="28"/>
  <c r="L53" i="28"/>
  <c r="D53" i="28" s="1"/>
  <c r="L5" i="27"/>
  <c r="L11" i="28"/>
  <c r="D11" i="28" s="1"/>
  <c r="N5" i="28"/>
  <c r="D29" i="28"/>
  <c r="P5" i="28"/>
  <c r="L7" i="28"/>
  <c r="AD5" i="28"/>
  <c r="AB7" i="28"/>
  <c r="AB5" i="27"/>
  <c r="D15" i="28"/>
  <c r="D31" i="28"/>
  <c r="D35" i="33" l="1"/>
  <c r="D15" i="30"/>
  <c r="R7" i="34"/>
  <c r="AB5" i="28"/>
  <c r="D53" i="30"/>
  <c r="L53" i="32"/>
  <c r="L9" i="33"/>
  <c r="AB15" i="32"/>
  <c r="AH5" i="33"/>
  <c r="D39" i="32"/>
  <c r="D33" i="33"/>
  <c r="L15" i="32"/>
  <c r="R5" i="33"/>
  <c r="D29" i="30"/>
  <c r="R5" i="34"/>
  <c r="AF7" i="34"/>
  <c r="AF5" i="34" s="1"/>
  <c r="L29" i="32"/>
  <c r="D29" i="32" s="1"/>
  <c r="D7" i="30"/>
  <c r="AB41" i="32"/>
  <c r="D41" i="32" s="1"/>
  <c r="L5" i="30"/>
  <c r="L5" i="28"/>
  <c r="AB13" i="32"/>
  <c r="D13" i="32" s="1"/>
  <c r="AB11" i="33"/>
  <c r="AB9" i="33"/>
  <c r="L13" i="33"/>
  <c r="X7" i="34"/>
  <c r="X5" i="34" s="1"/>
  <c r="X29" i="34"/>
  <c r="AD11" i="34"/>
  <c r="AB11" i="34" s="1"/>
  <c r="AB35" i="34"/>
  <c r="AJ49" i="34"/>
  <c r="AJ13" i="33"/>
  <c r="AJ41" i="33"/>
  <c r="AB49" i="33"/>
  <c r="D49" i="33" s="1"/>
  <c r="AL61" i="34"/>
  <c r="AB61" i="33"/>
  <c r="D61" i="33" s="1"/>
  <c r="AL53" i="33"/>
  <c r="AL13" i="33"/>
  <c r="AL5" i="33" s="1"/>
  <c r="AD29" i="33"/>
  <c r="AB29" i="33" s="1"/>
  <c r="AD31" i="34"/>
  <c r="AD7" i="33"/>
  <c r="AB31" i="33"/>
  <c r="F9" i="33"/>
  <c r="H5" i="33"/>
  <c r="P39" i="34"/>
  <c r="P15" i="34" s="1"/>
  <c r="P15" i="33"/>
  <c r="J11" i="33"/>
  <c r="F11" i="33" s="1"/>
  <c r="J23" i="34"/>
  <c r="F23" i="33"/>
  <c r="D23" i="33" s="1"/>
  <c r="D7" i="28"/>
  <c r="L37" i="34"/>
  <c r="D37" i="34" s="1"/>
  <c r="L35" i="34"/>
  <c r="T29" i="34"/>
  <c r="V7" i="34"/>
  <c r="L43" i="34"/>
  <c r="AJ5" i="32"/>
  <c r="AH7" i="34"/>
  <c r="AH5" i="34" s="1"/>
  <c r="D31" i="32"/>
  <c r="D55" i="32"/>
  <c r="AF29" i="34"/>
  <c r="Z7" i="34"/>
  <c r="N53" i="34"/>
  <c r="P59" i="34"/>
  <c r="L59" i="33"/>
  <c r="D59" i="33" s="1"/>
  <c r="P53" i="33"/>
  <c r="P11" i="33"/>
  <c r="N15" i="34"/>
  <c r="P5" i="32"/>
  <c r="L5" i="32" s="1"/>
  <c r="L7" i="32"/>
  <c r="T53" i="33"/>
  <c r="T55" i="34"/>
  <c r="T7" i="33"/>
  <c r="T5" i="33" s="1"/>
  <c r="L55" i="33"/>
  <c r="Z15" i="33"/>
  <c r="Z5" i="33" s="1"/>
  <c r="Z39" i="34"/>
  <c r="AD5" i="32"/>
  <c r="AB7" i="32"/>
  <c r="AD41" i="33"/>
  <c r="AD43" i="34"/>
  <c r="J15" i="33"/>
  <c r="F15" i="33" s="1"/>
  <c r="J27" i="34"/>
  <c r="F27" i="33"/>
  <c r="D27" i="33" s="1"/>
  <c r="F17" i="32"/>
  <c r="D23" i="32"/>
  <c r="D17" i="32" s="1"/>
  <c r="P29" i="33"/>
  <c r="P31" i="34"/>
  <c r="P7" i="33"/>
  <c r="L31" i="33"/>
  <c r="N9" i="34"/>
  <c r="L9" i="34" s="1"/>
  <c r="AH29" i="34"/>
  <c r="AB33" i="34"/>
  <c r="L13" i="34"/>
  <c r="R29" i="34"/>
  <c r="L11" i="32"/>
  <c r="D11" i="32" s="1"/>
  <c r="AB5" i="30"/>
  <c r="L33" i="34"/>
  <c r="AB53" i="32"/>
  <c r="L39" i="33"/>
  <c r="AL29" i="34"/>
  <c r="J17" i="33"/>
  <c r="AD9" i="34"/>
  <c r="AB9" i="34" s="1"/>
  <c r="F25" i="34"/>
  <c r="D25" i="34" s="1"/>
  <c r="H13" i="34"/>
  <c r="F13" i="34" s="1"/>
  <c r="AB39" i="33"/>
  <c r="AD15" i="33"/>
  <c r="AD39" i="34"/>
  <c r="H17" i="34"/>
  <c r="H9" i="34"/>
  <c r="F21" i="34"/>
  <c r="N47" i="34"/>
  <c r="L47" i="33"/>
  <c r="D47" i="33" s="1"/>
  <c r="N41" i="33"/>
  <c r="L41" i="33" s="1"/>
  <c r="N11" i="33"/>
  <c r="AJ15" i="33"/>
  <c r="AJ39" i="34"/>
  <c r="AJ55" i="34"/>
  <c r="AB55" i="34" s="1"/>
  <c r="AJ53" i="33"/>
  <c r="AB55" i="33"/>
  <c r="AJ7" i="33"/>
  <c r="V39" i="34"/>
  <c r="V15" i="33"/>
  <c r="V29" i="33"/>
  <c r="D21" i="33"/>
  <c r="N29" i="34"/>
  <c r="D9" i="32"/>
  <c r="J5" i="32"/>
  <c r="F5" i="32" s="1"/>
  <c r="AF5" i="33"/>
  <c r="X5" i="33"/>
  <c r="AL7" i="34"/>
  <c r="AB43" i="33"/>
  <c r="D43" i="33" s="1"/>
  <c r="D5" i="27"/>
  <c r="L15" i="33" l="1"/>
  <c r="J5" i="33"/>
  <c r="F5" i="33" s="1"/>
  <c r="AB41" i="33"/>
  <c r="D41" i="33" s="1"/>
  <c r="AB5" i="32"/>
  <c r="D5" i="28"/>
  <c r="D53" i="32"/>
  <c r="D5" i="30"/>
  <c r="D15" i="32"/>
  <c r="D9" i="33"/>
  <c r="AB53" i="33"/>
  <c r="F17" i="33"/>
  <c r="D17" i="33"/>
  <c r="D31" i="33"/>
  <c r="AJ5" i="33"/>
  <c r="L39" i="34"/>
  <c r="D35" i="34"/>
  <c r="AB15" i="33"/>
  <c r="D15" i="33" s="1"/>
  <c r="D39" i="33"/>
  <c r="L11" i="33"/>
  <c r="D11" i="33" s="1"/>
  <c r="N5" i="33"/>
  <c r="D21" i="34"/>
  <c r="P7" i="34"/>
  <c r="P29" i="34"/>
  <c r="L31" i="34"/>
  <c r="L59" i="34"/>
  <c r="D59" i="34" s="1"/>
  <c r="P53" i="34"/>
  <c r="P11" i="34"/>
  <c r="AB7" i="33"/>
  <c r="AD5" i="33"/>
  <c r="L47" i="34"/>
  <c r="D47" i="34" s="1"/>
  <c r="N41" i="34"/>
  <c r="L41" i="34" s="1"/>
  <c r="N11" i="34"/>
  <c r="AB39" i="34"/>
  <c r="AD15" i="34"/>
  <c r="P5" i="33"/>
  <c r="L7" i="33"/>
  <c r="D7" i="33" s="1"/>
  <c r="AD41" i="34"/>
  <c r="AB43" i="34"/>
  <c r="D43" i="34" s="1"/>
  <c r="Z15" i="34"/>
  <c r="Z5" i="34" s="1"/>
  <c r="Z29" i="34"/>
  <c r="T53" i="34"/>
  <c r="L55" i="34"/>
  <c r="D55" i="34" s="1"/>
  <c r="T7" i="34"/>
  <c r="T5" i="34" s="1"/>
  <c r="J17" i="34"/>
  <c r="J11" i="34"/>
  <c r="F23" i="34"/>
  <c r="D23" i="34" s="1"/>
  <c r="V5" i="33"/>
  <c r="AJ15" i="34"/>
  <c r="AJ29" i="34"/>
  <c r="AB61" i="34"/>
  <c r="D61" i="34" s="1"/>
  <c r="AL13" i="34"/>
  <c r="AL5" i="34" s="1"/>
  <c r="AL53" i="34"/>
  <c r="AJ13" i="34"/>
  <c r="AJ41" i="34"/>
  <c r="AB49" i="34"/>
  <c r="D49" i="34" s="1"/>
  <c r="L53" i="33"/>
  <c r="V15" i="34"/>
  <c r="V5" i="34" s="1"/>
  <c r="V29" i="34"/>
  <c r="AJ53" i="34"/>
  <c r="AJ7" i="34"/>
  <c r="H5" i="34"/>
  <c r="F9" i="34"/>
  <c r="D9" i="34" s="1"/>
  <c r="J15" i="34"/>
  <c r="F15" i="34" s="1"/>
  <c r="F27" i="34"/>
  <c r="D27" i="34" s="1"/>
  <c r="AD7" i="34"/>
  <c r="AD29" i="34"/>
  <c r="AB31" i="34"/>
  <c r="D5" i="32"/>
  <c r="D33" i="34"/>
  <c r="L29" i="33"/>
  <c r="D29" i="33" s="1"/>
  <c r="D55" i="33"/>
  <c r="D7" i="32"/>
  <c r="AB13" i="33"/>
  <c r="D13" i="33" s="1"/>
  <c r="AB29" i="34" l="1"/>
  <c r="D53" i="33"/>
  <c r="L53" i="34"/>
  <c r="D39" i="34"/>
  <c r="AB5" i="33"/>
  <c r="L15" i="34"/>
  <c r="L29" i="34"/>
  <c r="L11" i="34"/>
  <c r="AB53" i="34"/>
  <c r="D17" i="34"/>
  <c r="AB15" i="34"/>
  <c r="F17" i="34"/>
  <c r="AB7" i="34"/>
  <c r="AD5" i="34"/>
  <c r="AJ5" i="34"/>
  <c r="AB13" i="34"/>
  <c r="D13" i="34" s="1"/>
  <c r="N5" i="34"/>
  <c r="L5" i="33"/>
  <c r="P5" i="34"/>
  <c r="L7" i="34"/>
  <c r="J5" i="34"/>
  <c r="F5" i="34" s="1"/>
  <c r="F11" i="34"/>
  <c r="AB41" i="34"/>
  <c r="D41" i="34" s="1"/>
  <c r="D31" i="34"/>
  <c r="D29" i="34" l="1"/>
  <c r="D53" i="34"/>
  <c r="D5" i="33"/>
  <c r="D15" i="34"/>
  <c r="D11" i="34"/>
  <c r="AB5" i="34"/>
  <c r="L5" i="34"/>
  <c r="D7" i="34"/>
  <c r="D5" i="3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43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 xml:space="preserve">us
</t>
        </r>
        <r>
          <rPr>
            <b/>
            <sz val="9"/>
            <color indexed="81"/>
            <rFont val="돋움"/>
            <family val="3"/>
            <charset val="129"/>
          </rPr>
          <t>누계상이</t>
        </r>
        <r>
          <rPr>
            <b/>
            <sz val="9"/>
            <color indexed="81"/>
            <rFont val="Tahoma"/>
            <family val="2"/>
          </rPr>
          <t>(-1)</t>
        </r>
      </text>
    </comment>
    <comment ref="Z43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누계상이</t>
        </r>
        <r>
          <rPr>
            <sz val="9"/>
            <color indexed="81"/>
            <rFont val="Tahoma"/>
            <family val="2"/>
          </rPr>
          <t>(-1)</t>
        </r>
      </text>
    </comment>
  </commentList>
</comments>
</file>

<file path=xl/sharedStrings.xml><?xml version="1.0" encoding="utf-8"?>
<sst xmlns="http://schemas.openxmlformats.org/spreadsheetml/2006/main" count="1089" uniqueCount="56">
  <si>
    <t>구분</t>
    <phoneticPr fontId="4" type="noConversion"/>
  </si>
  <si>
    <t>시간</t>
    <phoneticPr fontId="4" type="noConversion"/>
  </si>
  <si>
    <t>월계/누계</t>
    <phoneticPr fontId="4" type="noConversion"/>
  </si>
  <si>
    <t>여 권 민 원</t>
    <phoneticPr fontId="4" type="noConversion"/>
  </si>
  <si>
    <t>제   증   명   발   급</t>
    <phoneticPr fontId="4" type="noConversion"/>
  </si>
  <si>
    <t>신   고   민   원</t>
    <phoneticPr fontId="4" type="noConversion"/>
  </si>
  <si>
    <t>소계</t>
    <phoneticPr fontId="4" type="noConversion"/>
  </si>
  <si>
    <t>접수</t>
    <phoneticPr fontId="4" type="noConversion"/>
  </si>
  <si>
    <t>교부</t>
    <phoneticPr fontId="4" type="noConversion"/>
  </si>
  <si>
    <t>주민등·초본</t>
    <phoneticPr fontId="4" type="noConversion"/>
  </si>
  <si>
    <t>인감증명</t>
    <phoneticPr fontId="4" type="noConversion"/>
  </si>
  <si>
    <t>본인서명</t>
    <phoneticPr fontId="4" type="noConversion"/>
  </si>
  <si>
    <t>제적등·초본</t>
    <phoneticPr fontId="4" type="noConversion"/>
  </si>
  <si>
    <t>어디서나민원</t>
    <phoneticPr fontId="4" type="noConversion"/>
  </si>
  <si>
    <t>기타</t>
    <phoneticPr fontId="4" type="noConversion"/>
  </si>
  <si>
    <t>전입신고</t>
    <phoneticPr fontId="4" type="noConversion"/>
  </si>
  <si>
    <t>정정.재등록</t>
    <phoneticPr fontId="4" type="noConversion"/>
  </si>
  <si>
    <t>합계</t>
    <phoneticPr fontId="4" type="noConversion"/>
  </si>
  <si>
    <t>월계 / 누계</t>
    <phoneticPr fontId="4" type="noConversion"/>
  </si>
  <si>
    <t>18시~19시</t>
    <phoneticPr fontId="4" type="noConversion"/>
  </si>
  <si>
    <t>19시~20시</t>
    <phoneticPr fontId="4" type="noConversion"/>
  </si>
  <si>
    <t>20시~21시</t>
    <phoneticPr fontId="4" type="noConversion"/>
  </si>
  <si>
    <t>21시~22시</t>
    <phoneticPr fontId="4" type="noConversion"/>
  </si>
  <si>
    <t>여권민원실</t>
    <phoneticPr fontId="4" type="noConversion"/>
  </si>
  <si>
    <t>계</t>
    <phoneticPr fontId="4" type="noConversion"/>
  </si>
  <si>
    <t>수정구</t>
    <phoneticPr fontId="4" type="noConversion"/>
  </si>
  <si>
    <t>중원구</t>
    <phoneticPr fontId="4" type="noConversion"/>
  </si>
  <si>
    <t>분당구</t>
    <phoneticPr fontId="4" type="noConversion"/>
  </si>
  <si>
    <t xml:space="preserve"> </t>
    <phoneticPr fontId="3" type="noConversion"/>
  </si>
  <si>
    <t>10시~17시</t>
    <phoneticPr fontId="4" type="noConversion"/>
  </si>
  <si>
    <t>출생·사망</t>
    <phoneticPr fontId="4" type="noConversion"/>
  </si>
  <si>
    <t>혼인·이혼</t>
    <phoneticPr fontId="4" type="noConversion"/>
  </si>
  <si>
    <t>주민증</t>
    <phoneticPr fontId="4" type="noConversion"/>
  </si>
  <si>
    <t>가족관계등록</t>
    <phoneticPr fontId="4" type="noConversion"/>
  </si>
  <si>
    <t>2016년 『시민이 행복한 민원센터』민원처리현황(3월)</t>
    <phoneticPr fontId="4" type="noConversion"/>
  </si>
  <si>
    <t>2016년 『시민이 행복한 민원센터』민원처리현황(4월)</t>
    <phoneticPr fontId="4" type="noConversion"/>
  </si>
  <si>
    <t>2016년 『시민이 행복한 민원센터』민원처리현황(5월)</t>
    <phoneticPr fontId="4" type="noConversion"/>
  </si>
  <si>
    <t>2016년 『시민이 행복한 민원센터』민원처리현황(6월)</t>
    <phoneticPr fontId="4" type="noConversion"/>
  </si>
  <si>
    <t>제적등·초본</t>
    <phoneticPr fontId="4" type="noConversion"/>
  </si>
  <si>
    <t>주민증
분실·재발급</t>
    <phoneticPr fontId="4" type="noConversion"/>
  </si>
  <si>
    <t>2016년 『시민이 행복한 민원센터』민원처리현황(7월)</t>
    <phoneticPr fontId="4" type="noConversion"/>
  </si>
  <si>
    <t>2016년 『시민이 행복한 민원센터』민원처리현황(8월)</t>
    <phoneticPr fontId="4" type="noConversion"/>
  </si>
  <si>
    <t>2016년 『시민이 행복한 민원센터』민원처리현황(9월)</t>
    <phoneticPr fontId="4" type="noConversion"/>
  </si>
  <si>
    <t>2016년 『시민이 행복한 민원센터』민원처리현황(10월)</t>
    <phoneticPr fontId="4" type="noConversion"/>
  </si>
  <si>
    <t>2016년 『시민이 행복한 민원센터』민원처리현황(11월)</t>
    <phoneticPr fontId="4" type="noConversion"/>
  </si>
  <si>
    <t>2016년 『시민이 행복한 민원센터』민원처리현황(12월)</t>
    <phoneticPr fontId="4" type="noConversion"/>
  </si>
  <si>
    <t>.</t>
    <phoneticPr fontId="3" type="noConversion"/>
  </si>
  <si>
    <t>2025. 1월 야간 민원실 운영실적</t>
    <phoneticPr fontId="4" type="noConversion"/>
  </si>
  <si>
    <t>2025. 2월 야간 민원실 운영실적</t>
    <phoneticPr fontId="4" type="noConversion"/>
  </si>
  <si>
    <t>2025. 3월 야간 민원실 운영실적</t>
    <phoneticPr fontId="4" type="noConversion"/>
  </si>
  <si>
    <t>2025. 4월 야간 민원실 운영실적</t>
    <phoneticPr fontId="4" type="noConversion"/>
  </si>
  <si>
    <t>2025. 5월 야간 민원실 운영실적</t>
    <phoneticPr fontId="4" type="noConversion"/>
  </si>
  <si>
    <t>2025. 6월 야간 민원실 운영실적</t>
    <phoneticPr fontId="4" type="noConversion"/>
  </si>
  <si>
    <t>2025. 7월 야간 민원실 운영실적</t>
    <phoneticPr fontId="4" type="noConversion"/>
  </si>
  <si>
    <t>2025. 8월 야간 민원실 운영실적</t>
    <phoneticPr fontId="4" type="noConversion"/>
  </si>
  <si>
    <t>2025. 9월 야간 민원실 운영실적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</si>
</sst>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6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 style="double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 diagonalUp="1">
      <left/>
      <right style="medium">
        <color indexed="64"/>
      </right>
      <top style="thin">
        <color indexed="64"/>
      </top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 style="thin">
        <color indexed="64"/>
      </left>
      <right/>
      <top/>
      <bottom/>
      <diagonal style="hair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 diagonalUp="1">
      <left/>
      <right style="medium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/>
      <bottom style="thin">
        <color indexed="64"/>
      </bottom>
      <diagonal style="hair">
        <color indexed="64"/>
      </diagonal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medium">
        <color indexed="64"/>
      </bottom>
      <diagonal style="hair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 diagonalUp="1">
      <left/>
      <right/>
      <top/>
      <bottom style="medium">
        <color indexed="64"/>
      </bottom>
      <diagonal style="hair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 diagonalUp="1">
      <left style="thin">
        <color indexed="64"/>
      </left>
      <right/>
      <top/>
      <bottom style="thick">
        <color indexed="64"/>
      </bottom>
      <diagonal style="hair">
        <color indexed="64"/>
      </diagonal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 style="thin">
        <color indexed="64"/>
      </top>
      <bottom/>
      <diagonal style="hair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double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 diagonalUp="1">
      <left/>
      <right style="thin">
        <color indexed="64"/>
      </right>
      <top style="medium">
        <color theme="1"/>
      </top>
      <bottom/>
      <diagonal style="thin">
        <color indexed="64"/>
      </diagonal>
    </border>
    <border>
      <left/>
      <right/>
      <top style="medium">
        <color theme="1"/>
      </top>
      <bottom/>
      <diagonal/>
    </border>
    <border diagonalUp="1">
      <left/>
      <right/>
      <top style="medium">
        <color theme="1"/>
      </top>
      <bottom/>
      <diagonal style="thin">
        <color indexed="64"/>
      </diagonal>
    </border>
    <border>
      <left style="medium">
        <color indexed="64"/>
      </left>
      <right/>
      <top/>
      <bottom/>
      <diagonal/>
    </border>
    <border diagonalUp="1">
      <left/>
      <right style="medium">
        <color indexed="64"/>
      </right>
      <top style="medium">
        <color theme="1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hair">
        <color indexed="64"/>
      </diagonal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405">
    <xf numFmtId="0" fontId="0" fillId="0" borderId="0" xfId="0">
      <alignment vertical="center"/>
    </xf>
    <xf numFmtId="176" fontId="0" fillId="0" borderId="0" xfId="0" applyNumberFormat="1" applyAlignment="1">
      <alignment vertical="center" shrinkToFit="1"/>
    </xf>
    <xf numFmtId="176" fontId="5" fillId="0" borderId="0" xfId="0" applyNumberFormat="1" applyFont="1" applyAlignment="1">
      <alignment horizontal="center" vertical="center" textRotation="255" shrinkToFit="1"/>
    </xf>
    <xf numFmtId="176" fontId="0" fillId="0" borderId="0" xfId="0" applyNumberFormat="1" applyBorder="1" applyAlignment="1">
      <alignment vertical="center" shrinkToFit="1"/>
    </xf>
    <xf numFmtId="176" fontId="8" fillId="6" borderId="0" xfId="0" applyNumberFormat="1" applyFont="1" applyFill="1" applyBorder="1" applyAlignment="1">
      <alignment vertical="center" shrinkToFit="1"/>
    </xf>
    <xf numFmtId="176" fontId="8" fillId="6" borderId="13" xfId="0" applyNumberFormat="1" applyFont="1" applyFill="1" applyBorder="1" applyAlignment="1">
      <alignment vertical="center" shrinkToFit="1"/>
    </xf>
    <xf numFmtId="176" fontId="8" fillId="5" borderId="11" xfId="0" applyNumberFormat="1" applyFont="1" applyFill="1" applyBorder="1" applyAlignment="1">
      <alignment vertical="center" shrinkToFit="1"/>
    </xf>
    <xf numFmtId="176" fontId="8" fillId="5" borderId="13" xfId="0" applyNumberFormat="1" applyFont="1" applyFill="1" applyBorder="1" applyAlignment="1">
      <alignment vertical="center" shrinkToFit="1"/>
    </xf>
    <xf numFmtId="176" fontId="8" fillId="5" borderId="14" xfId="0" applyNumberFormat="1" applyFont="1" applyFill="1" applyBorder="1" applyAlignment="1">
      <alignment vertical="center" shrinkToFit="1"/>
    </xf>
    <xf numFmtId="176" fontId="9" fillId="6" borderId="18" xfId="0" applyNumberFormat="1" applyFont="1" applyFill="1" applyBorder="1" applyAlignment="1">
      <alignment vertical="center" shrinkToFit="1"/>
    </xf>
    <xf numFmtId="176" fontId="8" fillId="6" borderId="17" xfId="0" applyNumberFormat="1" applyFont="1" applyFill="1" applyBorder="1" applyAlignment="1">
      <alignment vertical="center" shrinkToFit="1"/>
    </xf>
    <xf numFmtId="176" fontId="9" fillId="5" borderId="19" xfId="0" applyNumberFormat="1" applyFont="1" applyFill="1" applyBorder="1" applyAlignment="1">
      <alignment vertical="center" shrinkToFit="1"/>
    </xf>
    <xf numFmtId="176" fontId="9" fillId="5" borderId="17" xfId="0" applyNumberFormat="1" applyFont="1" applyFill="1" applyBorder="1" applyAlignment="1">
      <alignment vertical="center" shrinkToFit="1"/>
    </xf>
    <xf numFmtId="176" fontId="9" fillId="5" borderId="20" xfId="0" applyNumberFormat="1" applyFont="1" applyFill="1" applyBorder="1" applyAlignment="1">
      <alignment vertical="center" shrinkToFit="1"/>
    </xf>
    <xf numFmtId="176" fontId="8" fillId="6" borderId="23" xfId="0" applyNumberFormat="1" applyFont="1" applyFill="1" applyBorder="1" applyAlignment="1">
      <alignment vertical="center" shrinkToFit="1"/>
    </xf>
    <xf numFmtId="176" fontId="8" fillId="6" borderId="22" xfId="0" applyNumberFormat="1" applyFont="1" applyFill="1" applyBorder="1" applyAlignment="1">
      <alignment vertical="center" shrinkToFit="1"/>
    </xf>
    <xf numFmtId="176" fontId="8" fillId="8" borderId="11" xfId="0" applyNumberFormat="1" applyFont="1" applyFill="1" applyBorder="1" applyAlignment="1" applyProtection="1">
      <alignment vertical="center" shrinkToFit="1"/>
      <protection locked="0"/>
    </xf>
    <xf numFmtId="176" fontId="9" fillId="8" borderId="22" xfId="0" applyNumberFormat="1" applyFont="1" applyFill="1" applyBorder="1" applyAlignment="1" applyProtection="1">
      <alignment vertical="center" shrinkToFit="1"/>
      <protection locked="0"/>
    </xf>
    <xf numFmtId="176" fontId="9" fillId="8" borderId="24" xfId="0" applyNumberFormat="1" applyFont="1" applyFill="1" applyBorder="1" applyAlignment="1" applyProtection="1">
      <alignment vertical="center" shrinkToFit="1"/>
      <protection locked="0"/>
    </xf>
    <xf numFmtId="176" fontId="8" fillId="6" borderId="25" xfId="0" applyNumberFormat="1" applyFont="1" applyFill="1" applyBorder="1" applyAlignment="1">
      <alignment vertical="center" shrinkToFit="1"/>
    </xf>
    <xf numFmtId="176" fontId="8" fillId="8" borderId="16" xfId="0" applyNumberFormat="1" applyFont="1" applyFill="1" applyBorder="1" applyAlignment="1" applyProtection="1">
      <alignment vertical="center" shrinkToFit="1"/>
      <protection locked="0"/>
    </xf>
    <xf numFmtId="176" fontId="8" fillId="8" borderId="17" xfId="0" applyNumberFormat="1" applyFont="1" applyFill="1" applyBorder="1" applyAlignment="1" applyProtection="1">
      <alignment vertical="center" shrinkToFit="1"/>
      <protection locked="0"/>
    </xf>
    <xf numFmtId="176" fontId="8" fillId="8" borderId="20" xfId="0" applyNumberFormat="1" applyFont="1" applyFill="1" applyBorder="1" applyAlignment="1" applyProtection="1">
      <alignment vertical="center" shrinkToFit="1"/>
      <protection locked="0"/>
    </xf>
    <xf numFmtId="176" fontId="9" fillId="8" borderId="12" xfId="0" applyNumberFormat="1" applyFont="1" applyFill="1" applyBorder="1" applyAlignment="1" applyProtection="1">
      <alignment vertical="center" shrinkToFit="1"/>
      <protection locked="0"/>
    </xf>
    <xf numFmtId="176" fontId="9" fillId="8" borderId="28" xfId="0" applyNumberFormat="1" applyFont="1" applyFill="1" applyBorder="1" applyAlignment="1" applyProtection="1">
      <alignment vertical="center" shrinkToFit="1"/>
      <protection locked="0"/>
    </xf>
    <xf numFmtId="176" fontId="8" fillId="7" borderId="18" xfId="0" applyNumberFormat="1" applyFont="1" applyFill="1" applyBorder="1" applyAlignment="1">
      <alignment vertical="center" shrinkToFit="1"/>
    </xf>
    <xf numFmtId="176" fontId="8" fillId="7" borderId="17" xfId="0" applyNumberFormat="1" applyFont="1" applyFill="1" applyBorder="1" applyAlignment="1">
      <alignment vertical="center" shrinkToFit="1"/>
    </xf>
    <xf numFmtId="176" fontId="9" fillId="7" borderId="19" xfId="0" applyNumberFormat="1" applyFont="1" applyFill="1" applyBorder="1" applyAlignment="1">
      <alignment vertical="center" shrinkToFit="1"/>
    </xf>
    <xf numFmtId="176" fontId="9" fillId="7" borderId="17" xfId="0" applyNumberFormat="1" applyFont="1" applyFill="1" applyBorder="1" applyAlignment="1" applyProtection="1">
      <alignment vertical="center" shrinkToFit="1"/>
      <protection locked="0"/>
    </xf>
    <xf numFmtId="176" fontId="9" fillId="7" borderId="20" xfId="0" applyNumberFormat="1" applyFont="1" applyFill="1" applyBorder="1" applyAlignment="1" applyProtection="1">
      <alignment vertical="center" shrinkToFit="1"/>
      <protection locked="0"/>
    </xf>
    <xf numFmtId="176" fontId="8" fillId="6" borderId="29" xfId="0" applyNumberFormat="1" applyFont="1" applyFill="1" applyBorder="1" applyAlignment="1">
      <alignment vertical="center" shrinkToFit="1"/>
    </xf>
    <xf numFmtId="176" fontId="9" fillId="8" borderId="32" xfId="0" applyNumberFormat="1" applyFont="1" applyFill="1" applyBorder="1" applyAlignment="1" applyProtection="1">
      <alignment vertical="center" shrinkToFit="1"/>
      <protection locked="0"/>
    </xf>
    <xf numFmtId="176" fontId="9" fillId="8" borderId="33" xfId="0" applyNumberFormat="1" applyFont="1" applyFill="1" applyBorder="1" applyAlignment="1" applyProtection="1">
      <alignment vertical="center" shrinkToFit="1"/>
      <protection locked="0"/>
    </xf>
    <xf numFmtId="176" fontId="8" fillId="6" borderId="19" xfId="0" applyNumberFormat="1" applyFont="1" applyFill="1" applyBorder="1" applyAlignment="1">
      <alignment vertical="center" shrinkToFit="1"/>
    </xf>
    <xf numFmtId="176" fontId="8" fillId="8" borderId="19" xfId="0" applyNumberFormat="1" applyFont="1" applyFill="1" applyBorder="1" applyAlignment="1" applyProtection="1">
      <alignment vertical="center" shrinkToFit="1"/>
      <protection locked="0"/>
    </xf>
    <xf numFmtId="176" fontId="9" fillId="8" borderId="17" xfId="0" applyNumberFormat="1" applyFont="1" applyFill="1" applyBorder="1" applyAlignment="1" applyProtection="1">
      <alignment vertical="center" shrinkToFit="1"/>
      <protection locked="0"/>
    </xf>
    <xf numFmtId="176" fontId="9" fillId="8" borderId="20" xfId="0" applyNumberFormat="1" applyFont="1" applyFill="1" applyBorder="1" applyAlignment="1" applyProtection="1">
      <alignment vertical="center" shrinkToFit="1"/>
      <protection locked="0"/>
    </xf>
    <xf numFmtId="176" fontId="8" fillId="6" borderId="12" xfId="0" applyNumberFormat="1" applyFont="1" applyFill="1" applyBorder="1" applyAlignment="1">
      <alignment vertical="center" shrinkToFit="1"/>
    </xf>
    <xf numFmtId="176" fontId="8" fillId="6" borderId="37" xfId="0" applyNumberFormat="1" applyFont="1" applyFill="1" applyBorder="1" applyAlignment="1">
      <alignment vertical="center" shrinkToFit="1"/>
    </xf>
    <xf numFmtId="176" fontId="8" fillId="8" borderId="21" xfId="0" applyNumberFormat="1" applyFont="1" applyFill="1" applyBorder="1" applyAlignment="1" applyProtection="1">
      <alignment vertical="center" shrinkToFit="1"/>
      <protection locked="0"/>
    </xf>
    <xf numFmtId="176" fontId="8" fillId="5" borderId="12" xfId="0" applyNumberFormat="1" applyFont="1" applyFill="1" applyBorder="1" applyAlignment="1">
      <alignment vertical="center" shrinkToFit="1"/>
    </xf>
    <xf numFmtId="176" fontId="8" fillId="6" borderId="11" xfId="0" applyNumberFormat="1" applyFont="1" applyFill="1" applyBorder="1" applyAlignment="1">
      <alignment vertical="center" shrinkToFit="1"/>
    </xf>
    <xf numFmtId="176" fontId="9" fillId="5" borderId="16" xfId="0" applyNumberFormat="1" applyFont="1" applyFill="1" applyBorder="1" applyAlignment="1">
      <alignment vertical="center" shrinkToFit="1"/>
    </xf>
    <xf numFmtId="176" fontId="8" fillId="5" borderId="17" xfId="1" applyNumberFormat="1" applyFont="1" applyFill="1" applyBorder="1" applyAlignment="1">
      <alignment vertical="center" shrinkToFit="1"/>
    </xf>
    <xf numFmtId="176" fontId="9" fillId="6" borderId="16" xfId="0" applyNumberFormat="1" applyFont="1" applyFill="1" applyBorder="1" applyAlignment="1">
      <alignment vertical="center" shrinkToFit="1"/>
    </xf>
    <xf numFmtId="176" fontId="9" fillId="6" borderId="17" xfId="0" applyNumberFormat="1" applyFont="1" applyFill="1" applyBorder="1" applyAlignment="1">
      <alignment vertical="center" shrinkToFit="1"/>
    </xf>
    <xf numFmtId="176" fontId="9" fillId="6" borderId="19" xfId="0" applyNumberFormat="1" applyFont="1" applyFill="1" applyBorder="1" applyAlignment="1">
      <alignment vertical="center" shrinkToFit="1"/>
    </xf>
    <xf numFmtId="176" fontId="8" fillId="3" borderId="21" xfId="0" applyNumberFormat="1" applyFont="1" applyFill="1" applyBorder="1" applyAlignment="1">
      <alignment vertical="center" shrinkToFit="1"/>
    </xf>
    <xf numFmtId="176" fontId="8" fillId="3" borderId="22" xfId="0" applyNumberFormat="1" applyFont="1" applyFill="1" applyBorder="1" applyAlignment="1">
      <alignment vertical="center" shrinkToFit="1"/>
    </xf>
    <xf numFmtId="176" fontId="8" fillId="6" borderId="21" xfId="0" applyNumberFormat="1" applyFont="1" applyFill="1" applyBorder="1" applyAlignment="1">
      <alignment vertical="center" shrinkToFit="1"/>
    </xf>
    <xf numFmtId="176" fontId="9" fillId="6" borderId="22" xfId="0" applyNumberFormat="1" applyFont="1" applyFill="1" applyBorder="1" applyAlignment="1">
      <alignment vertical="center" shrinkToFit="1"/>
    </xf>
    <xf numFmtId="176" fontId="8" fillId="3" borderId="16" xfId="0" applyNumberFormat="1" applyFont="1" applyFill="1" applyBorder="1" applyAlignment="1">
      <alignment vertical="center" shrinkToFit="1"/>
    </xf>
    <xf numFmtId="176" fontId="8" fillId="3" borderId="17" xfId="0" applyNumberFormat="1" applyFont="1" applyFill="1" applyBorder="1" applyAlignment="1">
      <alignment vertical="center" shrinkToFit="1"/>
    </xf>
    <xf numFmtId="176" fontId="8" fillId="6" borderId="16" xfId="0" applyNumberFormat="1" applyFont="1" applyFill="1" applyBorder="1" applyAlignment="1">
      <alignment vertical="center" shrinkToFit="1"/>
    </xf>
    <xf numFmtId="176" fontId="8" fillId="6" borderId="26" xfId="0" applyNumberFormat="1" applyFont="1" applyFill="1" applyBorder="1" applyAlignment="1">
      <alignment vertical="center" shrinkToFit="1"/>
    </xf>
    <xf numFmtId="176" fontId="9" fillId="6" borderId="29" xfId="0" applyNumberFormat="1" applyFont="1" applyFill="1" applyBorder="1" applyAlignment="1">
      <alignment vertical="center" shrinkToFit="1"/>
    </xf>
    <xf numFmtId="176" fontId="8" fillId="7" borderId="19" xfId="0" applyNumberFormat="1" applyFont="1" applyFill="1" applyBorder="1" applyAlignment="1">
      <alignment vertical="center" shrinkToFit="1"/>
    </xf>
    <xf numFmtId="176" fontId="9" fillId="7" borderId="17" xfId="0" applyNumberFormat="1" applyFont="1" applyFill="1" applyBorder="1" applyAlignment="1">
      <alignment vertical="center" shrinkToFit="1"/>
    </xf>
    <xf numFmtId="176" fontId="9" fillId="7" borderId="19" xfId="0" applyNumberFormat="1" applyFont="1" applyFill="1" applyBorder="1" applyAlignment="1" applyProtection="1">
      <alignment vertical="center" shrinkToFit="1"/>
      <protection locked="0"/>
    </xf>
    <xf numFmtId="176" fontId="8" fillId="3" borderId="11" xfId="0" applyNumberFormat="1" applyFont="1" applyFill="1" applyBorder="1" applyAlignment="1">
      <alignment vertical="center" shrinkToFit="1"/>
    </xf>
    <xf numFmtId="176" fontId="8" fillId="3" borderId="29" xfId="0" applyNumberFormat="1" applyFont="1" applyFill="1" applyBorder="1" applyAlignment="1">
      <alignment vertical="center" shrinkToFit="1"/>
    </xf>
    <xf numFmtId="176" fontId="9" fillId="8" borderId="29" xfId="0" applyNumberFormat="1" applyFont="1" applyFill="1" applyBorder="1" applyAlignment="1" applyProtection="1">
      <alignment vertical="center" shrinkToFit="1"/>
      <protection locked="0"/>
    </xf>
    <xf numFmtId="176" fontId="9" fillId="6" borderId="12" xfId="0" applyNumberFormat="1" applyFont="1" applyFill="1" applyBorder="1" applyAlignment="1">
      <alignment vertical="center" shrinkToFit="1"/>
    </xf>
    <xf numFmtId="176" fontId="8" fillId="3" borderId="19" xfId="0" applyNumberFormat="1" applyFont="1" applyFill="1" applyBorder="1" applyAlignment="1">
      <alignment vertical="center" shrinkToFit="1"/>
    </xf>
    <xf numFmtId="0" fontId="8" fillId="8" borderId="11" xfId="0" applyFont="1" applyFill="1" applyBorder="1" applyAlignment="1" applyProtection="1">
      <alignment vertical="center" shrinkToFit="1"/>
      <protection locked="0"/>
    </xf>
    <xf numFmtId="0" fontId="9" fillId="8" borderId="29" xfId="0" applyFont="1" applyFill="1" applyBorder="1" applyAlignment="1" applyProtection="1">
      <alignment vertical="center" shrinkToFit="1"/>
      <protection locked="0"/>
    </xf>
    <xf numFmtId="0" fontId="9" fillId="8" borderId="32" xfId="0" applyFont="1" applyFill="1" applyBorder="1" applyAlignment="1" applyProtection="1">
      <alignment vertical="center" shrinkToFit="1"/>
      <protection locked="0"/>
    </xf>
    <xf numFmtId="176" fontId="8" fillId="6" borderId="18" xfId="0" applyNumberFormat="1" applyFont="1" applyFill="1" applyBorder="1" applyAlignment="1">
      <alignment vertical="center" shrinkToFit="1"/>
    </xf>
    <xf numFmtId="0" fontId="8" fillId="8" borderId="19" xfId="0" applyFont="1" applyFill="1" applyBorder="1" applyAlignment="1" applyProtection="1">
      <alignment vertical="center" shrinkToFit="1"/>
      <protection locked="0"/>
    </xf>
    <xf numFmtId="176" fontId="9" fillId="8" borderId="19" xfId="0" applyNumberFormat="1" applyFont="1" applyFill="1" applyBorder="1" applyAlignment="1" applyProtection="1">
      <alignment vertical="center" shrinkToFit="1"/>
      <protection locked="0"/>
    </xf>
    <xf numFmtId="176" fontId="8" fillId="3" borderId="12" xfId="0" applyNumberFormat="1" applyFont="1" applyFill="1" applyBorder="1" applyAlignment="1">
      <alignment vertical="center" shrinkToFit="1"/>
    </xf>
    <xf numFmtId="0" fontId="9" fillId="8" borderId="12" xfId="0" applyFont="1" applyFill="1" applyBorder="1" applyAlignment="1" applyProtection="1">
      <alignment vertical="center" shrinkToFit="1"/>
      <protection locked="0"/>
    </xf>
    <xf numFmtId="0" fontId="8" fillId="8" borderId="16" xfId="0" applyFont="1" applyFill="1" applyBorder="1" applyAlignment="1" applyProtection="1">
      <alignment vertical="center" shrinkToFit="1"/>
      <protection locked="0"/>
    </xf>
    <xf numFmtId="0" fontId="8" fillId="8" borderId="21" xfId="0" applyFont="1" applyFill="1" applyBorder="1" applyAlignment="1" applyProtection="1">
      <alignment vertical="center" shrinkToFit="1"/>
      <protection locked="0"/>
    </xf>
    <xf numFmtId="0" fontId="9" fillId="8" borderId="22" xfId="0" applyFont="1" applyFill="1" applyBorder="1" applyAlignment="1" applyProtection="1">
      <alignment vertical="center" shrinkToFit="1"/>
      <protection locked="0"/>
    </xf>
    <xf numFmtId="176" fontId="9" fillId="6" borderId="32" xfId="0" applyNumberFormat="1" applyFont="1" applyFill="1" applyBorder="1" applyAlignment="1">
      <alignment vertical="center" shrinkToFit="1"/>
    </xf>
    <xf numFmtId="176" fontId="8" fillId="14" borderId="0" xfId="0" applyNumberFormat="1" applyFont="1" applyFill="1" applyBorder="1" applyAlignment="1">
      <alignment vertical="center" shrinkToFit="1"/>
    </xf>
    <xf numFmtId="176" fontId="8" fillId="14" borderId="29" xfId="0" applyNumberFormat="1" applyFont="1" applyFill="1" applyBorder="1" applyAlignment="1">
      <alignment vertical="center" shrinkToFit="1"/>
    </xf>
    <xf numFmtId="176" fontId="8" fillId="14" borderId="11" xfId="0" applyNumberFormat="1" applyFont="1" applyFill="1" applyBorder="1" applyAlignment="1" applyProtection="1">
      <alignment vertical="center" shrinkToFit="1"/>
      <protection locked="0"/>
    </xf>
    <xf numFmtId="176" fontId="9" fillId="14" borderId="32" xfId="0" applyNumberFormat="1" applyFont="1" applyFill="1" applyBorder="1" applyAlignment="1" applyProtection="1">
      <alignment vertical="center" shrinkToFit="1"/>
      <protection locked="0"/>
    </xf>
    <xf numFmtId="176" fontId="9" fillId="14" borderId="33" xfId="0" applyNumberFormat="1" applyFont="1" applyFill="1" applyBorder="1" applyAlignment="1" applyProtection="1">
      <alignment vertical="center" shrinkToFit="1"/>
      <protection locked="0"/>
    </xf>
    <xf numFmtId="176" fontId="8" fillId="14" borderId="19" xfId="0" applyNumberFormat="1" applyFont="1" applyFill="1" applyBorder="1" applyAlignment="1">
      <alignment vertical="center" shrinkToFit="1"/>
    </xf>
    <xf numFmtId="176" fontId="8" fillId="14" borderId="17" xfId="0" applyNumberFormat="1" applyFont="1" applyFill="1" applyBorder="1" applyAlignment="1">
      <alignment vertical="center" shrinkToFit="1"/>
    </xf>
    <xf numFmtId="176" fontId="8" fillId="14" borderId="19" xfId="0" applyNumberFormat="1" applyFont="1" applyFill="1" applyBorder="1" applyAlignment="1" applyProtection="1">
      <alignment vertical="center" shrinkToFit="1"/>
      <protection locked="0"/>
    </xf>
    <xf numFmtId="176" fontId="9" fillId="14" borderId="17" xfId="0" applyNumberFormat="1" applyFont="1" applyFill="1" applyBorder="1" applyAlignment="1" applyProtection="1">
      <alignment vertical="center" shrinkToFit="1"/>
      <protection locked="0"/>
    </xf>
    <xf numFmtId="176" fontId="9" fillId="14" borderId="20" xfId="0" applyNumberFormat="1" applyFont="1" applyFill="1" applyBorder="1" applyAlignment="1" applyProtection="1">
      <alignment vertical="center" shrinkToFit="1"/>
      <protection locked="0"/>
    </xf>
    <xf numFmtId="176" fontId="8" fillId="14" borderId="11" xfId="0" applyNumberFormat="1" applyFont="1" applyFill="1" applyBorder="1" applyAlignment="1">
      <alignment vertical="center" shrinkToFit="1"/>
    </xf>
    <xf numFmtId="176" fontId="9" fillId="14" borderId="29" xfId="0" applyNumberFormat="1" applyFont="1" applyFill="1" applyBorder="1" applyAlignment="1">
      <alignment vertical="center" shrinkToFit="1"/>
    </xf>
    <xf numFmtId="176" fontId="9" fillId="14" borderId="29" xfId="0" applyNumberFormat="1" applyFont="1" applyFill="1" applyBorder="1" applyAlignment="1" applyProtection="1">
      <alignment vertical="center" shrinkToFit="1"/>
      <protection locked="0"/>
    </xf>
    <xf numFmtId="176" fontId="8" fillId="14" borderId="34" xfId="0" applyNumberFormat="1" applyFont="1" applyFill="1" applyBorder="1" applyAlignment="1">
      <alignment vertical="center" shrinkToFit="1"/>
    </xf>
    <xf numFmtId="176" fontId="8" fillId="14" borderId="35" xfId="0" applyNumberFormat="1" applyFont="1" applyFill="1" applyBorder="1" applyAlignment="1">
      <alignment vertical="center" shrinkToFit="1"/>
    </xf>
    <xf numFmtId="176" fontId="9" fillId="14" borderId="17" xfId="0" applyNumberFormat="1" applyFont="1" applyFill="1" applyBorder="1" applyAlignment="1">
      <alignment vertical="center" shrinkToFit="1"/>
    </xf>
    <xf numFmtId="176" fontId="8" fillId="7" borderId="42" xfId="0" applyNumberFormat="1" applyFont="1" applyFill="1" applyBorder="1" applyAlignment="1">
      <alignment vertical="center" shrinkToFit="1"/>
    </xf>
    <xf numFmtId="176" fontId="8" fillId="7" borderId="43" xfId="0" applyNumberFormat="1" applyFont="1" applyFill="1" applyBorder="1" applyAlignment="1">
      <alignment vertical="center" shrinkToFit="1"/>
    </xf>
    <xf numFmtId="176" fontId="8" fillId="7" borderId="40" xfId="0" applyNumberFormat="1" applyFont="1" applyFill="1" applyBorder="1" applyAlignment="1">
      <alignment vertical="center" shrinkToFit="1"/>
    </xf>
    <xf numFmtId="176" fontId="9" fillId="7" borderId="41" xfId="0" applyNumberFormat="1" applyFont="1" applyFill="1" applyBorder="1" applyAlignment="1">
      <alignment vertical="center" shrinkToFit="1"/>
    </xf>
    <xf numFmtId="176" fontId="9" fillId="7" borderId="44" xfId="0" applyNumberFormat="1" applyFont="1" applyFill="1" applyBorder="1" applyAlignment="1">
      <alignment vertical="center" shrinkToFit="1"/>
    </xf>
    <xf numFmtId="176" fontId="8" fillId="6" borderId="50" xfId="0" applyNumberFormat="1" applyFont="1" applyFill="1" applyBorder="1" applyAlignment="1">
      <alignment vertical="center" shrinkToFit="1"/>
    </xf>
    <xf numFmtId="176" fontId="8" fillId="6" borderId="49" xfId="0" applyNumberFormat="1" applyFont="1" applyFill="1" applyBorder="1" applyAlignment="1">
      <alignment vertical="center" shrinkToFit="1"/>
    </xf>
    <xf numFmtId="176" fontId="8" fillId="8" borderId="48" xfId="0" applyNumberFormat="1" applyFont="1" applyFill="1" applyBorder="1" applyAlignment="1" applyProtection="1">
      <alignment vertical="center" shrinkToFit="1"/>
      <protection locked="0"/>
    </xf>
    <xf numFmtId="176" fontId="9" fillId="8" borderId="49" xfId="0" applyNumberFormat="1" applyFont="1" applyFill="1" applyBorder="1" applyAlignment="1" applyProtection="1">
      <alignment vertical="center" shrinkToFit="1"/>
      <protection locked="0"/>
    </xf>
    <xf numFmtId="176" fontId="9" fillId="8" borderId="51" xfId="0" applyNumberFormat="1" applyFont="1" applyFill="1" applyBorder="1" applyAlignment="1" applyProtection="1">
      <alignment vertical="center" shrinkToFit="1"/>
      <protection locked="0"/>
    </xf>
    <xf numFmtId="176" fontId="8" fillId="8" borderId="49" xfId="0" applyNumberFormat="1" applyFont="1" applyFill="1" applyBorder="1" applyAlignment="1" applyProtection="1">
      <alignment vertical="center" shrinkToFit="1"/>
      <protection locked="0"/>
    </xf>
    <xf numFmtId="176" fontId="8" fillId="8" borderId="51" xfId="0" applyNumberFormat="1" applyFont="1" applyFill="1" applyBorder="1" applyAlignment="1" applyProtection="1">
      <alignment vertical="center" shrinkToFit="1"/>
      <protection locked="0"/>
    </xf>
    <xf numFmtId="176" fontId="8" fillId="3" borderId="48" xfId="0" applyNumberFormat="1" applyFont="1" applyFill="1" applyBorder="1" applyAlignment="1">
      <alignment vertical="center" shrinkToFit="1"/>
    </xf>
    <xf numFmtId="176" fontId="8" fillId="3" borderId="49" xfId="0" applyNumberFormat="1" applyFont="1" applyFill="1" applyBorder="1" applyAlignment="1">
      <alignment vertical="center" shrinkToFit="1"/>
    </xf>
    <xf numFmtId="176" fontId="8" fillId="6" borderId="48" xfId="0" applyNumberFormat="1" applyFont="1" applyFill="1" applyBorder="1" applyAlignment="1">
      <alignment vertical="center" shrinkToFit="1"/>
    </xf>
    <xf numFmtId="176" fontId="9" fillId="6" borderId="49" xfId="0" applyNumberFormat="1" applyFont="1" applyFill="1" applyBorder="1" applyAlignment="1">
      <alignment vertical="center" shrinkToFit="1"/>
    </xf>
    <xf numFmtId="176" fontId="8" fillId="7" borderId="41" xfId="0" applyNumberFormat="1" applyFont="1" applyFill="1" applyBorder="1" applyAlignment="1">
      <alignment vertical="center" shrinkToFit="1"/>
    </xf>
    <xf numFmtId="176" fontId="8" fillId="7" borderId="43" xfId="0" applyNumberFormat="1" applyFont="1" applyFill="1" applyBorder="1" applyAlignment="1" applyProtection="1">
      <alignment vertical="center" shrinkToFit="1"/>
      <protection locked="0"/>
    </xf>
    <xf numFmtId="176" fontId="9" fillId="7" borderId="43" xfId="0" applyNumberFormat="1" applyFont="1" applyFill="1" applyBorder="1" applyAlignment="1" applyProtection="1">
      <alignment vertical="center" shrinkToFit="1"/>
      <protection locked="0"/>
    </xf>
    <xf numFmtId="176" fontId="8" fillId="3" borderId="52" xfId="0" applyNumberFormat="1" applyFont="1" applyFill="1" applyBorder="1" applyAlignment="1">
      <alignment vertical="center" shrinkToFit="1"/>
    </xf>
    <xf numFmtId="176" fontId="8" fillId="6" borderId="52" xfId="0" applyNumberFormat="1" applyFont="1" applyFill="1" applyBorder="1" applyAlignment="1">
      <alignment vertical="center" shrinkToFit="1"/>
    </xf>
    <xf numFmtId="0" fontId="9" fillId="8" borderId="33" xfId="0" applyFont="1" applyFill="1" applyBorder="1" applyAlignment="1" applyProtection="1">
      <alignment vertical="center" shrinkToFit="1"/>
      <protection locked="0"/>
    </xf>
    <xf numFmtId="0" fontId="9" fillId="8" borderId="28" xfId="0" applyFont="1" applyFill="1" applyBorder="1" applyAlignment="1" applyProtection="1">
      <alignment vertical="center" shrinkToFit="1"/>
      <protection locked="0"/>
    </xf>
    <xf numFmtId="0" fontId="9" fillId="8" borderId="24" xfId="0" applyFont="1" applyFill="1" applyBorder="1" applyAlignment="1" applyProtection="1">
      <alignment vertical="center" shrinkToFit="1"/>
      <protection locked="0"/>
    </xf>
    <xf numFmtId="0" fontId="8" fillId="8" borderId="48" xfId="0" applyFont="1" applyFill="1" applyBorder="1" applyAlignment="1" applyProtection="1">
      <alignment vertical="center" shrinkToFit="1"/>
      <protection locked="0"/>
    </xf>
    <xf numFmtId="176" fontId="12" fillId="8" borderId="60" xfId="0" applyNumberFormat="1" applyFont="1" applyFill="1" applyBorder="1" applyAlignment="1" applyProtection="1">
      <alignment vertical="center" shrinkToFit="1"/>
      <protection locked="0"/>
    </xf>
    <xf numFmtId="176" fontId="8" fillId="8" borderId="26" xfId="0" applyNumberFormat="1" applyFont="1" applyFill="1" applyBorder="1" applyAlignment="1" applyProtection="1">
      <alignment vertical="center" shrinkToFit="1"/>
      <protection locked="0"/>
    </xf>
    <xf numFmtId="176" fontId="8" fillId="8" borderId="60" xfId="0" applyNumberFormat="1" applyFont="1" applyFill="1" applyBorder="1" applyAlignment="1" applyProtection="1">
      <alignment vertical="center" shrinkToFit="1"/>
      <protection locked="0"/>
    </xf>
    <xf numFmtId="41" fontId="0" fillId="0" borderId="0" xfId="1" applyFont="1" applyAlignment="1">
      <alignment vertical="center" shrinkToFit="1"/>
    </xf>
    <xf numFmtId="176" fontId="19" fillId="0" borderId="0" xfId="0" applyNumberFormat="1" applyFont="1" applyAlignment="1">
      <alignment vertical="center" shrinkToFit="1"/>
    </xf>
    <xf numFmtId="176" fontId="20" fillId="8" borderId="22" xfId="0" applyNumberFormat="1" applyFont="1" applyFill="1" applyBorder="1" applyAlignment="1" applyProtection="1">
      <alignment vertical="center" shrinkToFit="1"/>
      <protection locked="0"/>
    </xf>
    <xf numFmtId="176" fontId="20" fillId="8" borderId="24" xfId="0" applyNumberFormat="1" applyFont="1" applyFill="1" applyBorder="1" applyAlignment="1" applyProtection="1">
      <alignment vertical="center" shrinkToFit="1"/>
      <protection locked="0"/>
    </xf>
    <xf numFmtId="176" fontId="20" fillId="8" borderId="17" xfId="0" applyNumberFormat="1" applyFont="1" applyFill="1" applyBorder="1" applyAlignment="1" applyProtection="1">
      <alignment vertical="center" shrinkToFit="1"/>
      <protection locked="0"/>
    </xf>
    <xf numFmtId="176" fontId="20" fillId="8" borderId="12" xfId="0" applyNumberFormat="1" applyFont="1" applyFill="1" applyBorder="1" applyAlignment="1" applyProtection="1">
      <alignment vertical="center" shrinkToFit="1"/>
      <protection locked="0"/>
    </xf>
    <xf numFmtId="176" fontId="20" fillId="8" borderId="28" xfId="0" applyNumberFormat="1" applyFont="1" applyFill="1" applyBorder="1" applyAlignment="1" applyProtection="1">
      <alignment vertical="center" shrinkToFit="1"/>
      <protection locked="0"/>
    </xf>
    <xf numFmtId="176" fontId="20" fillId="8" borderId="35" xfId="0" applyNumberFormat="1" applyFont="1" applyFill="1" applyBorder="1" applyAlignment="1" applyProtection="1">
      <alignment vertical="center" shrinkToFit="1"/>
      <protection locked="0"/>
    </xf>
    <xf numFmtId="176" fontId="20" fillId="8" borderId="61" xfId="0" applyNumberFormat="1" applyFont="1" applyFill="1" applyBorder="1" applyAlignment="1" applyProtection="1">
      <alignment vertical="center" shrinkToFit="1"/>
      <protection locked="0"/>
    </xf>
    <xf numFmtId="0" fontId="20" fillId="8" borderId="17" xfId="2" applyFont="1" applyFill="1" applyBorder="1" applyAlignment="1" applyProtection="1">
      <alignment vertical="center" shrinkToFit="1"/>
      <protection locked="0"/>
    </xf>
    <xf numFmtId="0" fontId="20" fillId="8" borderId="63" xfId="2" applyFont="1" applyFill="1" applyBorder="1" applyAlignment="1" applyProtection="1">
      <alignment vertical="center" shrinkToFit="1"/>
      <protection locked="0"/>
    </xf>
    <xf numFmtId="0" fontId="20" fillId="8" borderId="12" xfId="2" applyFont="1" applyFill="1" applyBorder="1" applyAlignment="1" applyProtection="1">
      <alignment vertical="center" shrinkToFit="1"/>
      <protection locked="0"/>
    </xf>
    <xf numFmtId="0" fontId="20" fillId="8" borderId="25" xfId="2" applyFont="1" applyFill="1" applyBorder="1" applyAlignment="1" applyProtection="1">
      <alignment vertical="center" shrinkToFit="1"/>
      <protection locked="0"/>
    </xf>
    <xf numFmtId="0" fontId="20" fillId="8" borderId="22" xfId="2" applyFont="1" applyFill="1" applyBorder="1" applyAlignment="1" applyProtection="1">
      <alignment vertical="center" shrinkToFit="1"/>
      <protection locked="0"/>
    </xf>
    <xf numFmtId="0" fontId="20" fillId="8" borderId="64" xfId="2" applyFont="1" applyFill="1" applyBorder="1" applyAlignment="1" applyProtection="1">
      <alignment vertical="center" shrinkToFit="1"/>
      <protection locked="0"/>
    </xf>
    <xf numFmtId="0" fontId="20" fillId="8" borderId="49" xfId="2" applyFont="1" applyFill="1" applyBorder="1" applyAlignment="1" applyProtection="1">
      <alignment vertical="center" shrinkToFit="1"/>
      <protection locked="0"/>
    </xf>
    <xf numFmtId="0" fontId="20" fillId="8" borderId="65" xfId="2" applyFont="1" applyFill="1" applyBorder="1" applyAlignment="1" applyProtection="1">
      <alignment vertical="center" shrinkToFit="1"/>
      <protection locked="0"/>
    </xf>
    <xf numFmtId="0" fontId="20" fillId="8" borderId="35" xfId="2" applyFont="1" applyFill="1" applyBorder="1" applyAlignment="1" applyProtection="1">
      <alignment vertical="center" shrinkToFit="1"/>
      <protection locked="0"/>
    </xf>
    <xf numFmtId="0" fontId="20" fillId="8" borderId="0" xfId="2" applyFont="1" applyFill="1" applyBorder="1" applyAlignment="1" applyProtection="1">
      <alignment vertical="center" shrinkToFit="1"/>
      <protection locked="0"/>
    </xf>
    <xf numFmtId="176" fontId="20" fillId="8" borderId="11" xfId="0" applyNumberFormat="1" applyFont="1" applyFill="1" applyBorder="1" applyAlignment="1" applyProtection="1">
      <alignment horizontal="left" vertical="center" shrinkToFit="1"/>
      <protection locked="0"/>
    </xf>
    <xf numFmtId="176" fontId="20" fillId="8" borderId="16" xfId="0" applyNumberFormat="1" applyFont="1" applyFill="1" applyBorder="1" applyAlignment="1" applyProtection="1">
      <alignment horizontal="left" vertical="center" shrinkToFit="1"/>
      <protection locked="0"/>
    </xf>
    <xf numFmtId="176" fontId="20" fillId="8" borderId="26" xfId="0" applyNumberFormat="1" applyFont="1" applyFill="1" applyBorder="1" applyAlignment="1" applyProtection="1">
      <alignment horizontal="left" vertical="center" shrinkToFit="1"/>
      <protection locked="0"/>
    </xf>
    <xf numFmtId="176" fontId="20" fillId="8" borderId="21" xfId="0" applyNumberFormat="1" applyFont="1" applyFill="1" applyBorder="1" applyAlignment="1" applyProtection="1">
      <alignment horizontal="left" vertical="center" shrinkToFit="1"/>
      <protection locked="0"/>
    </xf>
    <xf numFmtId="176" fontId="20" fillId="8" borderId="0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25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37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23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21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26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16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11" xfId="0" applyNumberFormat="1" applyFont="1" applyFill="1" applyBorder="1" applyAlignment="1" applyProtection="1">
      <alignment horizontal="center" vertical="center" shrinkToFit="1"/>
      <protection locked="0"/>
    </xf>
    <xf numFmtId="176" fontId="20" fillId="8" borderId="22" xfId="0" applyNumberFormat="1" applyFont="1" applyFill="1" applyBorder="1" applyAlignment="1" applyProtection="1">
      <alignment horizontal="right" vertical="center" shrinkToFit="1"/>
      <protection locked="0"/>
    </xf>
    <xf numFmtId="176" fontId="20" fillId="8" borderId="35" xfId="0" applyNumberFormat="1" applyFont="1" applyFill="1" applyBorder="1" applyAlignment="1" applyProtection="1">
      <alignment horizontal="right" vertical="center" shrinkToFit="1"/>
      <protection locked="0"/>
    </xf>
    <xf numFmtId="176" fontId="20" fillId="8" borderId="12" xfId="0" applyNumberFormat="1" applyFont="1" applyFill="1" applyBorder="1" applyAlignment="1" applyProtection="1">
      <alignment horizontal="right" vertical="center" shrinkToFit="1"/>
      <protection locked="0"/>
    </xf>
    <xf numFmtId="176" fontId="20" fillId="8" borderId="17" xfId="0" applyNumberFormat="1" applyFont="1" applyFill="1" applyBorder="1" applyAlignment="1" applyProtection="1">
      <alignment horizontal="right" vertical="center" shrinkToFit="1"/>
      <protection locked="0"/>
    </xf>
    <xf numFmtId="0" fontId="20" fillId="8" borderId="11" xfId="2" applyFont="1" applyFill="1" applyBorder="1" applyAlignment="1" applyProtection="1">
      <alignment horizontal="center" vertical="center" shrinkToFit="1"/>
      <protection locked="0"/>
    </xf>
    <xf numFmtId="0" fontId="20" fillId="8" borderId="16" xfId="2" applyFont="1" applyFill="1" applyBorder="1" applyAlignment="1" applyProtection="1">
      <alignment horizontal="center" vertical="center" shrinkToFit="1"/>
      <protection locked="0"/>
    </xf>
    <xf numFmtId="0" fontId="20" fillId="8" borderId="21" xfId="2" applyFont="1" applyFill="1" applyBorder="1" applyAlignment="1" applyProtection="1">
      <alignment horizontal="center" vertical="center" shrinkToFit="1"/>
      <protection locked="0"/>
    </xf>
    <xf numFmtId="0" fontId="20" fillId="8" borderId="26" xfId="2" applyFont="1" applyFill="1" applyBorder="1" applyAlignment="1" applyProtection="1">
      <alignment horizontal="center" vertical="center" shrinkToFit="1"/>
      <protection locked="0"/>
    </xf>
    <xf numFmtId="0" fontId="20" fillId="8" borderId="48" xfId="2" applyFont="1" applyFill="1" applyBorder="1" applyAlignment="1" applyProtection="1">
      <alignment horizontal="center" vertical="center" shrinkToFit="1"/>
      <protection locked="0"/>
    </xf>
    <xf numFmtId="176" fontId="20" fillId="8" borderId="20" xfId="0" applyNumberFormat="1" applyFont="1" applyFill="1" applyBorder="1" applyAlignment="1" applyProtection="1">
      <alignment vertical="center" shrinkToFit="1"/>
      <protection locked="0"/>
    </xf>
    <xf numFmtId="0" fontId="20" fillId="8" borderId="37" xfId="0" applyFont="1" applyFill="1" applyBorder="1" applyAlignment="1" applyProtection="1">
      <alignment horizontal="center" vertical="center" shrinkToFit="1"/>
      <protection locked="0"/>
    </xf>
    <xf numFmtId="0" fontId="20" fillId="8" borderId="12" xfId="0" applyFont="1" applyFill="1" applyBorder="1" applyAlignment="1" applyProtection="1">
      <alignment vertical="center" shrinkToFit="1"/>
      <protection locked="0"/>
    </xf>
    <xf numFmtId="0" fontId="20" fillId="8" borderId="28" xfId="0" applyFont="1" applyFill="1" applyBorder="1" applyAlignment="1" applyProtection="1">
      <alignment vertical="center" shrinkToFit="1"/>
      <protection locked="0"/>
    </xf>
    <xf numFmtId="0" fontId="20" fillId="8" borderId="17" xfId="0" applyFont="1" applyFill="1" applyBorder="1" applyAlignment="1" applyProtection="1">
      <alignment vertical="center" shrinkToFit="1"/>
      <protection locked="0"/>
    </xf>
    <xf numFmtId="0" fontId="20" fillId="8" borderId="20" xfId="0" applyFont="1" applyFill="1" applyBorder="1" applyAlignment="1" applyProtection="1">
      <alignment vertical="center" shrinkToFit="1"/>
      <protection locked="0"/>
    </xf>
    <xf numFmtId="0" fontId="20" fillId="8" borderId="22" xfId="0" applyFont="1" applyFill="1" applyBorder="1" applyAlignment="1" applyProtection="1">
      <alignment vertical="center" shrinkToFit="1"/>
      <protection locked="0"/>
    </xf>
    <xf numFmtId="0" fontId="20" fillId="8" borderId="24" xfId="0" applyFont="1" applyFill="1" applyBorder="1" applyAlignment="1" applyProtection="1">
      <alignment vertical="center" shrinkToFit="1"/>
      <protection locked="0"/>
    </xf>
    <xf numFmtId="0" fontId="20" fillId="8" borderId="49" xfId="0" applyFont="1" applyFill="1" applyBorder="1" applyAlignment="1" applyProtection="1">
      <alignment vertical="center" shrinkToFit="1"/>
      <protection locked="0"/>
    </xf>
    <xf numFmtId="0" fontId="20" fillId="8" borderId="51" xfId="0" applyFont="1" applyFill="1" applyBorder="1" applyAlignment="1" applyProtection="1">
      <alignment vertical="center" shrinkToFit="1"/>
      <protection locked="0"/>
    </xf>
    <xf numFmtId="0" fontId="20" fillId="8" borderId="16" xfId="0" applyFont="1" applyFill="1" applyBorder="1" applyAlignment="1" applyProtection="1">
      <alignment horizontal="left" vertical="center" shrinkToFit="1"/>
      <protection locked="0"/>
    </xf>
    <xf numFmtId="0" fontId="20" fillId="8" borderId="48" xfId="0" applyFont="1" applyFill="1" applyBorder="1" applyAlignment="1" applyProtection="1">
      <alignment horizontal="left" vertical="center" shrinkToFit="1"/>
      <protection locked="0"/>
    </xf>
    <xf numFmtId="0" fontId="20" fillId="15" borderId="0" xfId="0" applyFont="1" applyFill="1" applyBorder="1" applyAlignment="1" applyProtection="1">
      <alignment horizontal="center" vertical="center" shrinkToFit="1"/>
      <protection locked="0"/>
    </xf>
    <xf numFmtId="176" fontId="20" fillId="15" borderId="11" xfId="0" applyNumberFormat="1" applyFont="1" applyFill="1" applyBorder="1" applyAlignment="1" applyProtection="1">
      <alignment horizontal="center" vertical="center" shrinkToFit="1"/>
      <protection locked="0"/>
    </xf>
    <xf numFmtId="176" fontId="20" fillId="15" borderId="21" xfId="0" applyNumberFormat="1" applyFont="1" applyFill="1" applyBorder="1" applyAlignment="1" applyProtection="1">
      <alignment horizontal="center" vertical="center" shrinkToFit="1"/>
      <protection locked="0"/>
    </xf>
    <xf numFmtId="0" fontId="20" fillId="15" borderId="11" xfId="0" applyFont="1" applyFill="1" applyBorder="1" applyAlignment="1" applyProtection="1">
      <alignment horizontal="center" vertical="center" shrinkToFit="1"/>
      <protection locked="0"/>
    </xf>
    <xf numFmtId="0" fontId="20" fillId="15" borderId="23" xfId="0" applyFont="1" applyFill="1" applyBorder="1" applyAlignment="1" applyProtection="1">
      <alignment horizontal="center" vertical="center" shrinkToFit="1"/>
      <protection locked="0"/>
    </xf>
    <xf numFmtId="0" fontId="20" fillId="15" borderId="21" xfId="0" applyFont="1" applyFill="1" applyBorder="1" applyAlignment="1" applyProtection="1">
      <alignment horizontal="center" vertical="center" shrinkToFit="1"/>
      <protection locked="0"/>
    </xf>
    <xf numFmtId="176" fontId="9" fillId="0" borderId="68" xfId="0" applyNumberFormat="1" applyFont="1" applyFill="1" applyBorder="1" applyAlignment="1">
      <alignment vertical="center" shrinkToFit="1"/>
    </xf>
    <xf numFmtId="176" fontId="20" fillId="0" borderId="72" xfId="0" applyNumberFormat="1" applyFont="1" applyFill="1" applyBorder="1" applyAlignment="1">
      <alignment horizontal="center" vertical="center" shrinkToFit="1"/>
    </xf>
    <xf numFmtId="176" fontId="20" fillId="0" borderId="73" xfId="0" applyNumberFormat="1" applyFont="1" applyFill="1" applyBorder="1" applyAlignment="1">
      <alignment vertical="center" shrinkToFit="1"/>
    </xf>
    <xf numFmtId="176" fontId="20" fillId="0" borderId="70" xfId="0" applyNumberFormat="1" applyFont="1" applyFill="1" applyBorder="1" applyAlignment="1">
      <alignment horizontal="center" vertical="center" shrinkToFit="1"/>
    </xf>
    <xf numFmtId="176" fontId="20" fillId="0" borderId="71" xfId="0" applyNumberFormat="1" applyFont="1" applyFill="1" applyBorder="1" applyAlignment="1">
      <alignment vertical="center" shrinkToFit="1"/>
    </xf>
    <xf numFmtId="41" fontId="9" fillId="0" borderId="40" xfId="1" applyFont="1" applyFill="1" applyBorder="1" applyAlignment="1">
      <alignment horizontal="center" vertical="center" shrinkToFit="1"/>
    </xf>
    <xf numFmtId="176" fontId="9" fillId="0" borderId="68" xfId="0" applyNumberFormat="1" applyFont="1" applyFill="1" applyBorder="1" applyAlignment="1">
      <alignment horizontal="right" vertical="center" shrinkToFit="1"/>
    </xf>
    <xf numFmtId="41" fontId="9" fillId="0" borderId="40" xfId="1" applyFont="1" applyFill="1" applyBorder="1" applyAlignment="1">
      <alignment vertical="center" shrinkToFit="1"/>
    </xf>
    <xf numFmtId="176" fontId="9" fillId="0" borderId="76" xfId="0" applyNumberFormat="1" applyFont="1" applyFill="1" applyBorder="1" applyAlignment="1">
      <alignment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176" fontId="20" fillId="0" borderId="18" xfId="0" applyNumberFormat="1" applyFont="1" applyFill="1" applyBorder="1" applyAlignment="1">
      <alignment horizontal="center" vertical="center" shrinkToFit="1"/>
    </xf>
    <xf numFmtId="176" fontId="20" fillId="0" borderId="17" xfId="0" applyNumberFormat="1" applyFont="1" applyFill="1" applyBorder="1" applyAlignment="1">
      <alignment vertical="center" shrinkToFit="1"/>
    </xf>
    <xf numFmtId="176" fontId="20" fillId="0" borderId="19" xfId="0" applyNumberFormat="1" applyFont="1" applyFill="1" applyBorder="1" applyAlignment="1">
      <alignment horizontal="center" vertical="center" shrinkToFit="1"/>
    </xf>
    <xf numFmtId="176" fontId="20" fillId="0" borderId="17" xfId="0" applyNumberFormat="1" applyFont="1" applyFill="1" applyBorder="1" applyAlignment="1" applyProtection="1">
      <alignment vertical="center" shrinkToFit="1"/>
      <protection locked="0"/>
    </xf>
    <xf numFmtId="176" fontId="20" fillId="0" borderId="63" xfId="0" applyNumberFormat="1" applyFont="1" applyFill="1" applyBorder="1" applyAlignment="1" applyProtection="1">
      <alignment vertical="center" shrinkToFit="1"/>
      <protection locked="0"/>
    </xf>
    <xf numFmtId="41" fontId="9" fillId="0" borderId="16" xfId="1" applyFont="1" applyFill="1" applyBorder="1" applyAlignment="1">
      <alignment horizontal="center" vertical="center" shrinkToFit="1"/>
    </xf>
    <xf numFmtId="41" fontId="9" fillId="0" borderId="17" xfId="1" applyFont="1" applyFill="1" applyBorder="1" applyAlignment="1">
      <alignment vertical="center" shrinkToFit="1"/>
    </xf>
    <xf numFmtId="41" fontId="9" fillId="0" borderId="17" xfId="1" applyFont="1" applyFill="1" applyBorder="1" applyAlignment="1">
      <alignment horizontal="right" vertical="center" shrinkToFit="1"/>
    </xf>
    <xf numFmtId="41" fontId="9" fillId="0" borderId="16" xfId="1" applyFont="1" applyFill="1" applyBorder="1" applyAlignment="1">
      <alignment vertical="center" shrinkToFit="1"/>
    </xf>
    <xf numFmtId="41" fontId="9" fillId="0" borderId="20" xfId="1" applyFont="1" applyFill="1" applyBorder="1" applyAlignment="1">
      <alignment vertical="center" shrinkToFit="1"/>
    </xf>
    <xf numFmtId="176" fontId="20" fillId="0" borderId="11" xfId="0" applyNumberFormat="1" applyFont="1" applyFill="1" applyBorder="1" applyAlignment="1">
      <alignment horizontal="center" vertical="center" shrinkToFit="1"/>
    </xf>
    <xf numFmtId="176" fontId="20" fillId="0" borderId="12" xfId="0" applyNumberFormat="1" applyFont="1" applyFill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center" vertical="center" shrinkToFit="1"/>
    </xf>
    <xf numFmtId="176" fontId="20" fillId="0" borderId="21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22" xfId="0" applyNumberFormat="1" applyFont="1" applyFill="1" applyBorder="1" applyAlignment="1" applyProtection="1">
      <alignment vertical="center" shrinkToFit="1"/>
      <protection locked="0"/>
    </xf>
    <xf numFmtId="176" fontId="20" fillId="0" borderId="64" xfId="0" applyNumberFormat="1" applyFont="1" applyFill="1" applyBorder="1" applyAlignment="1" applyProtection="1">
      <alignment vertical="center" shrinkToFit="1"/>
      <protection locked="0"/>
    </xf>
    <xf numFmtId="41" fontId="20" fillId="0" borderId="21" xfId="1" applyFont="1" applyFill="1" applyBorder="1" applyAlignment="1">
      <alignment horizontal="center" vertical="center" shrinkToFit="1"/>
    </xf>
    <xf numFmtId="41" fontId="20" fillId="0" borderId="29" xfId="1" applyFont="1" applyFill="1" applyBorder="1" applyAlignment="1">
      <alignment vertical="center" shrinkToFit="1"/>
    </xf>
    <xf numFmtId="41" fontId="20" fillId="0" borderId="29" xfId="1" applyFont="1" applyFill="1" applyBorder="1" applyAlignment="1">
      <alignment horizontal="right" vertical="center" shrinkToFit="1"/>
    </xf>
    <xf numFmtId="41" fontId="20" fillId="0" borderId="21" xfId="1" applyFont="1" applyFill="1" applyBorder="1" applyAlignment="1">
      <alignment horizontal="left" vertical="center" shrinkToFit="1"/>
    </xf>
    <xf numFmtId="41" fontId="20" fillId="0" borderId="33" xfId="1" applyFont="1" applyFill="1" applyBorder="1" applyAlignment="1">
      <alignment vertical="center" shrinkToFit="1"/>
    </xf>
    <xf numFmtId="176" fontId="20" fillId="0" borderId="16" xfId="0" applyNumberFormat="1" applyFont="1" applyFill="1" applyBorder="1" applyAlignment="1">
      <alignment horizontal="center" vertical="center" shrinkToFit="1"/>
    </xf>
    <xf numFmtId="176" fontId="20" fillId="0" borderId="17" xfId="3" applyNumberFormat="1" applyFont="1" applyFill="1" applyBorder="1" applyAlignment="1">
      <alignment vertical="center" shrinkToFit="1"/>
    </xf>
    <xf numFmtId="176" fontId="20" fillId="0" borderId="37" xfId="0" applyNumberFormat="1" applyFont="1" applyFill="1" applyBorder="1" applyAlignment="1">
      <alignment horizontal="center" vertical="center" shrinkToFit="1"/>
    </xf>
    <xf numFmtId="176" fontId="20" fillId="0" borderId="16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35" xfId="0" applyNumberFormat="1" applyFont="1" applyFill="1" applyBorder="1" applyAlignment="1" applyProtection="1">
      <alignment vertical="center" shrinkToFit="1"/>
      <protection locked="0"/>
    </xf>
    <xf numFmtId="176" fontId="20" fillId="0" borderId="26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0" xfId="0" applyNumberFormat="1" applyFont="1" applyFill="1" applyBorder="1" applyAlignment="1" applyProtection="1">
      <alignment vertical="center" shrinkToFit="1"/>
      <protection locked="0"/>
    </xf>
    <xf numFmtId="41" fontId="20" fillId="0" borderId="16" xfId="1" applyFont="1" applyFill="1" applyBorder="1" applyAlignment="1">
      <alignment horizontal="center" vertical="center" shrinkToFit="1"/>
    </xf>
    <xf numFmtId="41" fontId="20" fillId="0" borderId="17" xfId="1" applyFont="1" applyFill="1" applyBorder="1" applyAlignment="1">
      <alignment vertical="center" shrinkToFit="1"/>
    </xf>
    <xf numFmtId="41" fontId="20" fillId="0" borderId="17" xfId="1" applyFont="1" applyFill="1" applyBorder="1" applyAlignment="1">
      <alignment horizontal="right" vertical="center" shrinkToFit="1"/>
    </xf>
    <xf numFmtId="41" fontId="20" fillId="0" borderId="16" xfId="1" applyFont="1" applyFill="1" applyBorder="1" applyAlignment="1">
      <alignment horizontal="left" vertical="center" shrinkToFit="1"/>
    </xf>
    <xf numFmtId="41" fontId="20" fillId="0" borderId="20" xfId="1" applyFont="1" applyFill="1" applyBorder="1" applyAlignment="1">
      <alignment vertical="center" shrinkToFit="1"/>
    </xf>
    <xf numFmtId="176" fontId="20" fillId="0" borderId="22" xfId="0" applyNumberFormat="1" applyFont="1" applyFill="1" applyBorder="1" applyAlignment="1">
      <alignment vertical="center" shrinkToFit="1"/>
    </xf>
    <xf numFmtId="176" fontId="20" fillId="0" borderId="12" xfId="0" applyNumberFormat="1" applyFont="1" applyFill="1" applyBorder="1" applyAlignment="1" applyProtection="1">
      <alignment vertical="center" shrinkToFit="1"/>
      <protection locked="0"/>
    </xf>
    <xf numFmtId="176" fontId="20" fillId="0" borderId="11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25" xfId="0" applyNumberFormat="1" applyFont="1" applyFill="1" applyBorder="1" applyAlignment="1" applyProtection="1">
      <alignment vertical="center" shrinkToFit="1"/>
      <protection locked="0"/>
    </xf>
    <xf numFmtId="176" fontId="20" fillId="0" borderId="26" xfId="0" applyNumberFormat="1" applyFont="1" applyFill="1" applyBorder="1" applyAlignment="1">
      <alignment horizontal="center" vertical="center" shrinkToFit="1"/>
    </xf>
    <xf numFmtId="176" fontId="20" fillId="0" borderId="35" xfId="3" applyNumberFormat="1" applyFont="1" applyFill="1" applyBorder="1" applyAlignment="1">
      <alignment vertical="center" shrinkToFit="1"/>
    </xf>
    <xf numFmtId="176" fontId="20" fillId="0" borderId="25" xfId="0" applyNumberFormat="1" applyFont="1" applyFill="1" applyBorder="1" applyAlignment="1">
      <alignment horizontal="center" vertical="center" shrinkToFit="1"/>
    </xf>
    <xf numFmtId="176" fontId="20" fillId="0" borderId="35" xfId="0" applyNumberFormat="1" applyFont="1" applyFill="1" applyBorder="1" applyAlignment="1">
      <alignment vertical="center" shrinkToFit="1"/>
    </xf>
    <xf numFmtId="41" fontId="20" fillId="0" borderId="26" xfId="1" applyFont="1" applyFill="1" applyBorder="1" applyAlignment="1">
      <alignment horizontal="center" vertical="center" shrinkToFit="1"/>
    </xf>
    <xf numFmtId="41" fontId="20" fillId="0" borderId="35" xfId="1" applyFont="1" applyFill="1" applyBorder="1" applyAlignment="1">
      <alignment vertical="center" shrinkToFit="1"/>
    </xf>
    <xf numFmtId="41" fontId="20" fillId="0" borderId="35" xfId="1" applyFont="1" applyFill="1" applyBorder="1" applyAlignment="1">
      <alignment horizontal="right" vertical="center" shrinkToFit="1"/>
    </xf>
    <xf numFmtId="41" fontId="20" fillId="0" borderId="26" xfId="1" applyFont="1" applyFill="1" applyBorder="1" applyAlignment="1">
      <alignment horizontal="left" vertical="center" shrinkToFit="1"/>
    </xf>
    <xf numFmtId="41" fontId="20" fillId="0" borderId="61" xfId="1" applyFont="1" applyFill="1" applyBorder="1" applyAlignment="1">
      <alignment vertical="center" shrinkToFit="1"/>
    </xf>
    <xf numFmtId="176" fontId="20" fillId="0" borderId="73" xfId="0" applyNumberFormat="1" applyFont="1" applyFill="1" applyBorder="1" applyAlignment="1" applyProtection="1">
      <alignment vertical="center" shrinkToFit="1"/>
      <protection locked="0"/>
    </xf>
    <xf numFmtId="176" fontId="20" fillId="0" borderId="73" xfId="0" applyNumberFormat="1" applyFont="1" applyFill="1" applyBorder="1" applyAlignment="1" applyProtection="1">
      <alignment horizontal="right" vertical="center" shrinkToFit="1"/>
      <protection locked="0"/>
    </xf>
    <xf numFmtId="176" fontId="20" fillId="0" borderId="70" xfId="0" applyNumberFormat="1" applyFont="1" applyFill="1" applyBorder="1" applyAlignment="1">
      <alignment horizontal="left" vertical="center" shrinkToFit="1"/>
    </xf>
    <xf numFmtId="176" fontId="20" fillId="0" borderId="75" xfId="0" applyNumberFormat="1" applyFont="1" applyFill="1" applyBorder="1" applyAlignment="1">
      <alignment vertical="center" shrinkToFit="1"/>
    </xf>
    <xf numFmtId="176" fontId="20" fillId="0" borderId="18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19" xfId="0" applyNumberFormat="1" applyFont="1" applyFill="1" applyBorder="1" applyAlignment="1" applyProtection="1">
      <alignment horizontal="center" vertical="center" shrinkToFit="1"/>
      <protection locked="0"/>
    </xf>
    <xf numFmtId="176" fontId="20" fillId="0" borderId="17" xfId="0" applyNumberFormat="1" applyFont="1" applyFill="1" applyBorder="1" applyAlignment="1" applyProtection="1">
      <alignment horizontal="right" vertical="center" shrinkToFit="1"/>
      <protection locked="0"/>
    </xf>
    <xf numFmtId="176" fontId="20" fillId="0" borderId="19" xfId="0" applyNumberFormat="1" applyFont="1" applyFill="1" applyBorder="1" applyAlignment="1" applyProtection="1">
      <alignment horizontal="left" vertical="center" shrinkToFit="1"/>
      <protection locked="0"/>
    </xf>
    <xf numFmtId="176" fontId="20" fillId="0" borderId="19" xfId="0" applyNumberFormat="1" applyFont="1" applyFill="1" applyBorder="1" applyAlignment="1">
      <alignment horizontal="left" vertical="center" shrinkToFit="1"/>
    </xf>
    <xf numFmtId="176" fontId="20" fillId="0" borderId="20" xfId="0" applyNumberFormat="1" applyFont="1" applyFill="1" applyBorder="1" applyAlignment="1" applyProtection="1">
      <alignment vertical="center" shrinkToFit="1"/>
      <protection locked="0"/>
    </xf>
    <xf numFmtId="176" fontId="20" fillId="0" borderId="32" xfId="0" applyNumberFormat="1" applyFont="1" applyFill="1" applyBorder="1" applyAlignment="1">
      <alignment vertical="center" shrinkToFit="1"/>
    </xf>
    <xf numFmtId="176" fontId="20" fillId="0" borderId="21" xfId="0" applyNumberFormat="1" applyFont="1" applyFill="1" applyBorder="1" applyAlignment="1">
      <alignment horizontal="center" vertical="center" shrinkToFit="1"/>
    </xf>
    <xf numFmtId="176" fontId="20" fillId="0" borderId="29" xfId="0" applyNumberFormat="1" applyFont="1" applyFill="1" applyBorder="1" applyAlignment="1">
      <alignment vertical="center" shrinkToFit="1"/>
    </xf>
    <xf numFmtId="176" fontId="20" fillId="0" borderId="34" xfId="0" applyNumberFormat="1" applyFont="1" applyFill="1" applyBorder="1" applyAlignment="1">
      <alignment horizontal="center" vertical="center" shrinkToFit="1"/>
    </xf>
    <xf numFmtId="0" fontId="20" fillId="0" borderId="40" xfId="0" applyFont="1" applyFill="1" applyBorder="1" applyAlignment="1">
      <alignment horizontal="center" vertical="center" shrinkToFit="1"/>
    </xf>
    <xf numFmtId="0" fontId="20" fillId="0" borderId="41" xfId="0" applyFont="1" applyFill="1" applyBorder="1" applyAlignment="1">
      <alignment vertical="center" shrinkToFit="1"/>
    </xf>
    <xf numFmtId="0" fontId="20" fillId="0" borderId="40" xfId="2" applyFont="1" applyFill="1" applyBorder="1" applyAlignment="1">
      <alignment horizontal="center" vertical="center" shrinkToFit="1"/>
    </xf>
    <xf numFmtId="0" fontId="20" fillId="0" borderId="41" xfId="2" applyFont="1" applyFill="1" applyBorder="1" applyAlignment="1">
      <alignment vertical="center" shrinkToFit="1"/>
    </xf>
    <xf numFmtId="0" fontId="20" fillId="0" borderId="43" xfId="2" applyFont="1" applyFill="1" applyBorder="1" applyAlignment="1" applyProtection="1">
      <alignment vertical="center" shrinkToFit="1"/>
      <protection locked="0"/>
    </xf>
    <xf numFmtId="0" fontId="20" fillId="0" borderId="42" xfId="0" applyFont="1" applyFill="1" applyBorder="1" applyAlignment="1" applyProtection="1">
      <alignment horizontal="center" vertical="center" shrinkToFit="1"/>
      <protection locked="0"/>
    </xf>
    <xf numFmtId="0" fontId="20" fillId="0" borderId="41" xfId="0" applyFont="1" applyFill="1" applyBorder="1" applyAlignment="1" applyProtection="1">
      <alignment vertical="center" shrinkToFit="1"/>
      <protection locked="0"/>
    </xf>
    <xf numFmtId="0" fontId="20" fillId="0" borderId="40" xfId="0" applyFont="1" applyFill="1" applyBorder="1" applyAlignment="1" applyProtection="1">
      <alignment horizontal="center" vertical="center" shrinkToFit="1"/>
      <protection locked="0"/>
    </xf>
    <xf numFmtId="0" fontId="20" fillId="0" borderId="41" xfId="0" applyFont="1" applyFill="1" applyBorder="1" applyAlignment="1" applyProtection="1">
      <alignment horizontal="right" vertical="center" shrinkToFit="1"/>
      <protection locked="0"/>
    </xf>
    <xf numFmtId="0" fontId="20" fillId="0" borderId="40" xfId="0" applyFont="1" applyFill="1" applyBorder="1" applyAlignment="1" applyProtection="1">
      <alignment horizontal="left" vertical="center" shrinkToFit="1"/>
      <protection locked="0"/>
    </xf>
    <xf numFmtId="0" fontId="20" fillId="0" borderId="44" xfId="0" applyFont="1" applyFill="1" applyBorder="1" applyAlignment="1" applyProtection="1">
      <alignment vertical="center" shrinkToFit="1"/>
      <protection locked="0"/>
    </xf>
    <xf numFmtId="0" fontId="20" fillId="0" borderId="19" xfId="0" applyFont="1" applyFill="1" applyBorder="1" applyAlignment="1">
      <alignment horizontal="center" vertical="center" shrinkToFit="1"/>
    </xf>
    <xf numFmtId="0" fontId="20" fillId="0" borderId="19" xfId="2" applyFont="1" applyFill="1" applyBorder="1" applyAlignment="1">
      <alignment horizontal="center" vertical="center" shrinkToFit="1"/>
    </xf>
    <xf numFmtId="0" fontId="20" fillId="0" borderId="17" xfId="2" applyFont="1" applyFill="1" applyBorder="1" applyAlignment="1">
      <alignment vertical="center" shrinkToFit="1"/>
    </xf>
    <xf numFmtId="0" fontId="20" fillId="0" borderId="19" xfId="2" applyFont="1" applyFill="1" applyBorder="1" applyAlignment="1" applyProtection="1">
      <alignment horizontal="center" vertical="center" shrinkToFit="1"/>
      <protection locked="0"/>
    </xf>
    <xf numFmtId="0" fontId="20" fillId="0" borderId="17" xfId="2" applyFont="1" applyFill="1" applyBorder="1" applyAlignment="1" applyProtection="1">
      <alignment vertical="center" shrinkToFit="1"/>
      <protection locked="0"/>
    </xf>
    <xf numFmtId="0" fontId="20" fillId="0" borderId="63" xfId="2" applyFont="1" applyFill="1" applyBorder="1" applyAlignment="1" applyProtection="1">
      <alignment vertical="center" shrinkToFit="1"/>
      <protection locked="0"/>
    </xf>
    <xf numFmtId="0" fontId="20" fillId="0" borderId="18" xfId="0" applyFont="1" applyFill="1" applyBorder="1" applyAlignment="1" applyProtection="1">
      <alignment horizontal="center" vertical="center" shrinkToFit="1"/>
      <protection locked="0"/>
    </xf>
    <xf numFmtId="0" fontId="20" fillId="0" borderId="17" xfId="0" applyFont="1" applyFill="1" applyBorder="1" applyAlignment="1" applyProtection="1">
      <alignment vertical="center" shrinkToFit="1"/>
      <protection locked="0"/>
    </xf>
    <xf numFmtId="0" fontId="20" fillId="0" borderId="19" xfId="0" applyFont="1" applyFill="1" applyBorder="1" applyAlignment="1" applyProtection="1">
      <alignment horizontal="center" vertical="center" shrinkToFit="1"/>
      <protection locked="0"/>
    </xf>
    <xf numFmtId="0" fontId="20" fillId="0" borderId="17" xfId="0" applyFont="1" applyFill="1" applyBorder="1" applyAlignment="1" applyProtection="1">
      <alignment horizontal="right" vertical="center" shrinkToFit="1"/>
      <protection locked="0"/>
    </xf>
    <xf numFmtId="0" fontId="20" fillId="0" borderId="19" xfId="0" applyFont="1" applyFill="1" applyBorder="1" applyAlignment="1" applyProtection="1">
      <alignment horizontal="left" vertical="center" shrinkToFit="1"/>
      <protection locked="0"/>
    </xf>
    <xf numFmtId="0" fontId="20" fillId="0" borderId="17" xfId="0" applyFont="1" applyFill="1" applyBorder="1" applyAlignment="1">
      <alignment vertical="center" shrinkToFit="1"/>
    </xf>
    <xf numFmtId="0" fontId="20" fillId="0" borderId="20" xfId="0" applyFont="1" applyFill="1" applyBorder="1" applyAlignment="1" applyProtection="1">
      <alignment vertical="center" shrinkToFit="1"/>
      <protection locked="0"/>
    </xf>
    <xf numFmtId="0" fontId="20" fillId="0" borderId="11" xfId="0" applyFont="1" applyFill="1" applyBorder="1" applyAlignment="1">
      <alignment horizontal="center" vertical="center" shrinkToFit="1"/>
    </xf>
    <xf numFmtId="0" fontId="20" fillId="0" borderId="12" xfId="0" applyFont="1" applyFill="1" applyBorder="1" applyAlignment="1">
      <alignment vertical="center" shrinkToFit="1"/>
    </xf>
    <xf numFmtId="0" fontId="20" fillId="0" borderId="11" xfId="2" applyFont="1" applyFill="1" applyBorder="1" applyAlignment="1">
      <alignment horizontal="center" vertical="center" shrinkToFit="1"/>
    </xf>
    <xf numFmtId="0" fontId="20" fillId="0" borderId="12" xfId="2" applyFont="1" applyFill="1" applyBorder="1" applyAlignment="1">
      <alignment vertical="center" shrinkToFit="1"/>
    </xf>
    <xf numFmtId="41" fontId="20" fillId="0" borderId="12" xfId="1" applyFont="1" applyFill="1" applyBorder="1" applyAlignment="1">
      <alignment vertical="center" shrinkToFit="1"/>
    </xf>
    <xf numFmtId="0" fontId="20" fillId="0" borderId="16" xfId="0" applyFont="1" applyFill="1" applyBorder="1" applyAlignment="1">
      <alignment horizontal="center" vertical="center" shrinkToFit="1"/>
    </xf>
    <xf numFmtId="41" fontId="20" fillId="0" borderId="17" xfId="0" applyNumberFormat="1" applyFont="1" applyFill="1" applyBorder="1" applyAlignment="1">
      <alignment vertical="center" shrinkToFit="1"/>
    </xf>
    <xf numFmtId="0" fontId="20" fillId="0" borderId="22" xfId="0" applyFont="1" applyFill="1" applyBorder="1" applyAlignment="1">
      <alignment vertical="center" shrinkToFit="1"/>
    </xf>
    <xf numFmtId="0" fontId="20" fillId="0" borderId="22" xfId="2" applyFont="1" applyFill="1" applyBorder="1" applyAlignment="1">
      <alignment vertical="center" shrinkToFit="1"/>
    </xf>
    <xf numFmtId="41" fontId="20" fillId="0" borderId="22" xfId="1" applyFont="1" applyFill="1" applyBorder="1" applyAlignment="1">
      <alignment vertical="center" shrinkToFit="1"/>
    </xf>
    <xf numFmtId="0" fontId="20" fillId="0" borderId="29" xfId="0" applyFont="1" applyFill="1" applyBorder="1" applyAlignment="1">
      <alignment vertical="center" shrinkToFit="1"/>
    </xf>
    <xf numFmtId="0" fontId="20" fillId="0" borderId="26" xfId="0" applyFont="1" applyFill="1" applyBorder="1" applyAlignment="1">
      <alignment horizontal="center" vertical="center" shrinkToFit="1"/>
    </xf>
    <xf numFmtId="41" fontId="20" fillId="0" borderId="35" xfId="0" applyNumberFormat="1" applyFont="1" applyFill="1" applyBorder="1" applyAlignment="1">
      <alignment vertical="center" shrinkToFit="1"/>
    </xf>
    <xf numFmtId="0" fontId="20" fillId="0" borderId="34" xfId="2" applyFont="1" applyFill="1" applyBorder="1" applyAlignment="1">
      <alignment horizontal="center" vertical="center" shrinkToFit="1"/>
    </xf>
    <xf numFmtId="0" fontId="20" fillId="0" borderId="35" xfId="2" applyFont="1" applyFill="1" applyBorder="1" applyAlignment="1">
      <alignment vertical="center" shrinkToFit="1"/>
    </xf>
    <xf numFmtId="0" fontId="20" fillId="0" borderId="34" xfId="0" applyFont="1" applyFill="1" applyBorder="1" applyAlignment="1">
      <alignment horizontal="center" vertical="center" shrinkToFit="1"/>
    </xf>
    <xf numFmtId="0" fontId="20" fillId="0" borderId="35" xfId="0" applyFont="1" applyFill="1" applyBorder="1" applyAlignment="1">
      <alignment vertical="center" shrinkToFit="1"/>
    </xf>
    <xf numFmtId="0" fontId="20" fillId="0" borderId="48" xfId="0" applyFont="1" applyFill="1" applyBorder="1" applyAlignment="1">
      <alignment horizontal="center" vertical="center" shrinkToFit="1"/>
    </xf>
    <xf numFmtId="41" fontId="20" fillId="0" borderId="49" xfId="0" applyNumberFormat="1" applyFont="1" applyFill="1" applyBorder="1" applyAlignment="1">
      <alignment vertical="center" shrinkToFit="1"/>
    </xf>
    <xf numFmtId="0" fontId="20" fillId="0" borderId="52" xfId="2" applyFont="1" applyFill="1" applyBorder="1" applyAlignment="1">
      <alignment horizontal="center" vertical="center" shrinkToFit="1"/>
    </xf>
    <xf numFmtId="0" fontId="20" fillId="0" borderId="49" xfId="2" applyFont="1" applyFill="1" applyBorder="1" applyAlignment="1">
      <alignment vertical="center" shrinkToFit="1"/>
    </xf>
    <xf numFmtId="0" fontId="20" fillId="0" borderId="52" xfId="0" applyFont="1" applyFill="1" applyBorder="1" applyAlignment="1">
      <alignment horizontal="center" vertical="center" shrinkToFit="1"/>
    </xf>
    <xf numFmtId="41" fontId="20" fillId="0" borderId="49" xfId="1" applyFont="1" applyFill="1" applyBorder="1" applyAlignment="1">
      <alignment vertical="center" shrinkToFit="1"/>
    </xf>
    <xf numFmtId="0" fontId="20" fillId="0" borderId="49" xfId="0" applyFont="1" applyFill="1" applyBorder="1" applyAlignment="1">
      <alignment vertical="center" shrinkToFit="1"/>
    </xf>
    <xf numFmtId="176" fontId="8" fillId="21" borderId="40" xfId="0" applyNumberFormat="1" applyFont="1" applyFill="1" applyBorder="1" applyAlignment="1">
      <alignment horizontal="center" vertical="center" shrinkToFit="1"/>
    </xf>
    <xf numFmtId="176" fontId="23" fillId="21" borderId="70" xfId="0" applyNumberFormat="1" applyFont="1" applyFill="1" applyBorder="1" applyAlignment="1">
      <alignment horizontal="center" vertical="center" shrinkToFit="1"/>
    </xf>
    <xf numFmtId="0" fontId="23" fillId="21" borderId="40" xfId="0" applyFont="1" applyFill="1" applyBorder="1" applyAlignment="1">
      <alignment horizontal="center" vertical="center" shrinkToFit="1"/>
    </xf>
    <xf numFmtId="176" fontId="24" fillId="22" borderId="17" xfId="3" applyNumberFormat="1" applyFont="1" applyFill="1" applyBorder="1" applyAlignment="1">
      <alignment vertical="center" shrinkToFit="1"/>
    </xf>
    <xf numFmtId="176" fontId="24" fillId="22" borderId="17" xfId="0" applyNumberFormat="1" applyFont="1" applyFill="1" applyBorder="1" applyAlignment="1">
      <alignment vertical="center" shrinkToFit="1"/>
    </xf>
    <xf numFmtId="41" fontId="24" fillId="22" borderId="17" xfId="1" applyFont="1" applyFill="1" applyBorder="1" applyAlignment="1">
      <alignment vertical="center" shrinkToFit="1"/>
    </xf>
    <xf numFmtId="0" fontId="20" fillId="8" borderId="50" xfId="0" applyFont="1" applyFill="1" applyBorder="1" applyAlignment="1" applyProtection="1">
      <alignment horizontal="center" vertical="center" shrinkToFit="1"/>
      <protection locked="0"/>
    </xf>
    <xf numFmtId="0" fontId="20" fillId="0" borderId="22" xfId="0" applyFont="1" applyFill="1" applyBorder="1" applyAlignment="1">
      <alignment horizontal="center" vertical="center" shrinkToFit="1"/>
    </xf>
    <xf numFmtId="176" fontId="22" fillId="16" borderId="78" xfId="0" applyNumberFormat="1" applyFont="1" applyFill="1" applyBorder="1" applyAlignment="1">
      <alignment horizontal="center" vertical="center" textRotation="255" shrinkToFit="1"/>
    </xf>
    <xf numFmtId="176" fontId="22" fillId="16" borderId="74" xfId="0" applyNumberFormat="1" applyFont="1" applyFill="1" applyBorder="1" applyAlignment="1">
      <alignment horizontal="center" vertical="center" textRotation="255" shrinkToFit="1"/>
    </xf>
    <xf numFmtId="176" fontId="9" fillId="0" borderId="39" xfId="0" applyNumberFormat="1" applyFont="1" applyFill="1" applyBorder="1" applyAlignment="1">
      <alignment horizontal="center" vertical="center"/>
    </xf>
    <xf numFmtId="176" fontId="9" fillId="0" borderId="30" xfId="0" applyNumberFormat="1" applyFont="1" applyFill="1" applyBorder="1" applyAlignment="1">
      <alignment horizontal="center" vertical="center"/>
    </xf>
    <xf numFmtId="176" fontId="20" fillId="0" borderId="36" xfId="0" applyNumberFormat="1" applyFont="1" applyFill="1" applyBorder="1" applyAlignment="1">
      <alignment horizontal="center" vertical="center" shrinkToFit="1"/>
    </xf>
    <xf numFmtId="176" fontId="20" fillId="0" borderId="30" xfId="0" applyNumberFormat="1" applyFont="1" applyFill="1" applyBorder="1" applyAlignment="1">
      <alignment horizontal="center" vertical="center" shrinkToFit="1"/>
    </xf>
    <xf numFmtId="176" fontId="22" fillId="20" borderId="78" xfId="0" applyNumberFormat="1" applyFont="1" applyFill="1" applyBorder="1" applyAlignment="1">
      <alignment horizontal="center" vertical="center" textRotation="255" shrinkToFit="1"/>
    </xf>
    <xf numFmtId="176" fontId="22" fillId="20" borderId="74" xfId="0" applyNumberFormat="1" applyFont="1" applyFill="1" applyBorder="1" applyAlignment="1">
      <alignment horizontal="center" vertical="center" textRotation="255" shrinkToFit="1"/>
    </xf>
    <xf numFmtId="176" fontId="22" fillId="20" borderId="82" xfId="0" applyNumberFormat="1" applyFont="1" applyFill="1" applyBorder="1" applyAlignment="1">
      <alignment horizontal="center" vertical="center" textRotation="255" shrinkToFit="1"/>
    </xf>
    <xf numFmtId="0" fontId="20" fillId="0" borderId="80" xfId="0" applyFont="1" applyFill="1" applyBorder="1" applyAlignment="1">
      <alignment horizontal="center" vertical="center" shrinkToFit="1"/>
    </xf>
    <xf numFmtId="0" fontId="20" fillId="0" borderId="81" xfId="0" applyFont="1" applyFill="1" applyBorder="1" applyAlignment="1">
      <alignment horizontal="center" vertical="center" shrinkToFit="1"/>
    </xf>
    <xf numFmtId="0" fontId="20" fillId="0" borderId="62" xfId="0" applyFont="1" applyFill="1" applyBorder="1" applyAlignment="1">
      <alignment horizontal="center" vertical="center" shrinkToFit="1"/>
    </xf>
    <xf numFmtId="0" fontId="20" fillId="0" borderId="30" xfId="0" applyFont="1" applyFill="1" applyBorder="1" applyAlignment="1">
      <alignment horizontal="center" vertical="center" shrinkToFit="1"/>
    </xf>
    <xf numFmtId="0" fontId="20" fillId="0" borderId="36" xfId="0" applyFont="1" applyFill="1" applyBorder="1" applyAlignment="1">
      <alignment horizontal="center" vertical="center" shrinkToFit="1"/>
    </xf>
    <xf numFmtId="0" fontId="20" fillId="0" borderId="53" xfId="0" applyFont="1" applyFill="1" applyBorder="1" applyAlignment="1">
      <alignment horizontal="center" vertical="center" shrinkToFit="1"/>
    </xf>
    <xf numFmtId="176" fontId="22" fillId="20" borderId="77" xfId="0" applyNumberFormat="1" applyFont="1" applyFill="1" applyBorder="1" applyAlignment="1">
      <alignment horizontal="center" vertical="center" textRotation="255" shrinkToFit="1"/>
    </xf>
    <xf numFmtId="176" fontId="20" fillId="0" borderId="69" xfId="0" applyNumberFormat="1" applyFont="1" applyFill="1" applyBorder="1" applyAlignment="1">
      <alignment horizontal="center" vertical="center" shrinkToFit="1"/>
    </xf>
    <xf numFmtId="176" fontId="20" fillId="0" borderId="62" xfId="0" applyNumberFormat="1" applyFont="1" applyFill="1" applyBorder="1" applyAlignment="1">
      <alignment horizontal="center" vertical="center" shrinkToFit="1"/>
    </xf>
    <xf numFmtId="176" fontId="11" fillId="0" borderId="21" xfId="0" applyNumberFormat="1" applyFont="1" applyFill="1" applyBorder="1" applyAlignment="1">
      <alignment horizontal="center" vertical="center" shrinkToFit="1"/>
    </xf>
    <xf numFmtId="0" fontId="21" fillId="0" borderId="31" xfId="0" applyFont="1" applyFill="1" applyBorder="1">
      <alignment vertical="center"/>
    </xf>
    <xf numFmtId="176" fontId="11" fillId="0" borderId="31" xfId="0" applyNumberFormat="1" applyFont="1" applyFill="1" applyBorder="1" applyAlignment="1">
      <alignment horizontal="center" vertical="center" shrinkToFit="1"/>
    </xf>
    <xf numFmtId="176" fontId="2" fillId="0" borderId="65" xfId="0" applyNumberFormat="1" applyFont="1" applyBorder="1" applyAlignment="1">
      <alignment horizontal="center" vertical="center" shrinkToFit="1"/>
    </xf>
    <xf numFmtId="176" fontId="22" fillId="0" borderId="78" xfId="0" applyNumberFormat="1" applyFont="1" applyFill="1" applyBorder="1" applyAlignment="1">
      <alignment horizontal="center" vertical="center" shrinkToFit="1"/>
    </xf>
    <xf numFmtId="176" fontId="22" fillId="0" borderId="74" xfId="0" applyNumberFormat="1" applyFont="1" applyFill="1" applyBorder="1" applyAlignment="1">
      <alignment horizontal="center" vertical="center" shrinkToFit="1"/>
    </xf>
    <xf numFmtId="176" fontId="11" fillId="0" borderId="79" xfId="0" applyNumberFormat="1" applyFont="1" applyFill="1" applyBorder="1" applyAlignment="1">
      <alignment horizontal="center" vertical="center" shrinkToFit="1"/>
    </xf>
    <xf numFmtId="176" fontId="11" fillId="0" borderId="36" xfId="0" applyNumberFormat="1" applyFont="1" applyFill="1" applyBorder="1" applyAlignment="1">
      <alignment horizontal="center" vertical="center" shrinkToFit="1"/>
    </xf>
    <xf numFmtId="176" fontId="11" fillId="16" borderId="40" xfId="0" applyNumberFormat="1" applyFont="1" applyFill="1" applyBorder="1" applyAlignment="1">
      <alignment horizontal="center" vertical="center" shrinkToFit="1"/>
    </xf>
    <xf numFmtId="0" fontId="21" fillId="16" borderId="83" xfId="0" applyFont="1" applyFill="1" applyBorder="1">
      <alignment vertical="center"/>
    </xf>
    <xf numFmtId="0" fontId="21" fillId="16" borderId="11" xfId="0" applyFont="1" applyFill="1" applyBorder="1">
      <alignment vertical="center"/>
    </xf>
    <xf numFmtId="0" fontId="21" fillId="16" borderId="85" xfId="0" applyFont="1" applyFill="1" applyBorder="1">
      <alignment vertical="center"/>
    </xf>
    <xf numFmtId="176" fontId="22" fillId="17" borderId="56" xfId="0" applyNumberFormat="1" applyFont="1" applyFill="1" applyBorder="1" applyAlignment="1">
      <alignment horizontal="center" vertical="center" shrinkToFit="1"/>
    </xf>
    <xf numFmtId="0" fontId="21" fillId="17" borderId="56" xfId="0" applyFont="1" applyFill="1" applyBorder="1">
      <alignment vertical="center"/>
    </xf>
    <xf numFmtId="0" fontId="21" fillId="17" borderId="57" xfId="0" applyFont="1" applyFill="1" applyBorder="1">
      <alignment vertical="center"/>
    </xf>
    <xf numFmtId="176" fontId="11" fillId="18" borderId="66" xfId="0" applyNumberFormat="1" applyFont="1" applyFill="1" applyBorder="1" applyAlignment="1">
      <alignment horizontal="center" vertical="center" shrinkToFit="1"/>
    </xf>
    <xf numFmtId="176" fontId="11" fillId="18" borderId="56" xfId="0" applyNumberFormat="1" applyFont="1" applyFill="1" applyBorder="1" applyAlignment="1">
      <alignment horizontal="center" vertical="center" shrinkToFit="1"/>
    </xf>
    <xf numFmtId="176" fontId="11" fillId="18" borderId="84" xfId="0" applyNumberFormat="1" applyFont="1" applyFill="1" applyBorder="1" applyAlignment="1">
      <alignment horizontal="center" vertical="center" shrinkToFit="1"/>
    </xf>
    <xf numFmtId="176" fontId="11" fillId="19" borderId="56" xfId="0" applyNumberFormat="1" applyFont="1" applyFill="1" applyBorder="1" applyAlignment="1">
      <alignment horizontal="center" vertical="center" shrinkToFit="1"/>
    </xf>
    <xf numFmtId="0" fontId="21" fillId="19" borderId="56" xfId="0" applyFont="1" applyFill="1" applyBorder="1">
      <alignment vertical="center"/>
    </xf>
    <xf numFmtId="0" fontId="21" fillId="19" borderId="57" xfId="0" applyFont="1" applyFill="1" applyBorder="1">
      <alignment vertical="center"/>
    </xf>
    <xf numFmtId="176" fontId="11" fillId="0" borderId="23" xfId="0" applyNumberFormat="1" applyFont="1" applyFill="1" applyBorder="1" applyAlignment="1">
      <alignment horizontal="center" vertical="center" shrinkToFit="1"/>
    </xf>
    <xf numFmtId="0" fontId="21" fillId="0" borderId="67" xfId="0" applyFont="1" applyFill="1" applyBorder="1">
      <alignment vertical="center"/>
    </xf>
    <xf numFmtId="176" fontId="2" fillId="0" borderId="0" xfId="0" applyNumberFormat="1" applyFont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shrinkToFit="1"/>
    </xf>
    <xf numFmtId="176" fontId="5" fillId="2" borderId="59" xfId="0" applyNumberFormat="1" applyFont="1" applyFill="1" applyBorder="1" applyAlignment="1">
      <alignment horizontal="center" vertical="center" shrinkToFit="1"/>
    </xf>
    <xf numFmtId="176" fontId="6" fillId="2" borderId="54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3" borderId="40" xfId="0" applyNumberFormat="1" applyFont="1" applyFill="1" applyBorder="1" applyAlignment="1">
      <alignment horizontal="center" vertical="center" shrinkToFit="1"/>
    </xf>
    <xf numFmtId="176" fontId="7" fillId="3" borderId="55" xfId="0" applyNumberFormat="1" applyFont="1" applyFill="1" applyBorder="1" applyAlignment="1">
      <alignment horizontal="center" vertical="center" shrinkToFit="1"/>
    </xf>
    <xf numFmtId="176" fontId="6" fillId="3" borderId="2" xfId="0" applyNumberFormat="1" applyFont="1" applyFill="1" applyBorder="1" applyAlignment="1">
      <alignment horizontal="center" vertical="center" shrinkToFit="1"/>
    </xf>
    <xf numFmtId="176" fontId="7" fillId="3" borderId="3" xfId="0" applyNumberFormat="1" applyFont="1" applyFill="1" applyBorder="1" applyAlignment="1">
      <alignment horizontal="center" vertical="center" shrinkToFit="1"/>
    </xf>
    <xf numFmtId="176" fontId="5" fillId="4" borderId="56" xfId="0" applyNumberFormat="1" applyFont="1" applyFill="1" applyBorder="1" applyAlignment="1">
      <alignment horizontal="center" vertical="center" shrinkToFit="1"/>
    </xf>
    <xf numFmtId="176" fontId="5" fillId="4" borderId="57" xfId="0" applyNumberFormat="1" applyFont="1" applyFill="1" applyBorder="1" applyAlignment="1">
      <alignment horizontal="center" vertical="center" shrinkToFit="1"/>
    </xf>
    <xf numFmtId="176" fontId="6" fillId="2" borderId="42" xfId="0" applyNumberFormat="1" applyFont="1" applyFill="1" applyBorder="1" applyAlignment="1">
      <alignment horizontal="center" vertical="center" shrinkToFit="1"/>
    </xf>
    <xf numFmtId="176" fontId="7" fillId="2" borderId="42" xfId="0" applyNumberFormat="1" applyFont="1" applyFill="1" applyBorder="1" applyAlignment="1">
      <alignment horizontal="center" vertical="center" shrinkToFit="1"/>
    </xf>
    <xf numFmtId="176" fontId="7" fillId="2" borderId="58" xfId="0" applyNumberFormat="1" applyFont="1" applyFill="1" applyBorder="1" applyAlignment="1">
      <alignment horizontal="center" vertical="center" shrinkToFit="1"/>
    </xf>
    <xf numFmtId="176" fontId="8" fillId="2" borderId="4" xfId="0" applyNumberFormat="1" applyFont="1" applyFill="1" applyBorder="1" applyAlignment="1">
      <alignment horizontal="center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176" fontId="9" fillId="2" borderId="6" xfId="0" applyNumberFormat="1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176" fontId="9" fillId="2" borderId="8" xfId="0" applyNumberFormat="1" applyFont="1" applyFill="1" applyBorder="1" applyAlignment="1">
      <alignment horizontal="center" vertical="center" shrinkToFit="1"/>
    </xf>
    <xf numFmtId="176" fontId="9" fillId="2" borderId="9" xfId="0" applyNumberFormat="1" applyFont="1" applyFill="1" applyBorder="1" applyAlignment="1">
      <alignment horizontal="center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176" fontId="10" fillId="2" borderId="5" xfId="0" applyNumberFormat="1" applyFont="1" applyFill="1" applyBorder="1" applyAlignment="1">
      <alignment horizontal="center" vertical="center" shrinkToFit="1"/>
    </xf>
    <xf numFmtId="176" fontId="10" fillId="2" borderId="6" xfId="0" applyNumberFormat="1" applyFont="1" applyFill="1" applyBorder="1" applyAlignment="1">
      <alignment horizontal="center" vertical="center" shrinkToFit="1"/>
    </xf>
    <xf numFmtId="176" fontId="5" fillId="3" borderId="45" xfId="0" applyNumberFormat="1" applyFont="1" applyFill="1" applyBorder="1" applyAlignment="1">
      <alignment horizontal="center" vertical="center" textRotation="255" shrinkToFit="1"/>
    </xf>
    <xf numFmtId="176" fontId="5" fillId="3" borderId="46" xfId="0" applyNumberFormat="1" applyFont="1" applyFill="1" applyBorder="1" applyAlignment="1">
      <alignment horizontal="center" vertical="center" textRotation="255" shrinkToFit="1"/>
    </xf>
    <xf numFmtId="176" fontId="11" fillId="5" borderId="10" xfId="0" applyNumberFormat="1" applyFont="1" applyFill="1" applyBorder="1" applyAlignment="1">
      <alignment horizontal="center" vertical="center" shrinkToFit="1"/>
    </xf>
    <xf numFmtId="176" fontId="11" fillId="5" borderId="15" xfId="0" applyNumberFormat="1" applyFont="1" applyFill="1" applyBorder="1" applyAlignment="1">
      <alignment horizontal="center" vertical="center" shrinkToFit="1"/>
    </xf>
    <xf numFmtId="176" fontId="13" fillId="7" borderId="10" xfId="0" applyNumberFormat="1" applyFont="1" applyFill="1" applyBorder="1" applyAlignment="1">
      <alignment horizontal="center" vertical="center" shrinkToFit="1"/>
    </xf>
    <xf numFmtId="176" fontId="13" fillId="7" borderId="27" xfId="0" applyNumberFormat="1" applyFont="1" applyFill="1" applyBorder="1" applyAlignment="1">
      <alignment horizontal="center" vertical="center" shrinkToFit="1"/>
    </xf>
    <xf numFmtId="176" fontId="13" fillId="7" borderId="15" xfId="0" applyNumberFormat="1" applyFont="1" applyFill="1" applyBorder="1" applyAlignment="1">
      <alignment horizontal="center" vertical="center" shrinkToFit="1"/>
    </xf>
    <xf numFmtId="176" fontId="7" fillId="7" borderId="47" xfId="0" applyNumberFormat="1" applyFont="1" applyFill="1" applyBorder="1" applyAlignment="1">
      <alignment horizontal="center" vertical="center" shrinkToFit="1"/>
    </xf>
    <xf numFmtId="176" fontId="8" fillId="2" borderId="5" xfId="0" applyNumberFormat="1" applyFont="1" applyFill="1" applyBorder="1" applyAlignment="1">
      <alignment horizontal="center" vertical="center" shrinkToFit="1"/>
    </xf>
    <xf numFmtId="176" fontId="8" fillId="2" borderId="6" xfId="0" applyNumberFormat="1" applyFont="1" applyFill="1" applyBorder="1" applyAlignment="1">
      <alignment horizontal="center" vertical="center" shrinkToFit="1"/>
    </xf>
    <xf numFmtId="176" fontId="5" fillId="9" borderId="38" xfId="0" applyNumberFormat="1" applyFont="1" applyFill="1" applyBorder="1" applyAlignment="1">
      <alignment horizontal="center" vertical="center" textRotation="255" shrinkToFit="1"/>
    </xf>
    <xf numFmtId="176" fontId="5" fillId="9" borderId="45" xfId="0" applyNumberFormat="1" applyFont="1" applyFill="1" applyBorder="1" applyAlignment="1">
      <alignment horizontal="center" vertical="center" textRotation="255" shrinkToFit="1"/>
    </xf>
    <xf numFmtId="176" fontId="5" fillId="9" borderId="46" xfId="0" applyNumberFormat="1" applyFont="1" applyFill="1" applyBorder="1" applyAlignment="1">
      <alignment horizontal="center" vertical="center" textRotation="255" shrinkToFit="1"/>
    </xf>
    <xf numFmtId="176" fontId="12" fillId="7" borderId="39" xfId="0" applyNumberFormat="1" applyFont="1" applyFill="1" applyBorder="1" applyAlignment="1">
      <alignment horizontal="center" vertical="center" shrinkToFit="1"/>
    </xf>
    <xf numFmtId="176" fontId="12" fillId="7" borderId="30" xfId="0" applyNumberFormat="1" applyFont="1" applyFill="1" applyBorder="1" applyAlignment="1">
      <alignment horizontal="center" vertical="center" shrinkToFit="1"/>
    </xf>
    <xf numFmtId="176" fontId="13" fillId="14" borderId="31" xfId="0" applyNumberFormat="1" applyFont="1" applyFill="1" applyBorder="1" applyAlignment="1">
      <alignment horizontal="center" vertical="center" shrinkToFit="1"/>
    </xf>
    <xf numFmtId="176" fontId="13" fillId="14" borderId="17" xfId="0" applyNumberFormat="1" applyFont="1" applyFill="1" applyBorder="1" applyAlignment="1">
      <alignment horizontal="center" vertical="center" shrinkToFit="1"/>
    </xf>
    <xf numFmtId="176" fontId="13" fillId="11" borderId="36" xfId="0" applyNumberFormat="1" applyFont="1" applyFill="1" applyBorder="1" applyAlignment="1">
      <alignment horizontal="center" vertical="center" shrinkToFit="1"/>
    </xf>
    <xf numFmtId="176" fontId="13" fillId="11" borderId="30" xfId="0" applyNumberFormat="1" applyFont="1" applyFill="1" applyBorder="1" applyAlignment="1">
      <alignment horizontal="center" vertical="center" shrinkToFit="1"/>
    </xf>
    <xf numFmtId="176" fontId="13" fillId="11" borderId="10" xfId="0" applyNumberFormat="1" applyFont="1" applyFill="1" applyBorder="1" applyAlignment="1">
      <alignment horizontal="center" vertical="center" shrinkToFit="1"/>
    </xf>
    <xf numFmtId="176" fontId="13" fillId="11" borderId="27" xfId="0" applyNumberFormat="1" applyFont="1" applyFill="1" applyBorder="1" applyAlignment="1">
      <alignment horizontal="center" vertical="center" shrinkToFit="1"/>
    </xf>
    <xf numFmtId="176" fontId="13" fillId="11" borderId="15" xfId="0" applyNumberFormat="1" applyFont="1" applyFill="1" applyBorder="1" applyAlignment="1">
      <alignment horizontal="center" vertical="center" shrinkToFit="1"/>
    </xf>
    <xf numFmtId="176" fontId="13" fillId="11" borderId="47" xfId="0" applyNumberFormat="1" applyFont="1" applyFill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textRotation="255" shrinkToFit="1"/>
    </xf>
    <xf numFmtId="176" fontId="5" fillId="2" borderId="45" xfId="0" applyNumberFormat="1" applyFont="1" applyFill="1" applyBorder="1" applyAlignment="1">
      <alignment horizontal="center" vertical="center" textRotation="255" shrinkToFit="1"/>
    </xf>
    <xf numFmtId="176" fontId="5" fillId="2" borderId="46" xfId="0" applyNumberFormat="1" applyFont="1" applyFill="1" applyBorder="1" applyAlignment="1">
      <alignment horizontal="center" vertical="center" textRotation="255" shrinkToFit="1"/>
    </xf>
    <xf numFmtId="176" fontId="13" fillId="10" borderId="31" xfId="0" applyNumberFormat="1" applyFont="1" applyFill="1" applyBorder="1" applyAlignment="1">
      <alignment horizontal="center" vertical="center" shrinkToFit="1"/>
    </xf>
    <xf numFmtId="176" fontId="13" fillId="10" borderId="17" xfId="0" applyNumberFormat="1" applyFont="1" applyFill="1" applyBorder="1" applyAlignment="1">
      <alignment horizontal="center" vertical="center" shrinkToFit="1"/>
    </xf>
    <xf numFmtId="176" fontId="13" fillId="11" borderId="53" xfId="0" applyNumberFormat="1" applyFont="1" applyFill="1" applyBorder="1" applyAlignment="1">
      <alignment horizontal="center" vertical="center" shrinkToFit="1"/>
    </xf>
    <xf numFmtId="176" fontId="5" fillId="12" borderId="38" xfId="0" applyNumberFormat="1" applyFont="1" applyFill="1" applyBorder="1" applyAlignment="1">
      <alignment horizontal="center" vertical="center" textRotation="255" shrinkToFit="1"/>
    </xf>
    <xf numFmtId="176" fontId="5" fillId="12" borderId="45" xfId="0" applyNumberFormat="1" applyFont="1" applyFill="1" applyBorder="1" applyAlignment="1">
      <alignment horizontal="center" vertical="center" textRotation="255" shrinkToFit="1"/>
    </xf>
    <xf numFmtId="176" fontId="5" fillId="12" borderId="46" xfId="0" applyNumberFormat="1" applyFont="1" applyFill="1" applyBorder="1" applyAlignment="1">
      <alignment horizontal="center" vertical="center" textRotation="255" shrinkToFit="1"/>
    </xf>
    <xf numFmtId="176" fontId="5" fillId="13" borderId="38" xfId="0" applyNumberFormat="1" applyFont="1" applyFill="1" applyBorder="1" applyAlignment="1">
      <alignment horizontal="center" vertical="center" textRotation="255" shrinkToFit="1"/>
    </xf>
    <xf numFmtId="176" fontId="5" fillId="13" borderId="45" xfId="0" applyNumberFormat="1" applyFont="1" applyFill="1" applyBorder="1" applyAlignment="1">
      <alignment horizontal="center" vertical="center" textRotation="255" shrinkToFit="1"/>
    </xf>
    <xf numFmtId="176" fontId="5" fillId="13" borderId="46" xfId="0" applyNumberFormat="1" applyFont="1" applyFill="1" applyBorder="1" applyAlignment="1">
      <alignment horizontal="center" vertical="center" textRotation="255" shrinkToFit="1"/>
    </xf>
    <xf numFmtId="176" fontId="9" fillId="2" borderId="5" xfId="0" applyNumberFormat="1" applyFont="1" applyFill="1" applyBorder="1" applyAlignment="1">
      <alignment horizontal="center" vertical="center" wrapText="1" shrinkToFit="1"/>
    </xf>
  </cellXfs>
  <cellStyles count="22">
    <cellStyle name="쉼표 [0]" xfId="1" builtinId="6"/>
    <cellStyle name="쉼표 [0] 10" xfId="18" xr:uid="{00000000-0005-0000-0000-000001000000}"/>
    <cellStyle name="쉼표 [0] 11" xfId="20" xr:uid="{00000000-0005-0000-0000-000002000000}"/>
    <cellStyle name="쉼표 [0] 2" xfId="3" xr:uid="{00000000-0005-0000-0000-000003000000}"/>
    <cellStyle name="쉼표 [0] 2 10" xfId="21" xr:uid="{00000000-0005-0000-0000-000004000000}"/>
    <cellStyle name="쉼표 [0] 2 2" xfId="5" xr:uid="{00000000-0005-0000-0000-000005000000}"/>
    <cellStyle name="쉼표 [0] 2 3" xfId="7" xr:uid="{00000000-0005-0000-0000-000006000000}"/>
    <cellStyle name="쉼표 [0] 2 4" xfId="9" xr:uid="{00000000-0005-0000-0000-000007000000}"/>
    <cellStyle name="쉼표 [0] 2 5" xfId="11" xr:uid="{00000000-0005-0000-0000-000008000000}"/>
    <cellStyle name="쉼표 [0] 2 6" xfId="13" xr:uid="{00000000-0005-0000-0000-000009000000}"/>
    <cellStyle name="쉼표 [0] 2 7" xfId="15" xr:uid="{00000000-0005-0000-0000-00000A000000}"/>
    <cellStyle name="쉼표 [0] 2 8" xfId="17" xr:uid="{00000000-0005-0000-0000-00000B000000}"/>
    <cellStyle name="쉼표 [0] 2 9" xfId="19" xr:uid="{00000000-0005-0000-0000-00000C000000}"/>
    <cellStyle name="쉼표 [0] 3" xfId="4" xr:uid="{00000000-0005-0000-0000-00000D000000}"/>
    <cellStyle name="쉼표 [0] 4" xfId="6" xr:uid="{00000000-0005-0000-0000-00000E000000}"/>
    <cellStyle name="쉼표 [0] 5" xfId="8" xr:uid="{00000000-0005-0000-0000-00000F000000}"/>
    <cellStyle name="쉼표 [0] 6" xfId="10" xr:uid="{00000000-0005-0000-0000-000010000000}"/>
    <cellStyle name="쉼표 [0] 7" xfId="12" xr:uid="{00000000-0005-0000-0000-000011000000}"/>
    <cellStyle name="쉼표 [0] 8" xfId="14" xr:uid="{00000000-0005-0000-0000-000012000000}"/>
    <cellStyle name="쉼표 [0] 9" xfId="16" xr:uid="{00000000-0005-0000-0000-000013000000}"/>
    <cellStyle name="표준" xfId="0" builtinId="0"/>
    <cellStyle name="표준 2" xfId="2" xr:uid="{00000000-0005-0000-0000-000015000000}"/>
  </cellStyles>
  <dxfs count="0"/>
  <tableStyles count="0" defaultTableStyle="TableStyleMedium9" defaultPivotStyle="PivotStyleLight16"/>
  <colors>
    <mruColors>
      <color rgb="FFCCFFFF"/>
      <color rgb="FF66FF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29;&#47924;/&#9733;&#50900;&#48372;(&#50556;&#44036;&#48124;&#50896;,&#48124;&#50896;&#52376;&#47532;&#54788;&#54889;)/2025/&#50556;&#44036;&#48124;&#50896;/2025.%202&#50900;%20&#50556;&#44036;%20&#48124;&#50896;&#49892;%20&#50868;&#50689;&#49892;&#51201;_&#50668;&#4442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29;&#47924;/&#50900;&#48372;(&#50556;&#44036;&#48124;&#50896;,&#48124;&#50896;&#52376;&#47532;&#54788;&#54889;)&#9733;/2025/&#50556;&#44036;&#48124;&#50896;/2025.%202&#50900;%20&#50556;&#44036;%20&#48124;&#50896;&#49892;%20&#50868;&#50689;&#49892;&#51201;(&#51473;&#50896;&#4439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29;&#47924;/&#50900;&#48372;(&#50556;&#44036;&#48124;&#50896;,&#48124;&#50896;&#52376;&#47532;&#54788;&#54889;)&#9733;/2025/&#50556;&#44036;&#48124;&#50896;/2025.%202&#50900;%20&#50556;&#44036;%20&#48124;&#50896;&#49892;%20&#50868;&#50689;&#49892;&#51201;(&#48516;&#45817;&#44396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Downloads\2025.%204&#50900;%20&#50556;&#44036;%20&#48124;&#50896;&#49892;%20&#50868;&#50689;&#49892;&#51201;%20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29;&#47924;/&#9733;&#50900;&#48372;(&#50556;&#44036;&#48124;&#50896;,&#48124;&#50896;&#52376;&#47532;&#54788;&#54889;)/2025/&#50556;&#44036;&#48124;&#50896;/5&#50900;/2025.%205&#50900;%20&#50556;&#44036;%20&#48124;&#50896;&#49892;%20&#50868;&#50689;&#49892;&#51201;(&#51473;&#50896;&#44396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50629;&#47924;/&#9733;&#50900;&#48372;(&#50556;&#44036;&#48124;&#50896;,&#48124;&#50896;&#52376;&#47532;&#54788;&#54889;)/2025/&#50556;&#44036;&#48124;&#50896;/5&#50900;/2025.5&#50900;%20&#50556;&#44036;%20&#48124;&#50896;&#49892;%20&#50868;&#50689;&#49892;&#51201;(&#48516;&#45817;&#44396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25.%209&#50900;%20&#50556;&#44036;%20&#48124;&#50896;&#49892;%20&#50868;&#50689;&#49892;&#51201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48373;&#49324;&#48376;%202025.%209&#50900;%20&#50556;&#44036;%20&#48124;&#50896;&#49892;%20&#50868;&#50689;&#49892;&#51201;(&#51473;&#50896;&#44396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25.%209&#50900;%20&#50556;&#44036;%20&#48124;&#50896;&#49892;%20&#50868;&#50689;&#49892;&#51201;(&#48516;&#45817;&#44396;%20&#49884;&#48124;&#48393;&#49324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>
        <row r="15">
          <cell r="H15">
            <v>104</v>
          </cell>
          <cell r="J15">
            <v>138</v>
          </cell>
        </row>
        <row r="17">
          <cell r="H17">
            <v>91</v>
          </cell>
          <cell r="J17">
            <v>98</v>
          </cell>
        </row>
        <row r="19">
          <cell r="H19">
            <v>0</v>
          </cell>
          <cell r="J1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>
        <row r="31">
          <cell r="N31">
            <v>1</v>
          </cell>
          <cell r="P31">
            <v>1</v>
          </cell>
          <cell r="V31">
            <v>0</v>
          </cell>
          <cell r="AF31">
            <v>2</v>
          </cell>
        </row>
        <row r="33">
          <cell r="AF33">
            <v>3</v>
          </cell>
        </row>
      </sheetData>
      <sheetData sheetId="1">
        <row r="30">
          <cell r="M30">
            <v>1</v>
          </cell>
          <cell r="O30">
            <v>2</v>
          </cell>
          <cell r="U30">
            <v>1</v>
          </cell>
          <cell r="AE30">
            <v>2</v>
          </cell>
        </row>
        <row r="32">
          <cell r="AE32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>
        <row r="39">
          <cell r="N39">
            <v>0</v>
          </cell>
          <cell r="P39">
            <v>0</v>
          </cell>
          <cell r="R39">
            <v>0</v>
          </cell>
          <cell r="T39">
            <v>0</v>
          </cell>
          <cell r="V39">
            <v>0</v>
          </cell>
          <cell r="X39">
            <v>0</v>
          </cell>
          <cell r="Z39">
            <v>0</v>
          </cell>
          <cell r="AD39">
            <v>0</v>
          </cell>
          <cell r="AF39">
            <v>3</v>
          </cell>
          <cell r="AH39">
            <v>0</v>
          </cell>
          <cell r="AJ39">
            <v>0</v>
          </cell>
          <cell r="AL39">
            <v>0</v>
          </cell>
        </row>
        <row r="41">
          <cell r="N41">
            <v>0</v>
          </cell>
          <cell r="P41">
            <v>0</v>
          </cell>
          <cell r="R41">
            <v>0</v>
          </cell>
          <cell r="T41">
            <v>0</v>
          </cell>
          <cell r="V41">
            <v>0</v>
          </cell>
          <cell r="X41">
            <v>0</v>
          </cell>
          <cell r="Z41">
            <v>0</v>
          </cell>
          <cell r="AD41">
            <v>0</v>
          </cell>
          <cell r="AF41">
            <v>10</v>
          </cell>
          <cell r="AH41">
            <v>0</v>
          </cell>
          <cell r="AJ41">
            <v>0</v>
          </cell>
          <cell r="AL41">
            <v>0</v>
          </cell>
        </row>
        <row r="43">
          <cell r="N43">
            <v>0</v>
          </cell>
          <cell r="P43">
            <v>0</v>
          </cell>
          <cell r="R43">
            <v>0</v>
          </cell>
          <cell r="T43">
            <v>0</v>
          </cell>
          <cell r="V43">
            <v>0</v>
          </cell>
          <cell r="X43">
            <v>0</v>
          </cell>
          <cell r="Z43">
            <v>0</v>
          </cell>
          <cell r="AD43">
            <v>0</v>
          </cell>
          <cell r="AF43">
            <v>0</v>
          </cell>
          <cell r="AH43">
            <v>0</v>
          </cell>
          <cell r="AJ43">
            <v>0</v>
          </cell>
          <cell r="AL43">
            <v>0</v>
          </cell>
        </row>
      </sheetData>
      <sheetData sheetId="1">
        <row r="38">
          <cell r="M38">
            <v>0</v>
          </cell>
          <cell r="O38">
            <v>0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C38">
            <v>0</v>
          </cell>
          <cell r="AE38">
            <v>3</v>
          </cell>
          <cell r="AG38">
            <v>0</v>
          </cell>
          <cell r="AI38">
            <v>0</v>
          </cell>
          <cell r="AK38">
            <v>0</v>
          </cell>
        </row>
        <row r="40">
          <cell r="M40">
            <v>0</v>
          </cell>
          <cell r="O40">
            <v>0</v>
          </cell>
          <cell r="Q40">
            <v>0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C40">
            <v>0</v>
          </cell>
          <cell r="AE40">
            <v>9</v>
          </cell>
          <cell r="AG40">
            <v>0</v>
          </cell>
          <cell r="AI40">
            <v>0</v>
          </cell>
          <cell r="AK40">
            <v>0</v>
          </cell>
        </row>
        <row r="42">
          <cell r="M42">
            <v>0</v>
          </cell>
          <cell r="O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C42">
            <v>0</v>
          </cell>
          <cell r="AE42">
            <v>0</v>
          </cell>
          <cell r="AG42">
            <v>0</v>
          </cell>
          <cell r="AI42">
            <v>0</v>
          </cell>
          <cell r="AK4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>
        <row r="15">
          <cell r="H15">
            <v>337</v>
          </cell>
          <cell r="J15">
            <v>487</v>
          </cell>
        </row>
        <row r="17">
          <cell r="H17">
            <v>251</v>
          </cell>
          <cell r="J17">
            <v>275</v>
          </cell>
        </row>
        <row r="19">
          <cell r="H19">
            <v>0</v>
          </cell>
          <cell r="J19">
            <v>0</v>
          </cell>
        </row>
      </sheetData>
      <sheetData sheetId="3">
        <row r="14">
          <cell r="G14">
            <v>101</v>
          </cell>
          <cell r="I14">
            <v>161</v>
          </cell>
        </row>
        <row r="16">
          <cell r="G16">
            <v>58</v>
          </cell>
          <cell r="I16">
            <v>83</v>
          </cell>
        </row>
        <row r="18">
          <cell r="G18">
            <v>0</v>
          </cell>
          <cell r="I1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>
        <row r="31">
          <cell r="N31">
            <v>2</v>
          </cell>
          <cell r="P31">
            <v>3</v>
          </cell>
          <cell r="V31">
            <v>1</v>
          </cell>
        </row>
      </sheetData>
      <sheetData sheetId="2">
        <row r="33">
          <cell r="P33">
            <v>2</v>
          </cell>
        </row>
      </sheetData>
      <sheetData sheetId="3">
        <row r="31">
          <cell r="AF31">
            <v>12</v>
          </cell>
        </row>
        <row r="33">
          <cell r="AF33">
            <v>11</v>
          </cell>
        </row>
      </sheetData>
      <sheetData sheetId="4">
        <row r="30">
          <cell r="M30">
            <v>0</v>
          </cell>
          <cell r="O30">
            <v>0</v>
          </cell>
          <cell r="U30">
            <v>0</v>
          </cell>
          <cell r="AE30">
            <v>1</v>
          </cell>
        </row>
        <row r="32">
          <cell r="O32">
            <v>0</v>
          </cell>
          <cell r="AE32">
            <v>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>
        <row r="39">
          <cell r="N39">
            <v>0</v>
          </cell>
          <cell r="P39">
            <v>0</v>
          </cell>
          <cell r="R39">
            <v>0</v>
          </cell>
          <cell r="T39">
            <v>0</v>
          </cell>
          <cell r="V39">
            <v>0</v>
          </cell>
          <cell r="X39">
            <v>0</v>
          </cell>
          <cell r="Z39">
            <v>0</v>
          </cell>
          <cell r="AD39">
            <v>0</v>
          </cell>
          <cell r="AF39">
            <v>8</v>
          </cell>
          <cell r="AH39">
            <v>0</v>
          </cell>
          <cell r="AJ39">
            <v>0</v>
          </cell>
          <cell r="AL39">
            <v>0</v>
          </cell>
        </row>
        <row r="41">
          <cell r="N41">
            <v>0</v>
          </cell>
          <cell r="P41">
            <v>1</v>
          </cell>
          <cell r="R41">
            <v>0</v>
          </cell>
          <cell r="T41">
            <v>0</v>
          </cell>
          <cell r="V41">
            <v>0</v>
          </cell>
          <cell r="X41">
            <v>0</v>
          </cell>
          <cell r="Z41">
            <v>0</v>
          </cell>
          <cell r="AD41">
            <v>0</v>
          </cell>
          <cell r="AF41">
            <v>36</v>
          </cell>
          <cell r="AH41">
            <v>0</v>
          </cell>
          <cell r="AJ41">
            <v>0</v>
          </cell>
          <cell r="AL41">
            <v>0</v>
          </cell>
        </row>
        <row r="43">
          <cell r="N43">
            <v>0</v>
          </cell>
          <cell r="P43">
            <v>0</v>
          </cell>
          <cell r="R43">
            <v>0</v>
          </cell>
          <cell r="T43">
            <v>0</v>
          </cell>
          <cell r="V43">
            <v>0</v>
          </cell>
          <cell r="X43">
            <v>0</v>
          </cell>
          <cell r="Z43">
            <v>0</v>
          </cell>
          <cell r="AD43">
            <v>0</v>
          </cell>
          <cell r="AF43">
            <v>0</v>
          </cell>
          <cell r="AH43">
            <v>0</v>
          </cell>
          <cell r="AJ43">
            <v>0</v>
          </cell>
          <cell r="AL43">
            <v>0</v>
          </cell>
        </row>
      </sheetData>
      <sheetData sheetId="4">
        <row r="38">
          <cell r="M38">
            <v>0</v>
          </cell>
          <cell r="O38">
            <v>1</v>
          </cell>
          <cell r="Q38">
            <v>0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C38">
            <v>0</v>
          </cell>
          <cell r="AE38">
            <v>3</v>
          </cell>
          <cell r="AG38">
            <v>0</v>
          </cell>
          <cell r="AI38">
            <v>0</v>
          </cell>
          <cell r="AK38">
            <v>0</v>
          </cell>
        </row>
        <row r="40">
          <cell r="M40">
            <v>0</v>
          </cell>
          <cell r="O40">
            <v>0</v>
          </cell>
          <cell r="Q40">
            <v>0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C40">
            <v>0</v>
          </cell>
          <cell r="AE40">
            <v>9</v>
          </cell>
          <cell r="AG40">
            <v>0</v>
          </cell>
          <cell r="AI40">
            <v>0</v>
          </cell>
          <cell r="AK40">
            <v>0</v>
          </cell>
        </row>
        <row r="42">
          <cell r="M42">
            <v>0</v>
          </cell>
          <cell r="O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C42">
            <v>0</v>
          </cell>
          <cell r="AE42">
            <v>0</v>
          </cell>
          <cell r="AG42">
            <v>0</v>
          </cell>
          <cell r="AI42">
            <v>0</v>
          </cell>
          <cell r="AK4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5">
          <cell r="H15">
            <v>845</v>
          </cell>
          <cell r="J15">
            <v>1336</v>
          </cell>
        </row>
        <row r="17">
          <cell r="H17">
            <v>654</v>
          </cell>
          <cell r="J17">
            <v>762</v>
          </cell>
        </row>
        <row r="19">
          <cell r="H19">
            <v>0</v>
          </cell>
          <cell r="J19">
            <v>0</v>
          </cell>
        </row>
      </sheetData>
      <sheetData sheetId="8">
        <row r="14">
          <cell r="G14">
            <v>128</v>
          </cell>
          <cell r="I14">
            <v>195</v>
          </cell>
        </row>
        <row r="16">
          <cell r="G16">
            <v>93</v>
          </cell>
          <cell r="I16">
            <v>142</v>
          </cell>
        </row>
        <row r="18">
          <cell r="G18">
            <v>0</v>
          </cell>
          <cell r="I18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 refreshError="1"/>
      <sheetData sheetId="1">
        <row r="31">
          <cell r="N31">
            <v>2</v>
          </cell>
          <cell r="V31">
            <v>1</v>
          </cell>
        </row>
      </sheetData>
      <sheetData sheetId="2">
        <row r="33">
          <cell r="P33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0">
          <cell r="M30">
            <v>0</v>
          </cell>
          <cell r="U30">
            <v>0</v>
          </cell>
        </row>
        <row r="32">
          <cell r="O32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9">
          <cell r="V39">
            <v>0</v>
          </cell>
          <cell r="X39">
            <v>0</v>
          </cell>
          <cell r="Z39">
            <v>0</v>
          </cell>
          <cell r="AD39">
            <v>0</v>
          </cell>
          <cell r="AH39">
            <v>0</v>
          </cell>
          <cell r="AJ39">
            <v>0</v>
          </cell>
          <cell r="AL39">
            <v>0</v>
          </cell>
        </row>
        <row r="41">
          <cell r="V41">
            <v>0</v>
          </cell>
          <cell r="X41">
            <v>0</v>
          </cell>
          <cell r="Z41">
            <v>0</v>
          </cell>
          <cell r="AD41">
            <v>0</v>
          </cell>
          <cell r="AH41">
            <v>0</v>
          </cell>
          <cell r="AJ41">
            <v>0</v>
          </cell>
          <cell r="AL41">
            <v>0</v>
          </cell>
        </row>
        <row r="43">
          <cell r="V43">
            <v>0</v>
          </cell>
          <cell r="X43">
            <v>0</v>
          </cell>
          <cell r="Z43">
            <v>0</v>
          </cell>
          <cell r="AD43">
            <v>0</v>
          </cell>
          <cell r="AF43">
            <v>0</v>
          </cell>
          <cell r="AH43">
            <v>0</v>
          </cell>
          <cell r="AJ43">
            <v>0</v>
          </cell>
          <cell r="AL43">
            <v>0</v>
          </cell>
        </row>
      </sheetData>
      <sheetData sheetId="5" refreshError="1"/>
      <sheetData sheetId="6" refreshError="1"/>
      <sheetData sheetId="7">
        <row r="39">
          <cell r="N39">
            <v>0</v>
          </cell>
          <cell r="P39">
            <v>2</v>
          </cell>
          <cell r="R39">
            <v>0</v>
          </cell>
          <cell r="T39">
            <v>0</v>
          </cell>
          <cell r="AF39">
            <v>34</v>
          </cell>
        </row>
        <row r="41">
          <cell r="N41">
            <v>0</v>
          </cell>
          <cell r="P41">
            <v>3</v>
          </cell>
          <cell r="R41">
            <v>0</v>
          </cell>
          <cell r="T41">
            <v>0</v>
          </cell>
          <cell r="AF41">
            <v>63</v>
          </cell>
        </row>
        <row r="43">
          <cell r="N43">
            <v>0</v>
          </cell>
          <cell r="P43">
            <v>0</v>
          </cell>
          <cell r="R43">
            <v>0</v>
          </cell>
          <cell r="T43">
            <v>0</v>
          </cell>
        </row>
      </sheetData>
      <sheetData sheetId="8">
        <row r="38">
          <cell r="M38">
            <v>0</v>
          </cell>
          <cell r="O38">
            <v>0</v>
          </cell>
          <cell r="Q38">
            <v>1</v>
          </cell>
          <cell r="S38">
            <v>0</v>
          </cell>
          <cell r="U38">
            <v>0</v>
          </cell>
          <cell r="W38">
            <v>0</v>
          </cell>
          <cell r="Y38">
            <v>0</v>
          </cell>
          <cell r="AC38">
            <v>0</v>
          </cell>
          <cell r="AE38">
            <v>2</v>
          </cell>
          <cell r="AG38">
            <v>0</v>
          </cell>
          <cell r="AI38">
            <v>0</v>
          </cell>
          <cell r="AK38">
            <v>0</v>
          </cell>
        </row>
        <row r="40">
          <cell r="M40">
            <v>0</v>
          </cell>
          <cell r="O40">
            <v>0</v>
          </cell>
          <cell r="Q40">
            <v>0</v>
          </cell>
          <cell r="S40">
            <v>0</v>
          </cell>
          <cell r="U40">
            <v>0</v>
          </cell>
          <cell r="W40">
            <v>0</v>
          </cell>
          <cell r="Y40">
            <v>0</v>
          </cell>
          <cell r="AC40">
            <v>0</v>
          </cell>
          <cell r="AE40">
            <v>2</v>
          </cell>
          <cell r="AG40">
            <v>0</v>
          </cell>
          <cell r="AI40">
            <v>0</v>
          </cell>
          <cell r="AK40">
            <v>0</v>
          </cell>
        </row>
        <row r="42">
          <cell r="M42">
            <v>0</v>
          </cell>
          <cell r="O42">
            <v>0</v>
          </cell>
          <cell r="Q42">
            <v>0</v>
          </cell>
          <cell r="S42">
            <v>0</v>
          </cell>
          <cell r="U42">
            <v>0</v>
          </cell>
          <cell r="W42">
            <v>0</v>
          </cell>
          <cell r="Y42">
            <v>0</v>
          </cell>
          <cell r="AC42">
            <v>0</v>
          </cell>
          <cell r="AE42">
            <v>0</v>
          </cell>
          <cell r="AG42">
            <v>0</v>
          </cell>
          <cell r="AI42">
            <v>0</v>
          </cell>
          <cell r="AK42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DE102-28CE-4366-B0FC-3332B691F94A}">
  <dimension ref="A1:AL44"/>
  <sheetViews>
    <sheetView showGridLines="0" zoomScaleNormal="100" workbookViewId="0">
      <pane xSplit="4" ySplit="3" topLeftCell="E4" activePane="bottomRight" state="frozen"/>
      <selection activeCell="G18" sqref="G18"/>
      <selection pane="topRight" activeCell="G18" sqref="G18"/>
      <selection pane="bottomLeft" activeCell="G18" sqref="G18"/>
      <selection pane="bottomRight" activeCell="D21" sqref="D21"/>
    </sheetView>
  </sheetViews>
  <sheetFormatPr defaultColWidth="9" defaultRowHeight="12" customHeight="1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47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ht="16.5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453</v>
      </c>
      <c r="D4" s="178"/>
      <c r="E4" s="179">
        <f>SUM(E6:E11)</f>
        <v>431</v>
      </c>
      <c r="F4" s="180"/>
      <c r="G4" s="181">
        <f>SUM(G6:G10)</f>
        <v>195</v>
      </c>
      <c r="H4" s="182"/>
      <c r="I4" s="181">
        <f>SUM(I6:I10)</f>
        <v>236</v>
      </c>
      <c r="J4" s="180"/>
      <c r="K4" s="183">
        <f>K20+K28+K36</f>
        <v>2</v>
      </c>
      <c r="L4" s="178"/>
      <c r="M4" s="183">
        <f>M20+M28+M36</f>
        <v>1</v>
      </c>
      <c r="N4" s="178"/>
      <c r="O4" s="183">
        <f>O20+O28+O36</f>
        <v>1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20</v>
      </c>
      <c r="AB4" s="178"/>
      <c r="AC4" s="185">
        <f>AC20+AC28+AC36</f>
        <v>1</v>
      </c>
      <c r="AD4" s="178"/>
      <c r="AE4" s="183">
        <f>AE20+AE28+AE36</f>
        <v>19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453</v>
      </c>
      <c r="E5" s="188"/>
      <c r="F5" s="189">
        <f>SUM(F7:F11)</f>
        <v>431</v>
      </c>
      <c r="G5" s="190"/>
      <c r="H5" s="191">
        <f>SUM(H7:H11)</f>
        <v>195</v>
      </c>
      <c r="I5" s="190"/>
      <c r="J5" s="192">
        <f>SUM(J7:J11)</f>
        <v>236</v>
      </c>
      <c r="K5" s="193"/>
      <c r="L5" s="194">
        <f>L21+L29+L37</f>
        <v>2</v>
      </c>
      <c r="M5" s="193"/>
      <c r="N5" s="194">
        <f>N21+N29+N37</f>
        <v>1</v>
      </c>
      <c r="O5" s="193"/>
      <c r="P5" s="194">
        <f>P21+P29+P37</f>
        <v>1</v>
      </c>
      <c r="Q5" s="193"/>
      <c r="R5" s="195">
        <f>R21+R29+R37</f>
        <v>0</v>
      </c>
      <c r="S5" s="196"/>
      <c r="T5" s="194">
        <f>T21+T29+T37</f>
        <v>0</v>
      </c>
      <c r="U5" s="193"/>
      <c r="V5" s="194">
        <f>V21+V29+V37</f>
        <v>0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20</v>
      </c>
      <c r="AC5" s="196"/>
      <c r="AD5" s="194">
        <f>AD21+AD29+AD37</f>
        <v>1</v>
      </c>
      <c r="AE5" s="193"/>
      <c r="AF5" s="194">
        <f>AF21+AF29+AF37</f>
        <v>19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249</v>
      </c>
      <c r="D6" s="199"/>
      <c r="E6" s="200">
        <f>SUM(G6+I6)</f>
        <v>242</v>
      </c>
      <c r="F6" s="199"/>
      <c r="G6" s="201">
        <f>G14</f>
        <v>104</v>
      </c>
      <c r="H6" s="202"/>
      <c r="I6" s="201">
        <f>I14</f>
        <v>138</v>
      </c>
      <c r="J6" s="203"/>
      <c r="K6" s="204">
        <f>K22+K30+K38</f>
        <v>2</v>
      </c>
      <c r="L6" s="205"/>
      <c r="M6" s="204">
        <f>M22+M30+M38</f>
        <v>1</v>
      </c>
      <c r="N6" s="205"/>
      <c r="O6" s="204">
        <f>O22+O30+O38</f>
        <v>1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5</v>
      </c>
      <c r="AB6" s="205"/>
      <c r="AC6" s="207">
        <f>AC22+AC30+AC38</f>
        <v>0</v>
      </c>
      <c r="AD6" s="205"/>
      <c r="AE6" s="204">
        <f>AE22+AE30+AE38</f>
        <v>5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249</v>
      </c>
      <c r="E7" s="211"/>
      <c r="F7" s="189">
        <f>SUM(H7:J7)</f>
        <v>242</v>
      </c>
      <c r="G7" s="212"/>
      <c r="H7" s="213">
        <f>H15</f>
        <v>104</v>
      </c>
      <c r="I7" s="214"/>
      <c r="J7" s="215">
        <f>J15</f>
        <v>138</v>
      </c>
      <c r="K7" s="216"/>
      <c r="L7" s="217">
        <f>L23+L31+L39</f>
        <v>2</v>
      </c>
      <c r="M7" s="216"/>
      <c r="N7" s="217">
        <f>N23+N31+N39</f>
        <v>1</v>
      </c>
      <c r="O7" s="216"/>
      <c r="P7" s="217">
        <f>P23+P31+P39</f>
        <v>1</v>
      </c>
      <c r="Q7" s="216"/>
      <c r="R7" s="218">
        <f>R23+R31+R39</f>
        <v>0</v>
      </c>
      <c r="S7" s="219"/>
      <c r="T7" s="217">
        <f>T23+T31+T39</f>
        <v>0</v>
      </c>
      <c r="U7" s="216"/>
      <c r="V7" s="217">
        <f>V23+V31+V39</f>
        <v>0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5</v>
      </c>
      <c r="AC7" s="219"/>
      <c r="AD7" s="217">
        <f>AD23+AD31+AD39</f>
        <v>0</v>
      </c>
      <c r="AE7" s="216"/>
      <c r="AF7" s="217">
        <f>AF23+AF31+AF39</f>
        <v>5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204</v>
      </c>
      <c r="D8" s="199"/>
      <c r="E8" s="200">
        <f>SUM(G8:I8)</f>
        <v>189</v>
      </c>
      <c r="F8" s="221"/>
      <c r="G8" s="201">
        <f>G16</f>
        <v>91</v>
      </c>
      <c r="H8" s="202"/>
      <c r="I8" s="201">
        <f>I16</f>
        <v>98</v>
      </c>
      <c r="J8" s="203"/>
      <c r="K8" s="204">
        <f>K24+K32+K40</f>
        <v>0</v>
      </c>
      <c r="L8" s="205"/>
      <c r="M8" s="204">
        <f>M24+M32+M40</f>
        <v>0</v>
      </c>
      <c r="N8" s="205"/>
      <c r="O8" s="204">
        <f>O24+O32+O40</f>
        <v>0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15</v>
      </c>
      <c r="AB8" s="205"/>
      <c r="AC8" s="207">
        <f>AC24+AC32+AC40</f>
        <v>1</v>
      </c>
      <c r="AD8" s="205"/>
      <c r="AE8" s="204">
        <f>AE24+AE32+AE40</f>
        <v>14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204</v>
      </c>
      <c r="E9" s="211"/>
      <c r="F9" s="189">
        <f>SUM(H9:J9)</f>
        <v>189</v>
      </c>
      <c r="G9" s="212"/>
      <c r="H9" s="213">
        <f>H17</f>
        <v>91</v>
      </c>
      <c r="I9" s="212"/>
      <c r="J9" s="215">
        <f>J17</f>
        <v>98</v>
      </c>
      <c r="K9" s="216"/>
      <c r="L9" s="217">
        <f>L25+L33+L41</f>
        <v>0</v>
      </c>
      <c r="M9" s="216"/>
      <c r="N9" s="217">
        <f>N25+N33+N41</f>
        <v>0</v>
      </c>
      <c r="O9" s="216"/>
      <c r="P9" s="217">
        <f>P25+P33+P41</f>
        <v>0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15</v>
      </c>
      <c r="AC9" s="219"/>
      <c r="AD9" s="217">
        <f>AD25+AD33+AD41</f>
        <v>1</v>
      </c>
      <c r="AE9" s="216"/>
      <c r="AF9" s="217">
        <f>AF25+AF33+AF41</f>
        <v>14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431</v>
      </c>
      <c r="D12" s="182"/>
      <c r="E12" s="179">
        <f>SUM(E14:E19)</f>
        <v>431</v>
      </c>
      <c r="F12" s="180"/>
      <c r="G12" s="181">
        <f>SUM(G14:G18)</f>
        <v>195</v>
      </c>
      <c r="H12" s="182"/>
      <c r="I12" s="181">
        <f>SUM(I14:I18)</f>
        <v>236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431</v>
      </c>
      <c r="E13" s="188"/>
      <c r="F13" s="189">
        <f>SUM(F15:F19)</f>
        <v>431</v>
      </c>
      <c r="G13" s="190"/>
      <c r="H13" s="191">
        <f>SUM(H15:H19)</f>
        <v>195</v>
      </c>
      <c r="I13" s="190"/>
      <c r="J13" s="192">
        <f>SUM(J15:J19)</f>
        <v>236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242</v>
      </c>
      <c r="D14" s="244"/>
      <c r="E14" s="200">
        <f>SUM(G14+I14)</f>
        <v>242</v>
      </c>
      <c r="F14" s="199"/>
      <c r="G14" s="173">
        <v>104</v>
      </c>
      <c r="H14" s="125"/>
      <c r="I14" s="173">
        <v>138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242</v>
      </c>
      <c r="E15" s="211"/>
      <c r="F15" s="189">
        <f>SUM(H15:J15)</f>
        <v>242</v>
      </c>
      <c r="G15" s="149"/>
      <c r="H15" s="127">
        <f>G14</f>
        <v>104</v>
      </c>
      <c r="I15" s="149"/>
      <c r="J15" s="127">
        <f>I14</f>
        <v>138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189</v>
      </c>
      <c r="D16" s="246"/>
      <c r="E16" s="200">
        <f>SUM(G16:I16)</f>
        <v>189</v>
      </c>
      <c r="F16" s="221"/>
      <c r="G16" s="174">
        <v>91</v>
      </c>
      <c r="H16" s="122"/>
      <c r="I16" s="174">
        <v>98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189</v>
      </c>
      <c r="E17" s="211"/>
      <c r="F17" s="189">
        <f>SUM(H17:J17)</f>
        <v>189</v>
      </c>
      <c r="G17" s="149"/>
      <c r="H17" s="124">
        <f>G16</f>
        <v>91</v>
      </c>
      <c r="I17" s="149"/>
      <c r="J17" s="124">
        <f>I16</f>
        <v>98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G18</f>
        <v>0</v>
      </c>
      <c r="I19" s="149"/>
      <c r="J19" s="127">
        <f>I18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2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2</v>
      </c>
      <c r="AB20" s="249"/>
      <c r="AC20" s="257">
        <f>SUM(AC22:AC27)</f>
        <v>1</v>
      </c>
      <c r="AD20" s="254"/>
      <c r="AE20" s="255">
        <f>SUM(AE22:AE27)</f>
        <v>1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2</v>
      </c>
      <c r="E21" s="260"/>
      <c r="F21" s="261"/>
      <c r="G21" s="262"/>
      <c r="H21" s="263"/>
      <c r="I21" s="262"/>
      <c r="J21" s="264"/>
      <c r="K21" s="259"/>
      <c r="L21" s="217">
        <f>SUM(N21:Z21)</f>
        <v>0</v>
      </c>
      <c r="M21" s="265"/>
      <c r="N21" s="266">
        <f>SUM(N23:N27)</f>
        <v>0</v>
      </c>
      <c r="O21" s="267"/>
      <c r="P21" s="266">
        <f>SUM(P23:P27)</f>
        <v>0</v>
      </c>
      <c r="Q21" s="267"/>
      <c r="R21" s="268">
        <f>SUM(R23:R27)</f>
        <v>0</v>
      </c>
      <c r="S21" s="269"/>
      <c r="T21" s="266">
        <f>SUM(T23:T27)</f>
        <v>0</v>
      </c>
      <c r="U21" s="267"/>
      <c r="V21" s="266">
        <f>SUM(V23:V27)</f>
        <v>0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2</v>
      </c>
      <c r="AC21" s="269"/>
      <c r="AD21" s="266">
        <f>SUM(AD23:AD27)</f>
        <v>1</v>
      </c>
      <c r="AE21" s="267"/>
      <c r="AF21" s="266">
        <f>SUM(AF23:AF27)</f>
        <v>1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0</v>
      </c>
      <c r="E23" s="260"/>
      <c r="F23" s="261"/>
      <c r="G23" s="156"/>
      <c r="H23" s="129"/>
      <c r="I23" s="156"/>
      <c r="J23" s="130"/>
      <c r="K23" s="259"/>
      <c r="L23" s="217">
        <f>SUM(N23:Z23)</f>
        <v>0</v>
      </c>
      <c r="M23" s="161"/>
      <c r="N23" s="164">
        <f>M22</f>
        <v>0</v>
      </c>
      <c r="O23" s="161"/>
      <c r="P23" s="164">
        <f>O22</f>
        <v>0</v>
      </c>
      <c r="Q23" s="161"/>
      <c r="R23" s="164">
        <f>Q22</f>
        <v>0</v>
      </c>
      <c r="S23" s="161"/>
      <c r="T23" s="164">
        <f>S22</f>
        <v>0</v>
      </c>
      <c r="U23" s="161"/>
      <c r="V23" s="164">
        <f>U22</f>
        <v>0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0</v>
      </c>
      <c r="AC23" s="170"/>
      <c r="AD23" s="164">
        <f>AC22</f>
        <v>0</v>
      </c>
      <c r="AE23" s="170"/>
      <c r="AF23" s="164">
        <f>AE22</f>
        <v>0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2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2</v>
      </c>
      <c r="AB24" s="279"/>
      <c r="AC24" s="177">
        <v>1</v>
      </c>
      <c r="AD24" s="166"/>
      <c r="AE24" s="177">
        <v>1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2</v>
      </c>
      <c r="E25" s="260"/>
      <c r="F25" s="261"/>
      <c r="G25" s="156"/>
      <c r="H25" s="129"/>
      <c r="I25" s="156"/>
      <c r="J25" s="130"/>
      <c r="K25" s="259"/>
      <c r="L25" s="217">
        <f>SUM(N25:Z25)</f>
        <v>0</v>
      </c>
      <c r="M25" s="161"/>
      <c r="N25" s="164">
        <f>M24</f>
        <v>0</v>
      </c>
      <c r="O25" s="161"/>
      <c r="P25" s="164">
        <f>O24</f>
        <v>0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>AD25+AF25+AH25+AJ25+AL25</f>
        <v>2</v>
      </c>
      <c r="AC25" s="170"/>
      <c r="AD25" s="164">
        <f>AC24</f>
        <v>1</v>
      </c>
      <c r="AE25" s="170"/>
      <c r="AF25" s="164">
        <f>AE24</f>
        <v>1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7</v>
      </c>
      <c r="D28" s="249"/>
      <c r="E28" s="250"/>
      <c r="F28" s="251"/>
      <c r="G28" s="250"/>
      <c r="H28" s="252"/>
      <c r="I28" s="250"/>
      <c r="J28" s="252"/>
      <c r="K28" s="248">
        <f>SUM(M28:Z28)</f>
        <v>2</v>
      </c>
      <c r="L28" s="249"/>
      <c r="M28" s="253">
        <f>SUM(M30:M35)</f>
        <v>1</v>
      </c>
      <c r="N28" s="254"/>
      <c r="O28" s="255">
        <f>SUM(O30:O35)</f>
        <v>1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5</v>
      </c>
      <c r="AB28" s="249"/>
      <c r="AC28" s="257">
        <f>SUM(AC30:AC35)</f>
        <v>0</v>
      </c>
      <c r="AD28" s="254"/>
      <c r="AE28" s="255">
        <f>SUM(AE30:AE35)</f>
        <v>5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7</v>
      </c>
      <c r="E29" s="260"/>
      <c r="F29" s="261"/>
      <c r="G29" s="262"/>
      <c r="H29" s="263"/>
      <c r="I29" s="262"/>
      <c r="J29" s="264"/>
      <c r="K29" s="259"/>
      <c r="L29" s="217">
        <f>SUM(N29:Z29)</f>
        <v>2</v>
      </c>
      <c r="M29" s="265"/>
      <c r="N29" s="266">
        <f>SUM(N31:N35)</f>
        <v>1</v>
      </c>
      <c r="O29" s="267"/>
      <c r="P29" s="266">
        <f>SUM(P31:P35)</f>
        <v>1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0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5</v>
      </c>
      <c r="AC29" s="269"/>
      <c r="AD29" s="266">
        <f>SUM(AD31:AD35)</f>
        <v>0</v>
      </c>
      <c r="AE29" s="267"/>
      <c r="AF29" s="266">
        <f>SUM(AF31:AF35)</f>
        <v>5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4</v>
      </c>
      <c r="D30" s="273"/>
      <c r="E30" s="274"/>
      <c r="F30" s="275"/>
      <c r="G30" s="155"/>
      <c r="H30" s="131"/>
      <c r="I30" s="155"/>
      <c r="J30" s="132"/>
      <c r="K30" s="272">
        <f>SUM(M30:Z30)</f>
        <v>2</v>
      </c>
      <c r="L30" s="276"/>
      <c r="M30" s="172">
        <v>1</v>
      </c>
      <c r="N30" s="162"/>
      <c r="O30" s="172">
        <v>1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2</v>
      </c>
      <c r="AB30" s="273"/>
      <c r="AC30" s="175">
        <v>0</v>
      </c>
      <c r="AD30" s="162"/>
      <c r="AE30" s="175">
        <v>2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4</v>
      </c>
      <c r="E31" s="260"/>
      <c r="F31" s="261"/>
      <c r="G31" s="156"/>
      <c r="H31" s="129"/>
      <c r="I31" s="156"/>
      <c r="J31" s="130"/>
      <c r="K31" s="259"/>
      <c r="L31" s="217">
        <f>SUM(N31:Z31)</f>
        <v>2</v>
      </c>
      <c r="M31" s="161"/>
      <c r="N31" s="164">
        <f>M30</f>
        <v>1</v>
      </c>
      <c r="O31" s="161"/>
      <c r="P31" s="164">
        <f>O30</f>
        <v>1</v>
      </c>
      <c r="Q31" s="161"/>
      <c r="R31" s="164">
        <f>Q30</f>
        <v>0</v>
      </c>
      <c r="S31" s="161"/>
      <c r="T31" s="164">
        <f>S30</f>
        <v>0</v>
      </c>
      <c r="U31" s="161"/>
      <c r="V31" s="164">
        <f>U30</f>
        <v>0</v>
      </c>
      <c r="W31" s="161"/>
      <c r="X31" s="164">
        <f>W30</f>
        <v>0</v>
      </c>
      <c r="Y31" s="161"/>
      <c r="Z31" s="164">
        <f>Y30</f>
        <v>0</v>
      </c>
      <c r="AA31" s="277"/>
      <c r="AB31" s="270">
        <f>AD31+AF31+AH31+AJ31+AL31</f>
        <v>2</v>
      </c>
      <c r="AC31" s="170"/>
      <c r="AD31" s="164">
        <f>AC30</f>
        <v>0</v>
      </c>
      <c r="AE31" s="170"/>
      <c r="AF31" s="164">
        <f>AE30</f>
        <v>2</v>
      </c>
      <c r="AG31" s="170"/>
      <c r="AH31" s="164">
        <f>AG30</f>
        <v>0</v>
      </c>
      <c r="AI31" s="170"/>
      <c r="AJ31" s="164">
        <f>AI30</f>
        <v>0</v>
      </c>
      <c r="AK31" s="170"/>
      <c r="AL31" s="165">
        <f>AK30</f>
        <v>0</v>
      </c>
    </row>
    <row r="32" spans="1:38" ht="12" customHeight="1" x14ac:dyDescent="0.3">
      <c r="A32" s="311"/>
      <c r="B32" s="315" t="s">
        <v>20</v>
      </c>
      <c r="C32" s="272">
        <f>K32+AA32</f>
        <v>3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3</v>
      </c>
      <c r="AB32" s="279"/>
      <c r="AC32" s="177">
        <v>0</v>
      </c>
      <c r="AD32" s="166"/>
      <c r="AE32" s="177">
        <v>3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3</v>
      </c>
      <c r="E33" s="260"/>
      <c r="F33" s="261"/>
      <c r="G33" s="156"/>
      <c r="H33" s="129"/>
      <c r="I33" s="156"/>
      <c r="J33" s="130"/>
      <c r="K33" s="259"/>
      <c r="L33" s="217">
        <f>SUM(N33:Z33)</f>
        <v>0</v>
      </c>
      <c r="M33" s="161"/>
      <c r="N33" s="164">
        <f>M32</f>
        <v>0</v>
      </c>
      <c r="O33" s="161"/>
      <c r="P33" s="164">
        <f>O32</f>
        <v>0</v>
      </c>
      <c r="Q33" s="161"/>
      <c r="R33" s="164">
        <f>Q32</f>
        <v>0</v>
      </c>
      <c r="S33" s="161"/>
      <c r="T33" s="164">
        <f>S32</f>
        <v>0</v>
      </c>
      <c r="U33" s="161"/>
      <c r="V33" s="164">
        <f>U32</f>
        <v>0</v>
      </c>
      <c r="W33" s="161"/>
      <c r="X33" s="164">
        <f>W32</f>
        <v>0</v>
      </c>
      <c r="Y33" s="161"/>
      <c r="Z33" s="164">
        <f>Y32</f>
        <v>0</v>
      </c>
      <c r="AA33" s="277"/>
      <c r="AB33" s="270">
        <f>AD33+AF33+AH33+AJ33+AL33</f>
        <v>3</v>
      </c>
      <c r="AC33" s="170"/>
      <c r="AD33" s="164">
        <f>AC32</f>
        <v>0</v>
      </c>
      <c r="AE33" s="170"/>
      <c r="AF33" s="164">
        <f>AE32</f>
        <v>3</v>
      </c>
      <c r="AG33" s="170"/>
      <c r="AH33" s="164">
        <f>AG32</f>
        <v>0</v>
      </c>
      <c r="AI33" s="170"/>
      <c r="AJ33" s="164">
        <f>AI32</f>
        <v>0</v>
      </c>
      <c r="AK33" s="170"/>
      <c r="AL33" s="165">
        <f>AK32</f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f>M34</f>
        <v>0</v>
      </c>
      <c r="O35" s="161"/>
      <c r="P35" s="164">
        <f>O34</f>
        <v>0</v>
      </c>
      <c r="Q35" s="161"/>
      <c r="R35" s="164">
        <f>Q34</f>
        <v>0</v>
      </c>
      <c r="S35" s="161"/>
      <c r="T35" s="164">
        <f>S34</f>
        <v>0</v>
      </c>
      <c r="U35" s="161"/>
      <c r="V35" s="164">
        <f>U34</f>
        <v>0</v>
      </c>
      <c r="W35" s="161"/>
      <c r="X35" s="164">
        <f>W34</f>
        <v>0</v>
      </c>
      <c r="Y35" s="161"/>
      <c r="Z35" s="164">
        <f>Y34</f>
        <v>0</v>
      </c>
      <c r="AA35" s="283"/>
      <c r="AB35" s="288">
        <f>AD35+AF35+AH35+AJ35+AL35</f>
        <v>0</v>
      </c>
      <c r="AC35" s="170"/>
      <c r="AD35" s="164">
        <f>AC34</f>
        <v>0</v>
      </c>
      <c r="AE35" s="170"/>
      <c r="AF35" s="164">
        <f>AE34</f>
        <v>0</v>
      </c>
      <c r="AG35" s="170"/>
      <c r="AH35" s="164">
        <f>AG34</f>
        <v>0</v>
      </c>
      <c r="AI35" s="170"/>
      <c r="AJ35" s="164">
        <f>AI34</f>
        <v>0</v>
      </c>
      <c r="AK35" s="170"/>
      <c r="AL35" s="165">
        <f>AK34</f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13</v>
      </c>
      <c r="D36" s="249"/>
      <c r="E36" s="250"/>
      <c r="F36" s="251"/>
      <c r="G36" s="250"/>
      <c r="H36" s="252"/>
      <c r="I36" s="250"/>
      <c r="J36" s="252"/>
      <c r="K36" s="248">
        <f>SUM(M36:Z36)</f>
        <v>0</v>
      </c>
      <c r="L36" s="249"/>
      <c r="M36" s="253">
        <f>SUM(M38:M43)</f>
        <v>0</v>
      </c>
      <c r="N36" s="254"/>
      <c r="O36" s="255">
        <f>SUM(O38:O43)</f>
        <v>0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13</v>
      </c>
      <c r="AB36" s="249"/>
      <c r="AC36" s="257">
        <f>SUM(AC38:AC43)</f>
        <v>0</v>
      </c>
      <c r="AD36" s="254"/>
      <c r="AE36" s="255">
        <f>SUM(AE38:AE43)</f>
        <v>13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13</v>
      </c>
      <c r="E37" s="260"/>
      <c r="F37" s="261"/>
      <c r="G37" s="262"/>
      <c r="H37" s="263"/>
      <c r="I37" s="262"/>
      <c r="J37" s="264"/>
      <c r="K37" s="259"/>
      <c r="L37" s="217">
        <f>SUM(N37:Z37)</f>
        <v>0</v>
      </c>
      <c r="M37" s="265"/>
      <c r="N37" s="266">
        <f>SUM(N39:N43)</f>
        <v>0</v>
      </c>
      <c r="O37" s="267"/>
      <c r="P37" s="266">
        <f>SUM(P39:P43)</f>
        <v>0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13</v>
      </c>
      <c r="AC37" s="269"/>
      <c r="AD37" s="266">
        <f>SUM(AD39:AD43)</f>
        <v>0</v>
      </c>
      <c r="AE37" s="267"/>
      <c r="AF37" s="266">
        <f>SUM(AF39:AF43)</f>
        <v>13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3</v>
      </c>
      <c r="D38" s="273"/>
      <c r="E38" s="274"/>
      <c r="F38" s="275"/>
      <c r="G38" s="155"/>
      <c r="H38" s="131"/>
      <c r="I38" s="155"/>
      <c r="J38" s="132"/>
      <c r="K38" s="272">
        <f>SUM(M38:Z38)</f>
        <v>0</v>
      </c>
      <c r="L38" s="276"/>
      <c r="M38" s="172">
        <v>0</v>
      </c>
      <c r="N38" s="162"/>
      <c r="O38" s="172">
        <v>0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3</v>
      </c>
      <c r="AB38" s="273"/>
      <c r="AC38" s="175">
        <v>0</v>
      </c>
      <c r="AD38" s="162"/>
      <c r="AE38" s="175">
        <v>3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3</v>
      </c>
      <c r="E39" s="260"/>
      <c r="F39" s="261"/>
      <c r="G39" s="156"/>
      <c r="H39" s="129"/>
      <c r="I39" s="156"/>
      <c r="J39" s="130"/>
      <c r="K39" s="259"/>
      <c r="L39" s="217">
        <f>SUM(N39:Z39)</f>
        <v>0</v>
      </c>
      <c r="M39" s="161"/>
      <c r="N39" s="164">
        <f>M38</f>
        <v>0</v>
      </c>
      <c r="O39" s="161"/>
      <c r="P39" s="164">
        <f>O38</f>
        <v>0</v>
      </c>
      <c r="Q39" s="161"/>
      <c r="R39" s="164">
        <f>Q38</f>
        <v>0</v>
      </c>
      <c r="S39" s="161"/>
      <c r="T39" s="164">
        <f>S38</f>
        <v>0</v>
      </c>
      <c r="U39" s="161"/>
      <c r="V39" s="164">
        <f>U38</f>
        <v>0</v>
      </c>
      <c r="W39" s="161"/>
      <c r="X39" s="164">
        <f>W38</f>
        <v>0</v>
      </c>
      <c r="Y39" s="161"/>
      <c r="Z39" s="164">
        <f>Y38</f>
        <v>0</v>
      </c>
      <c r="AA39" s="277"/>
      <c r="AB39" s="270">
        <f>AD39+AF39+AH39+AJ39+AL39</f>
        <v>3</v>
      </c>
      <c r="AC39" s="170"/>
      <c r="AD39" s="164">
        <f>AC38</f>
        <v>0</v>
      </c>
      <c r="AE39" s="170"/>
      <c r="AF39" s="164">
        <f>AE38</f>
        <v>3</v>
      </c>
      <c r="AG39" s="170"/>
      <c r="AH39" s="164">
        <f>AG38</f>
        <v>0</v>
      </c>
      <c r="AI39" s="170"/>
      <c r="AJ39" s="164">
        <f>AI38</f>
        <v>0</v>
      </c>
      <c r="AK39" s="170"/>
      <c r="AL39" s="165">
        <f>AK38</f>
        <v>0</v>
      </c>
    </row>
    <row r="40" spans="1:38" ht="12" customHeight="1" x14ac:dyDescent="0.3">
      <c r="A40" s="311"/>
      <c r="B40" s="315" t="s">
        <v>20</v>
      </c>
      <c r="C40" s="272">
        <f>K40+AA40</f>
        <v>10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10</v>
      </c>
      <c r="AB40" s="279"/>
      <c r="AC40" s="177">
        <v>0</v>
      </c>
      <c r="AD40" s="166"/>
      <c r="AE40" s="177">
        <v>10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10</v>
      </c>
      <c r="E41" s="260"/>
      <c r="F41" s="261"/>
      <c r="G41" s="156"/>
      <c r="H41" s="129"/>
      <c r="I41" s="156"/>
      <c r="J41" s="130"/>
      <c r="K41" s="259"/>
      <c r="L41" s="217">
        <f>SUM(N41:Z41)</f>
        <v>0</v>
      </c>
      <c r="M41" s="161"/>
      <c r="N41" s="164">
        <f>M40</f>
        <v>0</v>
      </c>
      <c r="O41" s="161"/>
      <c r="P41" s="164">
        <f>O40</f>
        <v>0</v>
      </c>
      <c r="Q41" s="161"/>
      <c r="R41" s="164">
        <f>Q40</f>
        <v>0</v>
      </c>
      <c r="S41" s="161"/>
      <c r="T41" s="164">
        <f>S40</f>
        <v>0</v>
      </c>
      <c r="U41" s="161"/>
      <c r="V41" s="164">
        <f>U40</f>
        <v>0</v>
      </c>
      <c r="W41" s="161"/>
      <c r="X41" s="164">
        <f>W40</f>
        <v>0</v>
      </c>
      <c r="Y41" s="161"/>
      <c r="Z41" s="164">
        <f>Y40</f>
        <v>0</v>
      </c>
      <c r="AA41" s="277"/>
      <c r="AB41" s="270">
        <f>AD41+AF41+AH41+AJ41+AL41</f>
        <v>10</v>
      </c>
      <c r="AC41" s="170"/>
      <c r="AD41" s="164">
        <f>AC40</f>
        <v>0</v>
      </c>
      <c r="AE41" s="170"/>
      <c r="AF41" s="164">
        <f>AE40</f>
        <v>10</v>
      </c>
      <c r="AG41" s="170"/>
      <c r="AH41" s="164">
        <f>AG40</f>
        <v>0</v>
      </c>
      <c r="AI41" s="170"/>
      <c r="AJ41" s="164">
        <f>AI40</f>
        <v>0</v>
      </c>
      <c r="AK41" s="170"/>
      <c r="AL41" s="165">
        <f>AK40</f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L43+AB42:AB43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161"/>
      <c r="N43" s="164">
        <f>M42</f>
        <v>0</v>
      </c>
      <c r="O43" s="161"/>
      <c r="P43" s="164">
        <f>O42</f>
        <v>0</v>
      </c>
      <c r="Q43" s="161"/>
      <c r="R43" s="164">
        <f>Q42</f>
        <v>0</v>
      </c>
      <c r="S43" s="161"/>
      <c r="T43" s="164">
        <f>S42</f>
        <v>0</v>
      </c>
      <c r="U43" s="161"/>
      <c r="V43" s="164">
        <f>U42</f>
        <v>0</v>
      </c>
      <c r="W43" s="161"/>
      <c r="X43" s="164">
        <f>W42</f>
        <v>0</v>
      </c>
      <c r="Y43" s="161"/>
      <c r="Z43" s="164">
        <f>Y42</f>
        <v>0</v>
      </c>
      <c r="AA43" s="289"/>
      <c r="AB43" s="295">
        <f>AD43+AF43+AH43+AJ43+AL43</f>
        <v>0</v>
      </c>
      <c r="AC43" s="171"/>
      <c r="AD43" s="168">
        <f>AC42</f>
        <v>0</v>
      </c>
      <c r="AE43" s="171"/>
      <c r="AF43" s="168">
        <f>AE42</f>
        <v>0</v>
      </c>
      <c r="AG43" s="171"/>
      <c r="AH43" s="168">
        <f>AG42</f>
        <v>0</v>
      </c>
      <c r="AI43" s="171"/>
      <c r="AJ43" s="168">
        <f>AI42</f>
        <v>0</v>
      </c>
      <c r="AK43" s="171"/>
      <c r="AL43" s="169">
        <f>AK42</f>
        <v>0</v>
      </c>
    </row>
    <row r="44" spans="1:38" ht="16.5" x14ac:dyDescent="0.3">
      <c r="AL44" s="1" t="s">
        <v>46</v>
      </c>
    </row>
  </sheetData>
  <mergeCells count="4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  <mergeCell ref="B8:B9"/>
    <mergeCell ref="B10:B11"/>
    <mergeCell ref="Q3:R3"/>
    <mergeCell ref="S3:T3"/>
    <mergeCell ref="U3:V3"/>
    <mergeCell ref="AE3:AF3"/>
    <mergeCell ref="AG3:AH3"/>
    <mergeCell ref="K3:L3"/>
    <mergeCell ref="M3:N3"/>
    <mergeCell ref="O3:P3"/>
    <mergeCell ref="B16:B17"/>
    <mergeCell ref="B18:B19"/>
    <mergeCell ref="A20:A27"/>
    <mergeCell ref="B20:B21"/>
    <mergeCell ref="B22:B23"/>
    <mergeCell ref="B24:B25"/>
    <mergeCell ref="B26:B27"/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</mergeCells>
  <phoneticPr fontId="3" type="noConversion"/>
  <printOptions horizontalCentered="1" verticalCentered="1"/>
  <pageMargins left="0.25" right="0.25" top="0.75" bottom="0.75" header="0.3" footer="0.3"/>
  <pageSetup paperSize="9" scale="6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E87F-44A1-4AF4-B73F-A52822D4B3F9}">
  <dimension ref="A1:AL44"/>
  <sheetViews>
    <sheetView workbookViewId="0">
      <selection activeCell="K37" sqref="K37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48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545</v>
      </c>
      <c r="D4" s="178"/>
      <c r="E4" s="179">
        <f>SUM(E6:E11)</f>
        <v>482</v>
      </c>
      <c r="F4" s="180"/>
      <c r="G4" s="181">
        <f>SUM(G6:G10)</f>
        <v>229</v>
      </c>
      <c r="H4" s="182"/>
      <c r="I4" s="181">
        <f>SUM(I6:I10)</f>
        <v>253</v>
      </c>
      <c r="J4" s="180"/>
      <c r="K4" s="183">
        <f>K20+K28+K36</f>
        <v>42</v>
      </c>
      <c r="L4" s="178"/>
      <c r="M4" s="183">
        <f>M20+M28+M36</f>
        <v>3</v>
      </c>
      <c r="N4" s="178"/>
      <c r="O4" s="183">
        <f>O20+O28+O36</f>
        <v>22</v>
      </c>
      <c r="P4" s="178"/>
      <c r="Q4" s="183">
        <f>Q20+Q28+Q36</f>
        <v>14</v>
      </c>
      <c r="R4" s="184"/>
      <c r="S4" s="185">
        <f>S20+S28+S36</f>
        <v>0</v>
      </c>
      <c r="T4" s="178"/>
      <c r="U4" s="183">
        <f>U20+U28+U36</f>
        <v>3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21</v>
      </c>
      <c r="AB4" s="178"/>
      <c r="AC4" s="185">
        <f>AC20+AC28+AC36</f>
        <v>0</v>
      </c>
      <c r="AD4" s="178"/>
      <c r="AE4" s="183">
        <f>AE20+AE28+AE36</f>
        <v>21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998</v>
      </c>
      <c r="E5" s="188"/>
      <c r="F5" s="189">
        <f>SUM(F7:F11)</f>
        <v>913</v>
      </c>
      <c r="G5" s="190"/>
      <c r="H5" s="191">
        <f>SUM(H7:H11)</f>
        <v>424</v>
      </c>
      <c r="I5" s="190"/>
      <c r="J5" s="192">
        <f>SUM(J7:J11)</f>
        <v>489</v>
      </c>
      <c r="K5" s="193"/>
      <c r="L5" s="194">
        <f>L21+L29+L37</f>
        <v>44</v>
      </c>
      <c r="M5" s="193"/>
      <c r="N5" s="194">
        <f>N21+N29+N37</f>
        <v>4</v>
      </c>
      <c r="O5" s="193"/>
      <c r="P5" s="194">
        <f>P21+P29+P37</f>
        <v>23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41</v>
      </c>
      <c r="AC5" s="196"/>
      <c r="AD5" s="194">
        <f>AD21+AD29+AD37</f>
        <v>1</v>
      </c>
      <c r="AE5" s="193"/>
      <c r="AF5" s="194">
        <f>AF21+AF29+AF37</f>
        <v>40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352</v>
      </c>
      <c r="D6" s="199"/>
      <c r="E6" s="200">
        <f>SUM(G6+I6)</f>
        <v>304</v>
      </c>
      <c r="F6" s="199"/>
      <c r="G6" s="201">
        <f>G14</f>
        <v>136</v>
      </c>
      <c r="H6" s="202"/>
      <c r="I6" s="201">
        <f>I14</f>
        <v>168</v>
      </c>
      <c r="J6" s="203"/>
      <c r="K6" s="204">
        <f>K22+K30+K38</f>
        <v>42</v>
      </c>
      <c r="L6" s="205"/>
      <c r="M6" s="204">
        <f>M22+M30+M38</f>
        <v>3</v>
      </c>
      <c r="N6" s="205"/>
      <c r="O6" s="204">
        <f>O22+O30+O38</f>
        <v>22</v>
      </c>
      <c r="P6" s="205"/>
      <c r="Q6" s="204">
        <f>Q22+Q30+Q38</f>
        <v>14</v>
      </c>
      <c r="R6" s="206"/>
      <c r="S6" s="207">
        <f>S22+S30+S38</f>
        <v>0</v>
      </c>
      <c r="T6" s="205"/>
      <c r="U6" s="204">
        <f>U22+U30+U38</f>
        <v>3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6</v>
      </c>
      <c r="AB6" s="205"/>
      <c r="AC6" s="207">
        <f>AC22+AC30+AC38</f>
        <v>0</v>
      </c>
      <c r="AD6" s="205"/>
      <c r="AE6" s="204">
        <f>AE22+AE30+AE38</f>
        <v>6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601</v>
      </c>
      <c r="E7" s="211"/>
      <c r="F7" s="189">
        <f>SUM(H7:J7)</f>
        <v>546</v>
      </c>
      <c r="G7" s="212"/>
      <c r="H7" s="213">
        <f>H15</f>
        <v>240</v>
      </c>
      <c r="I7" s="214"/>
      <c r="J7" s="215">
        <f>J15</f>
        <v>306</v>
      </c>
      <c r="K7" s="216"/>
      <c r="L7" s="217">
        <f>L23+L31+L39</f>
        <v>44</v>
      </c>
      <c r="M7" s="216"/>
      <c r="N7" s="217">
        <f>N23+N31+N39</f>
        <v>4</v>
      </c>
      <c r="O7" s="216"/>
      <c r="P7" s="217">
        <f>P23+P31+P39</f>
        <v>23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11</v>
      </c>
      <c r="AC7" s="219"/>
      <c r="AD7" s="217">
        <f>AD23+AD31+AD39</f>
        <v>0</v>
      </c>
      <c r="AE7" s="216"/>
      <c r="AF7" s="217">
        <f>AF23+AF31+AF39</f>
        <v>11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193</v>
      </c>
      <c r="D8" s="199"/>
      <c r="E8" s="200">
        <f>SUM(G8:I8)</f>
        <v>178</v>
      </c>
      <c r="F8" s="221"/>
      <c r="G8" s="201">
        <f>G16</f>
        <v>93</v>
      </c>
      <c r="H8" s="202"/>
      <c r="I8" s="201">
        <f>I16</f>
        <v>85</v>
      </c>
      <c r="J8" s="203"/>
      <c r="K8" s="204">
        <f>K24+K32+K40</f>
        <v>0</v>
      </c>
      <c r="L8" s="205"/>
      <c r="M8" s="204">
        <f>M24+M32+M40</f>
        <v>0</v>
      </c>
      <c r="N8" s="205"/>
      <c r="O8" s="204">
        <f>O24+O32+O40</f>
        <v>0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15</v>
      </c>
      <c r="AB8" s="205"/>
      <c r="AC8" s="207">
        <f>AC24+AC32+AC40</f>
        <v>0</v>
      </c>
      <c r="AD8" s="205"/>
      <c r="AE8" s="204">
        <f>AE24+AE32+AE40</f>
        <v>15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397</v>
      </c>
      <c r="E9" s="211"/>
      <c r="F9" s="189">
        <f>SUM(H9:J9)</f>
        <v>367</v>
      </c>
      <c r="G9" s="212"/>
      <c r="H9" s="213">
        <f>H17</f>
        <v>184</v>
      </c>
      <c r="I9" s="212"/>
      <c r="J9" s="215">
        <f>J17</f>
        <v>183</v>
      </c>
      <c r="K9" s="216"/>
      <c r="L9" s="217">
        <f>L25+L33+L41</f>
        <v>0</v>
      </c>
      <c r="M9" s="216"/>
      <c r="N9" s="217">
        <f>N25+N33+N41</f>
        <v>0</v>
      </c>
      <c r="O9" s="216"/>
      <c r="P9" s="217">
        <f>P25+P33+P41</f>
        <v>0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30</v>
      </c>
      <c r="AC9" s="219"/>
      <c r="AD9" s="217">
        <f>AD25+AD33+AD41</f>
        <v>1</v>
      </c>
      <c r="AE9" s="216"/>
      <c r="AF9" s="217">
        <f>AF25+AF33+AF41</f>
        <v>29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482</v>
      </c>
      <c r="D12" s="182"/>
      <c r="E12" s="179">
        <f>SUM(E14:E19)</f>
        <v>482</v>
      </c>
      <c r="F12" s="180"/>
      <c r="G12" s="181">
        <f>SUM(G14:G18)</f>
        <v>229</v>
      </c>
      <c r="H12" s="182"/>
      <c r="I12" s="181">
        <f>SUM(I14:I18)</f>
        <v>253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913</v>
      </c>
      <c r="E13" s="188"/>
      <c r="F13" s="189">
        <f>SUM(F15:F19)</f>
        <v>913</v>
      </c>
      <c r="G13" s="190"/>
      <c r="H13" s="191">
        <f>SUM(H15:H19)</f>
        <v>424</v>
      </c>
      <c r="I13" s="190"/>
      <c r="J13" s="192">
        <f>SUM(J15:J19)</f>
        <v>489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304</v>
      </c>
      <c r="D14" s="244"/>
      <c r="E14" s="200">
        <f>SUM(G14+I14)</f>
        <v>304</v>
      </c>
      <c r="F14" s="199"/>
      <c r="G14" s="173">
        <v>136</v>
      </c>
      <c r="H14" s="125"/>
      <c r="I14" s="173">
        <v>168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546</v>
      </c>
      <c r="E15" s="211"/>
      <c r="F15" s="189">
        <f>SUM(H15:J15)</f>
        <v>546</v>
      </c>
      <c r="G15" s="149"/>
      <c r="H15" s="127">
        <f>SUM('[1]1'!H15,'2'!G14)</f>
        <v>240</v>
      </c>
      <c r="I15" s="149"/>
      <c r="J15" s="127">
        <f>SUM('[1]1'!J15,'2'!I14)</f>
        <v>306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178</v>
      </c>
      <c r="D16" s="246"/>
      <c r="E16" s="200">
        <f>SUM(G16:I16)</f>
        <v>178</v>
      </c>
      <c r="F16" s="221"/>
      <c r="G16" s="174">
        <v>93</v>
      </c>
      <c r="H16" s="122"/>
      <c r="I16" s="174">
        <v>85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367</v>
      </c>
      <c r="E17" s="211"/>
      <c r="F17" s="189">
        <f>SUM(H17:J17)</f>
        <v>367</v>
      </c>
      <c r="G17" s="149"/>
      <c r="H17" s="124">
        <f>SUM('[1]1'!H17,'2'!G16)</f>
        <v>184</v>
      </c>
      <c r="I17" s="149"/>
      <c r="J17" s="124">
        <f>SUM('[1]1'!J17,'2'!I16)</f>
        <v>183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SUM('[1]1'!H19,'2'!G18)</f>
        <v>0</v>
      </c>
      <c r="I19" s="149"/>
      <c r="J19" s="127">
        <f>SUM('[1]1'!J19,'2'!I18)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41</v>
      </c>
      <c r="D20" s="249"/>
      <c r="E20" s="250"/>
      <c r="F20" s="251"/>
      <c r="G20" s="250"/>
      <c r="H20" s="252"/>
      <c r="I20" s="250"/>
      <c r="J20" s="252"/>
      <c r="K20" s="248">
        <f>SUM(M20:Z20)</f>
        <v>38</v>
      </c>
      <c r="L20" s="249"/>
      <c r="M20" s="253">
        <f>SUM(M22:M27)</f>
        <v>2</v>
      </c>
      <c r="N20" s="254"/>
      <c r="O20" s="255">
        <f>SUM(O22:O27)</f>
        <v>20</v>
      </c>
      <c r="P20" s="254"/>
      <c r="Q20" s="255">
        <f>SUM(Q22:Q27)</f>
        <v>14</v>
      </c>
      <c r="R20" s="256"/>
      <c r="S20" s="257">
        <f>SUM(S22:S27)</f>
        <v>0</v>
      </c>
      <c r="T20" s="254"/>
      <c r="U20" s="255">
        <f>SUM(U22:U27)</f>
        <v>2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3</v>
      </c>
      <c r="AB20" s="249"/>
      <c r="AC20" s="257">
        <f>SUM(AC22:AC27)</f>
        <v>0</v>
      </c>
      <c r="AD20" s="254"/>
      <c r="AE20" s="255">
        <f>SUM(AE22:AE27)</f>
        <v>3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43</v>
      </c>
      <c r="E21" s="260"/>
      <c r="F21" s="261"/>
      <c r="G21" s="262"/>
      <c r="H21" s="263"/>
      <c r="I21" s="262"/>
      <c r="J21" s="264"/>
      <c r="K21" s="259"/>
      <c r="L21" s="217">
        <f>SUM(N21:Z21)</f>
        <v>38</v>
      </c>
      <c r="M21" s="265"/>
      <c r="N21" s="266">
        <f>SUM(N23:N27)</f>
        <v>2</v>
      </c>
      <c r="O21" s="267"/>
      <c r="P21" s="266">
        <f>SUM(P23:P27)</f>
        <v>20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5</v>
      </c>
      <c r="AC21" s="269"/>
      <c r="AD21" s="266">
        <f>SUM(AD23:AD27)</f>
        <v>1</v>
      </c>
      <c r="AE21" s="267"/>
      <c r="AF21" s="266">
        <f>SUM(AF23:AF27)</f>
        <v>4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39</v>
      </c>
      <c r="D22" s="273"/>
      <c r="E22" s="274"/>
      <c r="F22" s="275"/>
      <c r="G22" s="155"/>
      <c r="H22" s="131"/>
      <c r="I22" s="155"/>
      <c r="J22" s="132"/>
      <c r="K22" s="272">
        <f>SUM(M22:Z22)</f>
        <v>38</v>
      </c>
      <c r="L22" s="276"/>
      <c r="M22" s="172">
        <v>2</v>
      </c>
      <c r="N22" s="162"/>
      <c r="O22" s="172">
        <v>20</v>
      </c>
      <c r="P22" s="162"/>
      <c r="Q22" s="172">
        <v>14</v>
      </c>
      <c r="R22" s="162"/>
      <c r="S22" s="172">
        <v>0</v>
      </c>
      <c r="T22" s="162"/>
      <c r="U22" s="172">
        <v>2</v>
      </c>
      <c r="V22" s="162"/>
      <c r="W22" s="172">
        <v>0</v>
      </c>
      <c r="X22" s="162"/>
      <c r="Y22" s="172">
        <v>0</v>
      </c>
      <c r="Z22" s="162"/>
      <c r="AA22" s="272">
        <f>SUM(AC22:AL22)</f>
        <v>1</v>
      </c>
      <c r="AB22" s="273"/>
      <c r="AC22" s="175">
        <v>0</v>
      </c>
      <c r="AD22" s="162"/>
      <c r="AE22" s="175">
        <v>1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39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f>M22</f>
        <v>2</v>
      </c>
      <c r="O23" s="161"/>
      <c r="P23" s="164">
        <f>O22</f>
        <v>20</v>
      </c>
      <c r="Q23" s="161"/>
      <c r="R23" s="164">
        <f>Q22</f>
        <v>14</v>
      </c>
      <c r="S23" s="161"/>
      <c r="T23" s="164">
        <f>S22</f>
        <v>0</v>
      </c>
      <c r="U23" s="161"/>
      <c r="V23" s="164">
        <f>U22</f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1</v>
      </c>
      <c r="AC23" s="170"/>
      <c r="AD23" s="164">
        <f>AC22</f>
        <v>0</v>
      </c>
      <c r="AE23" s="170"/>
      <c r="AF23" s="164">
        <f>AE22</f>
        <v>1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2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2</v>
      </c>
      <c r="AB24" s="279"/>
      <c r="AC24" s="177">
        <v>0</v>
      </c>
      <c r="AD24" s="166"/>
      <c r="AE24" s="177">
        <v>2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4</v>
      </c>
      <c r="E25" s="260"/>
      <c r="F25" s="261"/>
      <c r="G25" s="156"/>
      <c r="H25" s="129"/>
      <c r="I25" s="156"/>
      <c r="J25" s="130"/>
      <c r="K25" s="259"/>
      <c r="L25" s="217">
        <f>SUM(N25:Z25)</f>
        <v>0</v>
      </c>
      <c r="M25" s="161"/>
      <c r="N25" s="164">
        <f>M24</f>
        <v>0</v>
      </c>
      <c r="O25" s="161"/>
      <c r="P25" s="164">
        <f>O24</f>
        <v>0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>AD25+AF25+AH25+AJ25+AL25</f>
        <v>4</v>
      </c>
      <c r="AC25" s="170"/>
      <c r="AD25" s="164">
        <v>1</v>
      </c>
      <c r="AE25" s="170"/>
      <c r="AF25" s="164">
        <v>3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10</v>
      </c>
      <c r="D28" s="249"/>
      <c r="E28" s="250"/>
      <c r="F28" s="251"/>
      <c r="G28" s="250"/>
      <c r="H28" s="252"/>
      <c r="I28" s="250"/>
      <c r="J28" s="252"/>
      <c r="K28" s="248">
        <f>SUM(M28:Z28)</f>
        <v>4</v>
      </c>
      <c r="L28" s="249"/>
      <c r="M28" s="253">
        <f>SUM(M30:M35)</f>
        <v>1</v>
      </c>
      <c r="N28" s="254"/>
      <c r="O28" s="255">
        <f>SUM(O30:O35)</f>
        <v>2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1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6</v>
      </c>
      <c r="AB28" s="249"/>
      <c r="AC28" s="257">
        <f>SUM(AC30:AC35)</f>
        <v>0</v>
      </c>
      <c r="AD28" s="254"/>
      <c r="AE28" s="255">
        <f>SUM(AE30:AE35)</f>
        <v>6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17</v>
      </c>
      <c r="E29" s="260"/>
      <c r="F29" s="261"/>
      <c r="G29" s="262"/>
      <c r="H29" s="263"/>
      <c r="I29" s="262"/>
      <c r="J29" s="264"/>
      <c r="K29" s="259"/>
      <c r="L29" s="217">
        <f>SUM(N29:Z29)</f>
        <v>6</v>
      </c>
      <c r="M29" s="265"/>
      <c r="N29" s="266">
        <f>SUM(N31:N35)</f>
        <v>2</v>
      </c>
      <c r="O29" s="267"/>
      <c r="P29" s="266">
        <f>SUM(P31:P35)</f>
        <v>3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11</v>
      </c>
      <c r="AC29" s="269"/>
      <c r="AD29" s="266">
        <f>SUM(AD31:AD35)</f>
        <v>0</v>
      </c>
      <c r="AE29" s="267"/>
      <c r="AF29" s="266">
        <f>SUM(AF31:AF35)</f>
        <v>11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6</v>
      </c>
      <c r="D30" s="273"/>
      <c r="E30" s="274"/>
      <c r="F30" s="275"/>
      <c r="G30" s="155"/>
      <c r="H30" s="131"/>
      <c r="I30" s="155"/>
      <c r="J30" s="132"/>
      <c r="K30" s="272">
        <f>SUM(M30:Z30)</f>
        <v>4</v>
      </c>
      <c r="L30" s="276"/>
      <c r="M30" s="172">
        <v>1</v>
      </c>
      <c r="N30" s="162"/>
      <c r="O30" s="172">
        <v>2</v>
      </c>
      <c r="P30" s="162"/>
      <c r="Q30" s="172">
        <v>0</v>
      </c>
      <c r="R30" s="162"/>
      <c r="S30" s="172">
        <v>0</v>
      </c>
      <c r="T30" s="162"/>
      <c r="U30" s="172">
        <v>1</v>
      </c>
      <c r="V30" s="162"/>
      <c r="W30" s="172">
        <v>0</v>
      </c>
      <c r="X30" s="162"/>
      <c r="Y30" s="172">
        <v>0</v>
      </c>
      <c r="Z30" s="162"/>
      <c r="AA30" s="272">
        <f>SUM(AC30:AL30)</f>
        <v>2</v>
      </c>
      <c r="AB30" s="273"/>
      <c r="AC30" s="175">
        <v>0</v>
      </c>
      <c r="AD30" s="162"/>
      <c r="AE30" s="175">
        <v>2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10</v>
      </c>
      <c r="E31" s="260"/>
      <c r="F31" s="261"/>
      <c r="G31" s="156"/>
      <c r="H31" s="129"/>
      <c r="I31" s="156"/>
      <c r="J31" s="130"/>
      <c r="K31" s="259"/>
      <c r="L31" s="217">
        <f>SUM(N31:Z31)</f>
        <v>6</v>
      </c>
      <c r="M31" s="161"/>
      <c r="N31" s="164">
        <f>SUM('[2]1'!N31,'[2]2'!M30)</f>
        <v>2</v>
      </c>
      <c r="O31" s="161"/>
      <c r="P31" s="164">
        <f>SUM('[2]1'!P31,'[2]2'!O30)</f>
        <v>3</v>
      </c>
      <c r="Q31" s="161"/>
      <c r="R31" s="164">
        <f>Q30</f>
        <v>0</v>
      </c>
      <c r="S31" s="161"/>
      <c r="T31" s="164">
        <f>S30</f>
        <v>0</v>
      </c>
      <c r="U31" s="161"/>
      <c r="V31" s="164">
        <f>SUM('[2]1'!V31,'[2]2'!U30)</f>
        <v>1</v>
      </c>
      <c r="W31" s="161"/>
      <c r="X31" s="164">
        <f>W30</f>
        <v>0</v>
      </c>
      <c r="Y31" s="161"/>
      <c r="Z31" s="164">
        <f>Y30</f>
        <v>0</v>
      </c>
      <c r="AA31" s="277"/>
      <c r="AB31" s="270">
        <f>AD31+AF31+AH31+AJ31+AL31</f>
        <v>4</v>
      </c>
      <c r="AC31" s="170"/>
      <c r="AD31" s="164">
        <f>AC30</f>
        <v>0</v>
      </c>
      <c r="AE31" s="170"/>
      <c r="AF31" s="164">
        <f>SUM('[2]1'!AF31,'[2]2'!AE30)</f>
        <v>4</v>
      </c>
      <c r="AG31" s="170"/>
      <c r="AH31" s="164">
        <f>AG30</f>
        <v>0</v>
      </c>
      <c r="AI31" s="170"/>
      <c r="AJ31" s="164">
        <f>AI30</f>
        <v>0</v>
      </c>
      <c r="AK31" s="170"/>
      <c r="AL31" s="165">
        <f>AK30</f>
        <v>0</v>
      </c>
    </row>
    <row r="32" spans="1:38" ht="12" customHeight="1" x14ac:dyDescent="0.3">
      <c r="A32" s="311"/>
      <c r="B32" s="315" t="s">
        <v>20</v>
      </c>
      <c r="C32" s="272">
        <f>K32+AA32</f>
        <v>4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4</v>
      </c>
      <c r="AB32" s="279"/>
      <c r="AC32" s="177">
        <v>0</v>
      </c>
      <c r="AD32" s="166"/>
      <c r="AE32" s="177">
        <v>4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7</v>
      </c>
      <c r="E33" s="260"/>
      <c r="F33" s="261"/>
      <c r="G33" s="156"/>
      <c r="H33" s="129"/>
      <c r="I33" s="156"/>
      <c r="J33" s="130"/>
      <c r="K33" s="259"/>
      <c r="L33" s="217">
        <f>SUM(N33:Z33)</f>
        <v>0</v>
      </c>
      <c r="M33" s="161"/>
      <c r="N33" s="164">
        <f>M32</f>
        <v>0</v>
      </c>
      <c r="O33" s="161"/>
      <c r="P33" s="164">
        <f>O32</f>
        <v>0</v>
      </c>
      <c r="Q33" s="161"/>
      <c r="R33" s="164">
        <f>Q32</f>
        <v>0</v>
      </c>
      <c r="S33" s="161"/>
      <c r="T33" s="164">
        <f>S32</f>
        <v>0</v>
      </c>
      <c r="U33" s="161"/>
      <c r="V33" s="164">
        <f>U32</f>
        <v>0</v>
      </c>
      <c r="W33" s="161"/>
      <c r="X33" s="164">
        <f>W32</f>
        <v>0</v>
      </c>
      <c r="Y33" s="161"/>
      <c r="Z33" s="164">
        <f>Y32</f>
        <v>0</v>
      </c>
      <c r="AA33" s="277"/>
      <c r="AB33" s="270">
        <f>AD33+AF33+AH33+AJ33+AL33</f>
        <v>7</v>
      </c>
      <c r="AC33" s="170"/>
      <c r="AD33" s="164">
        <f>AC32</f>
        <v>0</v>
      </c>
      <c r="AE33" s="170"/>
      <c r="AF33" s="164">
        <f>SUM('[2]1'!AF33,'[2]2'!AE32)</f>
        <v>7</v>
      </c>
      <c r="AG33" s="170"/>
      <c r="AH33" s="164">
        <f>AG32</f>
        <v>0</v>
      </c>
      <c r="AI33" s="170"/>
      <c r="AJ33" s="164">
        <f>AI32</f>
        <v>0</v>
      </c>
      <c r="AK33" s="170"/>
      <c r="AL33" s="165">
        <f>AK32</f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f>M34</f>
        <v>0</v>
      </c>
      <c r="O35" s="161"/>
      <c r="P35" s="164">
        <f>O34</f>
        <v>0</v>
      </c>
      <c r="Q35" s="161"/>
      <c r="R35" s="164">
        <f>Q34</f>
        <v>0</v>
      </c>
      <c r="S35" s="161"/>
      <c r="T35" s="164">
        <f>S34</f>
        <v>0</v>
      </c>
      <c r="U35" s="161"/>
      <c r="V35" s="164">
        <f>U34</f>
        <v>0</v>
      </c>
      <c r="W35" s="161"/>
      <c r="X35" s="164">
        <f>W34</f>
        <v>0</v>
      </c>
      <c r="Y35" s="161"/>
      <c r="Z35" s="164">
        <f>Y34</f>
        <v>0</v>
      </c>
      <c r="AA35" s="283"/>
      <c r="AB35" s="288">
        <f>AD35+AF35+AH35+AJ35+AL35</f>
        <v>0</v>
      </c>
      <c r="AC35" s="170"/>
      <c r="AD35" s="164">
        <f>AC34</f>
        <v>0</v>
      </c>
      <c r="AE35" s="170"/>
      <c r="AF35" s="164">
        <v>0</v>
      </c>
      <c r="AG35" s="170"/>
      <c r="AH35" s="164">
        <f>AG34</f>
        <v>0</v>
      </c>
      <c r="AI35" s="170"/>
      <c r="AJ35" s="164">
        <f>AI34</f>
        <v>0</v>
      </c>
      <c r="AK35" s="170"/>
      <c r="AL35" s="165">
        <f>AK34</f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12</v>
      </c>
      <c r="D36" s="249"/>
      <c r="E36" s="250"/>
      <c r="F36" s="251"/>
      <c r="G36" s="250"/>
      <c r="H36" s="252"/>
      <c r="I36" s="250"/>
      <c r="J36" s="252"/>
      <c r="K36" s="248">
        <f>SUM(M36:Z36)</f>
        <v>0</v>
      </c>
      <c r="L36" s="249"/>
      <c r="M36" s="253">
        <f>SUM(M38:M43)</f>
        <v>0</v>
      </c>
      <c r="N36" s="254"/>
      <c r="O36" s="255">
        <f>SUM(O38:O43)</f>
        <v>0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12</v>
      </c>
      <c r="AB36" s="249"/>
      <c r="AC36" s="257">
        <f>SUM(AC38:AC43)</f>
        <v>0</v>
      </c>
      <c r="AD36" s="254"/>
      <c r="AE36" s="255">
        <f>SUM(AE38:AE43)</f>
        <v>12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25</v>
      </c>
      <c r="E37" s="260"/>
      <c r="F37" s="261"/>
      <c r="G37" s="262"/>
      <c r="H37" s="263"/>
      <c r="I37" s="262"/>
      <c r="J37" s="264"/>
      <c r="K37" s="259"/>
      <c r="L37" s="217">
        <f>SUM(N37:Z37)</f>
        <v>0</v>
      </c>
      <c r="M37" s="265"/>
      <c r="N37" s="266">
        <f>SUM(N39:N43)</f>
        <v>0</v>
      </c>
      <c r="O37" s="267"/>
      <c r="P37" s="266">
        <f>SUM(P39:P43)</f>
        <v>0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25</v>
      </c>
      <c r="AC37" s="269"/>
      <c r="AD37" s="266">
        <f>SUM(AD39:AD43)</f>
        <v>0</v>
      </c>
      <c r="AE37" s="267"/>
      <c r="AF37" s="266">
        <f>SUM(AF39:AF43)</f>
        <v>25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3</v>
      </c>
      <c r="D38" s="273"/>
      <c r="E38" s="274"/>
      <c r="F38" s="275"/>
      <c r="G38" s="155"/>
      <c r="H38" s="131"/>
      <c r="I38" s="155"/>
      <c r="J38" s="132"/>
      <c r="K38" s="272">
        <f>SUM(M38:Z38)</f>
        <v>0</v>
      </c>
      <c r="L38" s="276"/>
      <c r="M38" s="172">
        <v>0</v>
      </c>
      <c r="N38" s="162"/>
      <c r="O38" s="172">
        <v>0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3</v>
      </c>
      <c r="AB38" s="273"/>
      <c r="AC38" s="175">
        <v>0</v>
      </c>
      <c r="AD38" s="162"/>
      <c r="AE38" s="175">
        <v>3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6</v>
      </c>
      <c r="E39" s="260"/>
      <c r="F39" s="261"/>
      <c r="G39" s="156"/>
      <c r="H39" s="129"/>
      <c r="I39" s="156"/>
      <c r="J39" s="130"/>
      <c r="K39" s="259"/>
      <c r="L39" s="217">
        <f>SUM(N39:Z39)</f>
        <v>0</v>
      </c>
      <c r="M39" s="161"/>
      <c r="N39" s="164">
        <f>SUM('[3]1'!N39,'[3]2'!M38)</f>
        <v>0</v>
      </c>
      <c r="O39" s="161"/>
      <c r="P39" s="164">
        <f>SUM('[3]1'!P39,'[3]2'!O38)</f>
        <v>0</v>
      </c>
      <c r="Q39" s="161"/>
      <c r="R39" s="164">
        <f>SUM('[3]1'!R39,'[3]2'!Q38)</f>
        <v>0</v>
      </c>
      <c r="S39" s="161"/>
      <c r="T39" s="164">
        <f>SUM('[3]1'!T39,'[3]2'!S38)</f>
        <v>0</v>
      </c>
      <c r="U39" s="161"/>
      <c r="V39" s="164">
        <f>SUM('[3]1'!V39,'[3]2'!U38)</f>
        <v>0</v>
      </c>
      <c r="W39" s="161"/>
      <c r="X39" s="164">
        <f>SUM('[3]1'!X39,'[3]2'!W38)</f>
        <v>0</v>
      </c>
      <c r="Y39" s="161"/>
      <c r="Z39" s="164">
        <f>SUM('[3]1'!Z39,'[3]2'!Y38)</f>
        <v>0</v>
      </c>
      <c r="AA39" s="277"/>
      <c r="AB39" s="270">
        <f>AD39+AF39+AH39+AJ39+AL39</f>
        <v>6</v>
      </c>
      <c r="AC39" s="170"/>
      <c r="AD39" s="164">
        <f>SUM('[3]1'!AD39,'[3]2'!AC38)</f>
        <v>0</v>
      </c>
      <c r="AE39" s="170"/>
      <c r="AF39" s="164">
        <f>SUM('[3]1'!AF39,'[3]2'!AE38)</f>
        <v>6</v>
      </c>
      <c r="AG39" s="170"/>
      <c r="AH39" s="164">
        <f>SUM('[3]1'!AH39,'[3]2'!AG38)</f>
        <v>0</v>
      </c>
      <c r="AI39" s="170"/>
      <c r="AJ39" s="164">
        <f>SUM('[3]1'!AJ39,'[3]2'!AI38)</f>
        <v>0</v>
      </c>
      <c r="AK39" s="170"/>
      <c r="AL39" s="165">
        <f>SUM('[3]1'!AL39,'[3]2'!AK38)</f>
        <v>0</v>
      </c>
    </row>
    <row r="40" spans="1:38" ht="12" customHeight="1" x14ac:dyDescent="0.3">
      <c r="A40" s="311"/>
      <c r="B40" s="315" t="s">
        <v>20</v>
      </c>
      <c r="C40" s="272">
        <f>K40+AA40</f>
        <v>9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9</v>
      </c>
      <c r="AB40" s="279"/>
      <c r="AC40" s="177">
        <v>0</v>
      </c>
      <c r="AD40" s="166"/>
      <c r="AE40" s="177">
        <v>9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19</v>
      </c>
      <c r="E41" s="260"/>
      <c r="F41" s="261"/>
      <c r="G41" s="156"/>
      <c r="H41" s="129"/>
      <c r="I41" s="156"/>
      <c r="J41" s="130"/>
      <c r="K41" s="259"/>
      <c r="L41" s="217">
        <f>SUM(N41:Z41)</f>
        <v>0</v>
      </c>
      <c r="M41" s="161"/>
      <c r="N41" s="164">
        <f>SUM('[3]1'!N41,'[3]2'!M40)</f>
        <v>0</v>
      </c>
      <c r="O41" s="161"/>
      <c r="P41" s="164">
        <f>SUM('[3]1'!P41,'[3]2'!O40)</f>
        <v>0</v>
      </c>
      <c r="Q41" s="161"/>
      <c r="R41" s="164">
        <f>SUM('[3]1'!R41,'[3]2'!Q40)</f>
        <v>0</v>
      </c>
      <c r="S41" s="161"/>
      <c r="T41" s="164">
        <f>SUM('[3]1'!T41,'[3]2'!S40)</f>
        <v>0</v>
      </c>
      <c r="U41" s="161"/>
      <c r="V41" s="164">
        <f>SUM('[3]1'!V41,'[3]2'!U40)</f>
        <v>0</v>
      </c>
      <c r="W41" s="161"/>
      <c r="X41" s="164">
        <f>SUM('[3]1'!X41,'[3]2'!W40)</f>
        <v>0</v>
      </c>
      <c r="Y41" s="161"/>
      <c r="Z41" s="164">
        <f>SUM('[3]1'!Z41,'[3]2'!Y40)</f>
        <v>0</v>
      </c>
      <c r="AA41" s="277"/>
      <c r="AB41" s="270">
        <f>AD41+AF41+AH41+AJ41+AL41</f>
        <v>19</v>
      </c>
      <c r="AC41" s="170"/>
      <c r="AD41" s="164">
        <f>SUM('[3]1'!AD41,'[3]2'!AC40)</f>
        <v>0</v>
      </c>
      <c r="AE41" s="170"/>
      <c r="AF41" s="164">
        <f>SUM('[3]1'!AF41,'[3]2'!AE40)</f>
        <v>19</v>
      </c>
      <c r="AG41" s="170"/>
      <c r="AH41" s="164">
        <f>SUM('[3]1'!AH41,'[3]2'!AG40)</f>
        <v>0</v>
      </c>
      <c r="AI41" s="170"/>
      <c r="AJ41" s="164">
        <f>SUM('[3]1'!AJ41,'[3]2'!AI40)</f>
        <v>0</v>
      </c>
      <c r="AK41" s="170"/>
      <c r="AL41" s="165">
        <f>SUM('[3]1'!AL41,'[3]2'!AK40)</f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L43+AB42:AB43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f>SUM('[3]1'!N43,'[3]2'!M42)</f>
        <v>0</v>
      </c>
      <c r="O43" s="302"/>
      <c r="P43" s="168">
        <f>SUM('[3]1'!P43,'[3]2'!O42)</f>
        <v>0</v>
      </c>
      <c r="Q43" s="302"/>
      <c r="R43" s="168">
        <f>SUM('[3]1'!R43,'[3]2'!Q42)</f>
        <v>0</v>
      </c>
      <c r="S43" s="302"/>
      <c r="T43" s="168">
        <f>SUM('[3]1'!T43,'[3]2'!S42)</f>
        <v>0</v>
      </c>
      <c r="U43" s="302"/>
      <c r="V43" s="168">
        <f>SUM('[3]1'!V43,'[3]2'!U42)</f>
        <v>0</v>
      </c>
      <c r="W43" s="302"/>
      <c r="X43" s="168">
        <f>SUM('[3]1'!X43,'[3]2'!W42)</f>
        <v>0</v>
      </c>
      <c r="Y43" s="302"/>
      <c r="Z43" s="168">
        <f>SUM('[3]1'!Z43,'[3]2'!Y42)</f>
        <v>0</v>
      </c>
      <c r="AA43" s="289"/>
      <c r="AB43" s="295">
        <f>AD43+AF43+AH43+AJ43+AL43</f>
        <v>0</v>
      </c>
      <c r="AC43" s="171"/>
      <c r="AD43" s="168">
        <f>SUM('[3]1'!AD43,'[3]2'!AC42)</f>
        <v>0</v>
      </c>
      <c r="AE43" s="171"/>
      <c r="AF43" s="168">
        <f>SUM('[3]1'!AF43,'[3]2'!AE42)</f>
        <v>0</v>
      </c>
      <c r="AG43" s="171"/>
      <c r="AH43" s="168">
        <f>SUM('[3]1'!AH43,'[3]2'!AG42)</f>
        <v>0</v>
      </c>
      <c r="AI43" s="171"/>
      <c r="AJ43" s="168">
        <f>SUM('[3]1'!AJ43,'[3]2'!AI42)</f>
        <v>0</v>
      </c>
      <c r="AK43" s="171"/>
      <c r="AL43" s="169">
        <f>SUM('[3]1'!AL43,'[3]2'!AK42)</f>
        <v>0</v>
      </c>
    </row>
    <row r="44" spans="1:38" x14ac:dyDescent="0.3">
      <c r="AL44" s="1" t="s">
        <v>46</v>
      </c>
    </row>
  </sheetData>
  <mergeCells count="4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  <mergeCell ref="B8:B9"/>
    <mergeCell ref="B10:B11"/>
    <mergeCell ref="Q3:R3"/>
    <mergeCell ref="S3:T3"/>
    <mergeCell ref="U3:V3"/>
    <mergeCell ref="AE3:AF3"/>
    <mergeCell ref="AG3:AH3"/>
    <mergeCell ref="K3:L3"/>
    <mergeCell ref="M3:N3"/>
    <mergeCell ref="O3:P3"/>
    <mergeCell ref="B16:B17"/>
    <mergeCell ref="B18:B19"/>
    <mergeCell ref="A20:A27"/>
    <mergeCell ref="B20:B21"/>
    <mergeCell ref="B22:B23"/>
    <mergeCell ref="B24:B25"/>
    <mergeCell ref="B26:B27"/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2DF1-03FC-4F79-A330-8C0621367EA3}">
  <dimension ref="A1:AL44"/>
  <sheetViews>
    <sheetView workbookViewId="0">
      <selection activeCell="F15" sqref="F15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49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456</v>
      </c>
      <c r="D4" s="178"/>
      <c r="E4" s="179">
        <f>SUM(E6:E11)</f>
        <v>437</v>
      </c>
      <c r="F4" s="180"/>
      <c r="G4" s="181">
        <f>SUM(G6:G10)</f>
        <v>164</v>
      </c>
      <c r="H4" s="182"/>
      <c r="I4" s="181">
        <f>SUM(I6:I10)</f>
        <v>273</v>
      </c>
      <c r="J4" s="180"/>
      <c r="K4" s="183">
        <f>K20+K28+K36</f>
        <v>2</v>
      </c>
      <c r="L4" s="178"/>
      <c r="M4" s="183">
        <f>M20+M28+M36</f>
        <v>0</v>
      </c>
      <c r="N4" s="178"/>
      <c r="O4" s="183">
        <f>O20+O28+O36</f>
        <v>2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17</v>
      </c>
      <c r="AB4" s="178"/>
      <c r="AC4" s="185">
        <f>AC20+AC28+AC36</f>
        <v>0</v>
      </c>
      <c r="AD4" s="178"/>
      <c r="AE4" s="183">
        <f>AE20+AE28+AE36</f>
        <v>17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1454</v>
      </c>
      <c r="E5" s="188"/>
      <c r="F5" s="189">
        <f>SUM(F7:F11)</f>
        <v>1350</v>
      </c>
      <c r="G5" s="190"/>
      <c r="H5" s="191">
        <f>SUM(H7:H11)</f>
        <v>588</v>
      </c>
      <c r="I5" s="190"/>
      <c r="J5" s="192">
        <f>SUM(J7:J11)</f>
        <v>762</v>
      </c>
      <c r="K5" s="193"/>
      <c r="L5" s="194">
        <f>L21+L29+L37</f>
        <v>46</v>
      </c>
      <c r="M5" s="193"/>
      <c r="N5" s="194">
        <f>N21+N29+N37</f>
        <v>4</v>
      </c>
      <c r="O5" s="193"/>
      <c r="P5" s="194">
        <f>P21+P29+P37</f>
        <v>25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58</v>
      </c>
      <c r="AC5" s="196"/>
      <c r="AD5" s="194">
        <f>AD21+AD29+AD37</f>
        <v>1</v>
      </c>
      <c r="AE5" s="193"/>
      <c r="AF5" s="194">
        <f>AF21+AF29+AF37</f>
        <v>57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282</v>
      </c>
      <c r="D6" s="199"/>
      <c r="E6" s="200">
        <f>SUM(G6+I6)</f>
        <v>278</v>
      </c>
      <c r="F6" s="199"/>
      <c r="G6" s="201">
        <f>G14</f>
        <v>97</v>
      </c>
      <c r="H6" s="202"/>
      <c r="I6" s="201">
        <f>I14</f>
        <v>181</v>
      </c>
      <c r="J6" s="203"/>
      <c r="K6" s="204">
        <f>K22+K30+K38</f>
        <v>0</v>
      </c>
      <c r="L6" s="205"/>
      <c r="M6" s="204">
        <f>M22+M30+M38</f>
        <v>0</v>
      </c>
      <c r="N6" s="205"/>
      <c r="O6" s="204">
        <f>O22+O30+O38</f>
        <v>0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4</v>
      </c>
      <c r="AB6" s="205"/>
      <c r="AC6" s="207">
        <f>AC22+AC30+AC38</f>
        <v>0</v>
      </c>
      <c r="AD6" s="205"/>
      <c r="AE6" s="204">
        <f>AE22+AE30+AE38</f>
        <v>4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883</v>
      </c>
      <c r="E7" s="211"/>
      <c r="F7" s="189">
        <f>SUM(H7:J7)</f>
        <v>824</v>
      </c>
      <c r="G7" s="212"/>
      <c r="H7" s="213">
        <f>H15</f>
        <v>337</v>
      </c>
      <c r="I7" s="214"/>
      <c r="J7" s="215">
        <f>J15</f>
        <v>487</v>
      </c>
      <c r="K7" s="216"/>
      <c r="L7" s="217">
        <f>L23+L31+L39</f>
        <v>44</v>
      </c>
      <c r="M7" s="216"/>
      <c r="N7" s="217">
        <f>N23+N31+N39</f>
        <v>4</v>
      </c>
      <c r="O7" s="216"/>
      <c r="P7" s="217">
        <f>P23+P31+P39</f>
        <v>23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15</v>
      </c>
      <c r="AC7" s="219"/>
      <c r="AD7" s="217">
        <f>AD23+AD31+AD39</f>
        <v>0</v>
      </c>
      <c r="AE7" s="216"/>
      <c r="AF7" s="217">
        <f>AF23+AF31+AF39</f>
        <v>15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174</v>
      </c>
      <c r="D8" s="199"/>
      <c r="E8" s="200">
        <f>SUM(G8:I8)</f>
        <v>159</v>
      </c>
      <c r="F8" s="221"/>
      <c r="G8" s="201">
        <f>G16</f>
        <v>67</v>
      </c>
      <c r="H8" s="202"/>
      <c r="I8" s="201">
        <f>I16</f>
        <v>92</v>
      </c>
      <c r="J8" s="203"/>
      <c r="K8" s="204">
        <f>K24+K32+K40</f>
        <v>2</v>
      </c>
      <c r="L8" s="205"/>
      <c r="M8" s="204">
        <f>M24+M32+M40</f>
        <v>0</v>
      </c>
      <c r="N8" s="205"/>
      <c r="O8" s="204">
        <f>O24+O32+O40</f>
        <v>2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13</v>
      </c>
      <c r="AB8" s="205"/>
      <c r="AC8" s="207">
        <f>AC24+AC32+AC40</f>
        <v>0</v>
      </c>
      <c r="AD8" s="205"/>
      <c r="AE8" s="204">
        <f>AE24+AE32+AE40</f>
        <v>13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571</v>
      </c>
      <c r="E9" s="211"/>
      <c r="F9" s="189">
        <f>SUM(H9:J9)</f>
        <v>526</v>
      </c>
      <c r="G9" s="212"/>
      <c r="H9" s="213">
        <f>H17</f>
        <v>251</v>
      </c>
      <c r="I9" s="212"/>
      <c r="J9" s="215">
        <f>J17</f>
        <v>275</v>
      </c>
      <c r="K9" s="216"/>
      <c r="L9" s="217">
        <f>L25+L33+L41</f>
        <v>2</v>
      </c>
      <c r="M9" s="216"/>
      <c r="N9" s="217">
        <f>N25+N33+N41</f>
        <v>0</v>
      </c>
      <c r="O9" s="216"/>
      <c r="P9" s="217">
        <f>P25+P33+P41</f>
        <v>2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43</v>
      </c>
      <c r="AC9" s="219"/>
      <c r="AD9" s="217">
        <f>AD25+AD33+AD41</f>
        <v>1</v>
      </c>
      <c r="AE9" s="216"/>
      <c r="AF9" s="217">
        <f>AF25+AF33+AF41</f>
        <v>42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437</v>
      </c>
      <c r="D12" s="182"/>
      <c r="E12" s="179">
        <f>SUM(E14:E19)</f>
        <v>437</v>
      </c>
      <c r="F12" s="180"/>
      <c r="G12" s="181">
        <f>SUM(G14:G18)</f>
        <v>164</v>
      </c>
      <c r="H12" s="182"/>
      <c r="I12" s="181">
        <f>SUM(I14:I18)</f>
        <v>273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1350</v>
      </c>
      <c r="E13" s="188"/>
      <c r="F13" s="189">
        <f>SUM(F15:F19)</f>
        <v>1350</v>
      </c>
      <c r="G13" s="190"/>
      <c r="H13" s="191">
        <f>SUM(H15:H19)</f>
        <v>588</v>
      </c>
      <c r="I13" s="190"/>
      <c r="J13" s="192">
        <f>SUM(J15:J19)</f>
        <v>762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278</v>
      </c>
      <c r="D14" s="244"/>
      <c r="E14" s="200">
        <f>SUM(G14+I14)</f>
        <v>278</v>
      </c>
      <c r="F14" s="199"/>
      <c r="G14" s="173">
        <v>97</v>
      </c>
      <c r="H14" s="125"/>
      <c r="I14" s="173">
        <v>181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824</v>
      </c>
      <c r="E15" s="211"/>
      <c r="F15" s="189">
        <f>SUM(H15:J15)</f>
        <v>824</v>
      </c>
      <c r="G15" s="149"/>
      <c r="H15" s="127">
        <v>337</v>
      </c>
      <c r="I15" s="149"/>
      <c r="J15" s="127">
        <v>487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159</v>
      </c>
      <c r="D16" s="246"/>
      <c r="E16" s="200">
        <f>SUM(G16:I16)</f>
        <v>159</v>
      </c>
      <c r="F16" s="221"/>
      <c r="G16" s="174">
        <v>67</v>
      </c>
      <c r="H16" s="122"/>
      <c r="I16" s="174">
        <v>92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526</v>
      </c>
      <c r="E17" s="211"/>
      <c r="F17" s="189">
        <f>SUM(H17:J17)</f>
        <v>526</v>
      </c>
      <c r="G17" s="149"/>
      <c r="H17" s="124">
        <v>251</v>
      </c>
      <c r="I17" s="149"/>
      <c r="J17" s="124">
        <v>275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v>0</v>
      </c>
      <c r="I19" s="149"/>
      <c r="J19" s="127"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3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3</v>
      </c>
      <c r="AB20" s="249"/>
      <c r="AC20" s="257">
        <f>SUM(AC22:AC27)</f>
        <v>0</v>
      </c>
      <c r="AD20" s="254"/>
      <c r="AE20" s="255">
        <f>SUM(AE22:AE27)</f>
        <v>3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46</v>
      </c>
      <c r="E21" s="260"/>
      <c r="F21" s="261"/>
      <c r="G21" s="262"/>
      <c r="H21" s="263"/>
      <c r="I21" s="262"/>
      <c r="J21" s="264"/>
      <c r="K21" s="259"/>
      <c r="L21" s="217">
        <f>SUM(N21:Z21)</f>
        <v>38</v>
      </c>
      <c r="M21" s="265"/>
      <c r="N21" s="266">
        <f>SUM(N23:N27)</f>
        <v>2</v>
      </c>
      <c r="O21" s="267"/>
      <c r="P21" s="266">
        <f>SUM(P23:P27)</f>
        <v>20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8</v>
      </c>
      <c r="AC21" s="269"/>
      <c r="AD21" s="266">
        <f>SUM(AD23:AD27)</f>
        <v>1</v>
      </c>
      <c r="AE21" s="267"/>
      <c r="AF21" s="266">
        <f>SUM(AF23:AF27)</f>
        <v>7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39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v>0</v>
      </c>
      <c r="Y23" s="161"/>
      <c r="Z23" s="164">
        <v>0</v>
      </c>
      <c r="AA23" s="277"/>
      <c r="AB23" s="270">
        <f>AD23+AF23+AH23+AJ23+AL23</f>
        <v>1</v>
      </c>
      <c r="AC23" s="170"/>
      <c r="AD23" s="164">
        <v>0</v>
      </c>
      <c r="AE23" s="170"/>
      <c r="AF23" s="164">
        <v>1</v>
      </c>
      <c r="AG23" s="170"/>
      <c r="AH23" s="164">
        <v>0</v>
      </c>
      <c r="AI23" s="170"/>
      <c r="AJ23" s="164">
        <v>0</v>
      </c>
      <c r="AK23" s="170"/>
      <c r="AL23" s="165">
        <v>0</v>
      </c>
    </row>
    <row r="24" spans="1:38" ht="12" customHeight="1" x14ac:dyDescent="0.3">
      <c r="A24" s="311"/>
      <c r="B24" s="315" t="s">
        <v>20</v>
      </c>
      <c r="C24" s="272">
        <f>K24+AA24</f>
        <v>3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3</v>
      </c>
      <c r="AB24" s="279"/>
      <c r="AC24" s="177">
        <v>0</v>
      </c>
      <c r="AD24" s="166"/>
      <c r="AE24" s="177">
        <v>3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7</v>
      </c>
      <c r="E25" s="260"/>
      <c r="F25" s="261"/>
      <c r="G25" s="156"/>
      <c r="H25" s="129"/>
      <c r="I25" s="156"/>
      <c r="J25" s="130"/>
      <c r="K25" s="259"/>
      <c r="L25" s="217">
        <f>SUM(N25:Z25)</f>
        <v>0</v>
      </c>
      <c r="M25" s="161"/>
      <c r="N25" s="164">
        <v>0</v>
      </c>
      <c r="O25" s="161"/>
      <c r="P25" s="164">
        <v>0</v>
      </c>
      <c r="Q25" s="161"/>
      <c r="R25" s="164">
        <v>0</v>
      </c>
      <c r="S25" s="161"/>
      <c r="T25" s="164">
        <v>0</v>
      </c>
      <c r="U25" s="161"/>
      <c r="V25" s="164">
        <v>0</v>
      </c>
      <c r="W25" s="161"/>
      <c r="X25" s="164">
        <v>0</v>
      </c>
      <c r="Y25" s="161"/>
      <c r="Z25" s="164">
        <v>0</v>
      </c>
      <c r="AA25" s="277"/>
      <c r="AB25" s="270">
        <f>AD25+AF25+AH25+AJ25+AL25</f>
        <v>7</v>
      </c>
      <c r="AC25" s="170"/>
      <c r="AD25" s="164">
        <v>1</v>
      </c>
      <c r="AE25" s="170"/>
      <c r="AF25" s="164">
        <v>6</v>
      </c>
      <c r="AG25" s="170"/>
      <c r="AH25" s="164">
        <v>0</v>
      </c>
      <c r="AI25" s="170"/>
      <c r="AJ25" s="164">
        <v>0</v>
      </c>
      <c r="AK25" s="170"/>
      <c r="AL25" s="165"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v>0</v>
      </c>
      <c r="O27" s="161"/>
      <c r="P27" s="164">
        <v>0</v>
      </c>
      <c r="Q27" s="161"/>
      <c r="R27" s="164">
        <v>0</v>
      </c>
      <c r="S27" s="161"/>
      <c r="T27" s="164">
        <v>0</v>
      </c>
      <c r="U27" s="161"/>
      <c r="V27" s="164">
        <v>0</v>
      </c>
      <c r="W27" s="161"/>
      <c r="X27" s="164">
        <v>0</v>
      </c>
      <c r="Y27" s="161"/>
      <c r="Z27" s="164">
        <v>0</v>
      </c>
      <c r="AA27" s="283"/>
      <c r="AB27" s="288">
        <f>AD27+AF27+AH27+AJ27+AL27</f>
        <v>0</v>
      </c>
      <c r="AC27" s="170"/>
      <c r="AD27" s="164">
        <v>0</v>
      </c>
      <c r="AE27" s="170"/>
      <c r="AF27" s="164">
        <v>0</v>
      </c>
      <c r="AG27" s="170"/>
      <c r="AH27" s="164">
        <v>0</v>
      </c>
      <c r="AI27" s="170"/>
      <c r="AJ27" s="164">
        <v>0</v>
      </c>
      <c r="AK27" s="170"/>
      <c r="AL27" s="165"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6</v>
      </c>
      <c r="D28" s="249"/>
      <c r="E28" s="250"/>
      <c r="F28" s="251"/>
      <c r="G28" s="250"/>
      <c r="H28" s="252"/>
      <c r="I28" s="250"/>
      <c r="J28" s="252"/>
      <c r="K28" s="248">
        <f>SUM(M28:Z28)</f>
        <v>2</v>
      </c>
      <c r="L28" s="249"/>
      <c r="M28" s="253">
        <f>SUM(M30:M35)</f>
        <v>0</v>
      </c>
      <c r="N28" s="254"/>
      <c r="O28" s="255">
        <f>SUM(O30:O35)</f>
        <v>2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4</v>
      </c>
      <c r="AB28" s="249"/>
      <c r="AC28" s="257">
        <f>SUM(AC30:AC35)</f>
        <v>0</v>
      </c>
      <c r="AD28" s="254"/>
      <c r="AE28" s="255">
        <f>SUM(AE30:AE35)</f>
        <v>4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23</v>
      </c>
      <c r="E29" s="260"/>
      <c r="F29" s="261"/>
      <c r="G29" s="262"/>
      <c r="H29" s="263"/>
      <c r="I29" s="262"/>
      <c r="J29" s="264"/>
      <c r="K29" s="259"/>
      <c r="L29" s="217">
        <f>SUM(N29:Z29)</f>
        <v>8</v>
      </c>
      <c r="M29" s="265"/>
      <c r="N29" s="266">
        <f>SUM(N31:N35)</f>
        <v>2</v>
      </c>
      <c r="O29" s="267"/>
      <c r="P29" s="266">
        <f>SUM(P31:P35)</f>
        <v>5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15</v>
      </c>
      <c r="AC29" s="269"/>
      <c r="AD29" s="266">
        <f>SUM(AD31:AD35)</f>
        <v>0</v>
      </c>
      <c r="AE29" s="267"/>
      <c r="AF29" s="266">
        <f>SUM(AF31:AF35)</f>
        <v>15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3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3</v>
      </c>
      <c r="AB30" s="273"/>
      <c r="AC30" s="175">
        <v>0</v>
      </c>
      <c r="AD30" s="162"/>
      <c r="AE30" s="175">
        <v>3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13</v>
      </c>
      <c r="E31" s="260"/>
      <c r="F31" s="261"/>
      <c r="G31" s="156"/>
      <c r="H31" s="129"/>
      <c r="I31" s="156"/>
      <c r="J31" s="130"/>
      <c r="K31" s="259"/>
      <c r="L31" s="217">
        <f>SUM(N31:Z31)</f>
        <v>6</v>
      </c>
      <c r="M31" s="161"/>
      <c r="N31" s="164">
        <v>2</v>
      </c>
      <c r="O31" s="161"/>
      <c r="P31" s="164">
        <v>3</v>
      </c>
      <c r="Q31" s="161"/>
      <c r="R31" s="164">
        <v>0</v>
      </c>
      <c r="S31" s="161"/>
      <c r="T31" s="164">
        <v>0</v>
      </c>
      <c r="U31" s="161"/>
      <c r="V31" s="164">
        <v>1</v>
      </c>
      <c r="W31" s="161"/>
      <c r="X31" s="164">
        <v>0</v>
      </c>
      <c r="Y31" s="161"/>
      <c r="Z31" s="164">
        <v>0</v>
      </c>
      <c r="AA31" s="277"/>
      <c r="AB31" s="270">
        <f>AD31+AF31+AH31+AJ31+AL31</f>
        <v>7</v>
      </c>
      <c r="AC31" s="170"/>
      <c r="AD31" s="164">
        <v>0</v>
      </c>
      <c r="AE31" s="170"/>
      <c r="AF31" s="164">
        <v>7</v>
      </c>
      <c r="AG31" s="170"/>
      <c r="AH31" s="164">
        <v>0</v>
      </c>
      <c r="AI31" s="170"/>
      <c r="AJ31" s="164">
        <v>0</v>
      </c>
      <c r="AK31" s="170"/>
      <c r="AL31" s="165">
        <v>0</v>
      </c>
    </row>
    <row r="32" spans="1:38" ht="12" customHeight="1" x14ac:dyDescent="0.3">
      <c r="A32" s="311"/>
      <c r="B32" s="315" t="s">
        <v>20</v>
      </c>
      <c r="C32" s="272">
        <f>K32+AA32</f>
        <v>3</v>
      </c>
      <c r="D32" s="279"/>
      <c r="E32" s="274"/>
      <c r="F32" s="280"/>
      <c r="G32" s="157"/>
      <c r="H32" s="133"/>
      <c r="I32" s="157"/>
      <c r="J32" s="134"/>
      <c r="K32" s="272">
        <f>SUM(M32:Z32)</f>
        <v>2</v>
      </c>
      <c r="L32" s="281"/>
      <c r="M32" s="176">
        <v>0</v>
      </c>
      <c r="N32" s="166"/>
      <c r="O32" s="176">
        <v>2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1</v>
      </c>
      <c r="AB32" s="279"/>
      <c r="AC32" s="177">
        <v>0</v>
      </c>
      <c r="AD32" s="166"/>
      <c r="AE32" s="177">
        <v>1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10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v>0</v>
      </c>
      <c r="O33" s="161"/>
      <c r="P33" s="164">
        <v>2</v>
      </c>
      <c r="Q33" s="161"/>
      <c r="R33" s="164">
        <v>0</v>
      </c>
      <c r="S33" s="161"/>
      <c r="T33" s="164">
        <v>0</v>
      </c>
      <c r="U33" s="161"/>
      <c r="V33" s="164">
        <v>0</v>
      </c>
      <c r="W33" s="161"/>
      <c r="X33" s="164">
        <v>0</v>
      </c>
      <c r="Y33" s="161"/>
      <c r="Z33" s="164">
        <v>0</v>
      </c>
      <c r="AA33" s="277"/>
      <c r="AB33" s="270">
        <f>AD33+AF33+AH33+AJ33+AL33</f>
        <v>8</v>
      </c>
      <c r="AC33" s="170"/>
      <c r="AD33" s="164">
        <v>0</v>
      </c>
      <c r="AE33" s="170"/>
      <c r="AF33" s="164">
        <v>8</v>
      </c>
      <c r="AG33" s="170"/>
      <c r="AH33" s="164">
        <v>0</v>
      </c>
      <c r="AI33" s="170"/>
      <c r="AJ33" s="164">
        <v>0</v>
      </c>
      <c r="AK33" s="170"/>
      <c r="AL33" s="165"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v>0</v>
      </c>
      <c r="O35" s="161"/>
      <c r="P35" s="164">
        <v>0</v>
      </c>
      <c r="Q35" s="161"/>
      <c r="R35" s="164">
        <v>0</v>
      </c>
      <c r="S35" s="161"/>
      <c r="T35" s="164">
        <v>0</v>
      </c>
      <c r="U35" s="161"/>
      <c r="V35" s="164">
        <v>0</v>
      </c>
      <c r="W35" s="161"/>
      <c r="X35" s="164">
        <v>0</v>
      </c>
      <c r="Y35" s="161"/>
      <c r="Z35" s="164">
        <v>0</v>
      </c>
      <c r="AA35" s="283"/>
      <c r="AB35" s="288">
        <f>AD35+AF35+AH35+AJ35+AL35</f>
        <v>0</v>
      </c>
      <c r="AC35" s="170"/>
      <c r="AD35" s="164">
        <v>0</v>
      </c>
      <c r="AE35" s="170"/>
      <c r="AF35" s="164">
        <v>0</v>
      </c>
      <c r="AG35" s="170"/>
      <c r="AH35" s="164">
        <v>0</v>
      </c>
      <c r="AI35" s="170"/>
      <c r="AJ35" s="164">
        <v>0</v>
      </c>
      <c r="AK35" s="170"/>
      <c r="AL35" s="165"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10</v>
      </c>
      <c r="D36" s="249"/>
      <c r="E36" s="250"/>
      <c r="F36" s="251"/>
      <c r="G36" s="250"/>
      <c r="H36" s="252"/>
      <c r="I36" s="250"/>
      <c r="J36" s="252"/>
      <c r="K36" s="248">
        <f>SUM(M36:Z36)</f>
        <v>0</v>
      </c>
      <c r="L36" s="249"/>
      <c r="M36" s="253">
        <f>SUM(M38:M43)</f>
        <v>0</v>
      </c>
      <c r="N36" s="254"/>
      <c r="O36" s="255">
        <f>SUM(O38:O43)</f>
        <v>0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10</v>
      </c>
      <c r="AB36" s="249"/>
      <c r="AC36" s="257">
        <f>SUM(AC38:AC43)</f>
        <v>0</v>
      </c>
      <c r="AD36" s="254"/>
      <c r="AE36" s="255">
        <f>SUM(AE38:AE43)</f>
        <v>10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35</v>
      </c>
      <c r="E37" s="260"/>
      <c r="F37" s="261"/>
      <c r="G37" s="262"/>
      <c r="H37" s="263"/>
      <c r="I37" s="262"/>
      <c r="J37" s="264"/>
      <c r="K37" s="259"/>
      <c r="L37" s="217">
        <f>SUM(N37:Z37)</f>
        <v>0</v>
      </c>
      <c r="M37" s="265"/>
      <c r="N37" s="266">
        <f>SUM(N39:N43)</f>
        <v>0</v>
      </c>
      <c r="O37" s="267"/>
      <c r="P37" s="266">
        <f>SUM(P39:P43)</f>
        <v>0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35</v>
      </c>
      <c r="AC37" s="269"/>
      <c r="AD37" s="266">
        <f>SUM(AD39:AD43)</f>
        <v>0</v>
      </c>
      <c r="AE37" s="267"/>
      <c r="AF37" s="266">
        <f>SUM(AF39:AF43)</f>
        <v>35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1</v>
      </c>
      <c r="D38" s="273"/>
      <c r="E38" s="274"/>
      <c r="F38" s="275"/>
      <c r="G38" s="155"/>
      <c r="H38" s="131"/>
      <c r="I38" s="155"/>
      <c r="J38" s="132"/>
      <c r="K38" s="272">
        <f>SUM(M38:Z38)</f>
        <v>0</v>
      </c>
      <c r="L38" s="276"/>
      <c r="M38" s="172">
        <v>0</v>
      </c>
      <c r="N38" s="162"/>
      <c r="O38" s="172">
        <v>0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1</v>
      </c>
      <c r="AB38" s="273"/>
      <c r="AC38" s="175">
        <v>0</v>
      </c>
      <c r="AD38" s="162"/>
      <c r="AE38" s="175">
        <v>1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7</v>
      </c>
      <c r="E39" s="260"/>
      <c r="F39" s="261"/>
      <c r="G39" s="156"/>
      <c r="H39" s="129"/>
      <c r="I39" s="156"/>
      <c r="J39" s="130"/>
      <c r="K39" s="259"/>
      <c r="L39" s="217">
        <f>SUM(N39:Z39)</f>
        <v>0</v>
      </c>
      <c r="M39" s="161"/>
      <c r="N39" s="164">
        <v>0</v>
      </c>
      <c r="O39" s="161"/>
      <c r="P39" s="164">
        <v>0</v>
      </c>
      <c r="Q39" s="161"/>
      <c r="R39" s="164">
        <v>0</v>
      </c>
      <c r="S39" s="161"/>
      <c r="T39" s="164">
        <v>0</v>
      </c>
      <c r="U39" s="161"/>
      <c r="V39" s="164">
        <v>0</v>
      </c>
      <c r="W39" s="161"/>
      <c r="X39" s="164">
        <v>0</v>
      </c>
      <c r="Y39" s="161"/>
      <c r="Z39" s="164">
        <v>0</v>
      </c>
      <c r="AA39" s="277"/>
      <c r="AB39" s="270">
        <f>AD39+AF39+AH39+AJ39+AL39</f>
        <v>7</v>
      </c>
      <c r="AC39" s="170"/>
      <c r="AD39" s="164">
        <v>0</v>
      </c>
      <c r="AE39" s="170"/>
      <c r="AF39" s="164">
        <v>7</v>
      </c>
      <c r="AG39" s="170"/>
      <c r="AH39" s="164">
        <v>0</v>
      </c>
      <c r="AI39" s="170"/>
      <c r="AJ39" s="164">
        <v>0</v>
      </c>
      <c r="AK39" s="170"/>
      <c r="AL39" s="165">
        <v>0</v>
      </c>
    </row>
    <row r="40" spans="1:38" ht="12" customHeight="1" x14ac:dyDescent="0.3">
      <c r="A40" s="311"/>
      <c r="B40" s="315" t="s">
        <v>20</v>
      </c>
      <c r="C40" s="272">
        <f>K40+AA40</f>
        <v>9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9</v>
      </c>
      <c r="AB40" s="279"/>
      <c r="AC40" s="177">
        <v>0</v>
      </c>
      <c r="AD40" s="166"/>
      <c r="AE40" s="177">
        <v>9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28</v>
      </c>
      <c r="E41" s="260"/>
      <c r="F41" s="261"/>
      <c r="G41" s="156"/>
      <c r="H41" s="129"/>
      <c r="I41" s="156"/>
      <c r="J41" s="130"/>
      <c r="K41" s="259"/>
      <c r="L41" s="217">
        <f>SUM(N41:Z41)</f>
        <v>0</v>
      </c>
      <c r="M41" s="161"/>
      <c r="N41" s="164">
        <v>0</v>
      </c>
      <c r="O41" s="161"/>
      <c r="P41" s="164">
        <v>0</v>
      </c>
      <c r="Q41" s="161"/>
      <c r="R41" s="164">
        <v>0</v>
      </c>
      <c r="S41" s="161"/>
      <c r="T41" s="164">
        <v>0</v>
      </c>
      <c r="U41" s="161"/>
      <c r="V41" s="164">
        <v>0</v>
      </c>
      <c r="W41" s="161"/>
      <c r="X41" s="164">
        <v>0</v>
      </c>
      <c r="Y41" s="161"/>
      <c r="Z41" s="164">
        <v>0</v>
      </c>
      <c r="AA41" s="277"/>
      <c r="AB41" s="270">
        <f>AD41+AF41+AH41+AJ41+AL41</f>
        <v>28</v>
      </c>
      <c r="AC41" s="170"/>
      <c r="AD41" s="164">
        <v>0</v>
      </c>
      <c r="AE41" s="170"/>
      <c r="AF41" s="164">
        <v>28</v>
      </c>
      <c r="AG41" s="170"/>
      <c r="AH41" s="164">
        <v>0</v>
      </c>
      <c r="AI41" s="170"/>
      <c r="AJ41" s="164">
        <v>0</v>
      </c>
      <c r="AK41" s="170"/>
      <c r="AL41" s="165"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L43+AB42:AB43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v>0</v>
      </c>
      <c r="O43" s="302"/>
      <c r="P43" s="168">
        <v>0</v>
      </c>
      <c r="Q43" s="302"/>
      <c r="R43" s="168">
        <v>0</v>
      </c>
      <c r="S43" s="302"/>
      <c r="T43" s="168">
        <v>0</v>
      </c>
      <c r="U43" s="302"/>
      <c r="V43" s="168">
        <v>0</v>
      </c>
      <c r="W43" s="302"/>
      <c r="X43" s="168">
        <v>0</v>
      </c>
      <c r="Y43" s="302"/>
      <c r="Z43" s="168">
        <v>0</v>
      </c>
      <c r="AA43" s="289"/>
      <c r="AB43" s="295">
        <f>AD43+AF43+AH43+AJ43+AL43</f>
        <v>0</v>
      </c>
      <c r="AC43" s="171"/>
      <c r="AD43" s="168">
        <v>0</v>
      </c>
      <c r="AE43" s="171"/>
      <c r="AF43" s="168">
        <v>0</v>
      </c>
      <c r="AG43" s="171"/>
      <c r="AH43" s="168">
        <v>0</v>
      </c>
      <c r="AI43" s="171"/>
      <c r="AJ43" s="168">
        <v>0</v>
      </c>
      <c r="AK43" s="171"/>
      <c r="AL43" s="169">
        <v>0</v>
      </c>
    </row>
    <row r="44" spans="1:38" x14ac:dyDescent="0.3">
      <c r="AL44" s="1" t="s">
        <v>46</v>
      </c>
    </row>
  </sheetData>
  <mergeCells count="49"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  <mergeCell ref="B16:B17"/>
    <mergeCell ref="B18:B19"/>
    <mergeCell ref="A20:A27"/>
    <mergeCell ref="B20:B21"/>
    <mergeCell ref="B22:B23"/>
    <mergeCell ref="B24:B25"/>
    <mergeCell ref="B26:B27"/>
    <mergeCell ref="AE3:AF3"/>
    <mergeCell ref="AG3:AH3"/>
    <mergeCell ref="K3:L3"/>
    <mergeCell ref="M3:N3"/>
    <mergeCell ref="O3:P3"/>
    <mergeCell ref="B8:B9"/>
    <mergeCell ref="B10:B11"/>
    <mergeCell ref="Q3:R3"/>
    <mergeCell ref="S3:T3"/>
    <mergeCell ref="U3:V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17E46-F2F6-4DB7-AE10-0B5CEA2E6BB8}">
  <dimension ref="A1:AL44"/>
  <sheetViews>
    <sheetView workbookViewId="0">
      <selection activeCell="F15" sqref="F15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50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426</v>
      </c>
      <c r="D4" s="178"/>
      <c r="E4" s="179">
        <f>SUM(E6:E11)</f>
        <v>403</v>
      </c>
      <c r="F4" s="180"/>
      <c r="G4" s="181">
        <f>SUM(G6:G10)</f>
        <v>159</v>
      </c>
      <c r="H4" s="182"/>
      <c r="I4" s="181">
        <f>SUM(I6:I10)</f>
        <v>244</v>
      </c>
      <c r="J4" s="180"/>
      <c r="K4" s="183">
        <f>K20+K28+K36</f>
        <v>3</v>
      </c>
      <c r="L4" s="178"/>
      <c r="M4" s="183">
        <f>M20+M28+M36</f>
        <v>0</v>
      </c>
      <c r="N4" s="178"/>
      <c r="O4" s="183">
        <f>O20+O28+O36</f>
        <v>3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20</v>
      </c>
      <c r="AB4" s="178"/>
      <c r="AC4" s="185">
        <f>AC20+AC28+AC36</f>
        <v>0</v>
      </c>
      <c r="AD4" s="178"/>
      <c r="AE4" s="183">
        <f>AE20+AE28+AE36</f>
        <v>20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1880</v>
      </c>
      <c r="E5" s="188"/>
      <c r="F5" s="189">
        <f>SUM(F7:F11)</f>
        <v>1753</v>
      </c>
      <c r="G5" s="190"/>
      <c r="H5" s="191">
        <f>SUM(H7:H11)</f>
        <v>747</v>
      </c>
      <c r="I5" s="190"/>
      <c r="J5" s="192">
        <f>SUM(J7:J11)</f>
        <v>1006</v>
      </c>
      <c r="K5" s="193"/>
      <c r="L5" s="194">
        <f>L21+L29+L37</f>
        <v>49</v>
      </c>
      <c r="M5" s="193"/>
      <c r="N5" s="194">
        <f>N21+N29+N37</f>
        <v>4</v>
      </c>
      <c r="O5" s="193"/>
      <c r="P5" s="194">
        <f>P21+P29+P37</f>
        <v>28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78</v>
      </c>
      <c r="AC5" s="196"/>
      <c r="AD5" s="194">
        <f>AD21+AD29+AD37</f>
        <v>1</v>
      </c>
      <c r="AE5" s="193"/>
      <c r="AF5" s="194">
        <f>AF21+AF29+AF37</f>
        <v>77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269</v>
      </c>
      <c r="D6" s="199"/>
      <c r="E6" s="200">
        <f>SUM(G6+I6)</f>
        <v>262</v>
      </c>
      <c r="F6" s="199"/>
      <c r="G6" s="201">
        <f>G14</f>
        <v>101</v>
      </c>
      <c r="H6" s="202"/>
      <c r="I6" s="201">
        <f>I14</f>
        <v>161</v>
      </c>
      <c r="J6" s="203"/>
      <c r="K6" s="204">
        <f>K22+K30+K38</f>
        <v>0</v>
      </c>
      <c r="L6" s="205"/>
      <c r="M6" s="204">
        <f>M22+M30+M38</f>
        <v>0</v>
      </c>
      <c r="N6" s="205"/>
      <c r="O6" s="204">
        <f>O22+O30+O38</f>
        <v>0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7</v>
      </c>
      <c r="AB6" s="205"/>
      <c r="AC6" s="207">
        <f>AC22+AC30+AC38</f>
        <v>0</v>
      </c>
      <c r="AD6" s="205"/>
      <c r="AE6" s="204">
        <f>AE22+AE30+AE38</f>
        <v>7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1152</v>
      </c>
      <c r="E7" s="211"/>
      <c r="F7" s="189">
        <f>SUM(H7:J7)</f>
        <v>1086</v>
      </c>
      <c r="G7" s="212"/>
      <c r="H7" s="213">
        <f>H15</f>
        <v>438</v>
      </c>
      <c r="I7" s="214"/>
      <c r="J7" s="215">
        <f>J15</f>
        <v>648</v>
      </c>
      <c r="K7" s="216"/>
      <c r="L7" s="217">
        <f>L23+L31+L39</f>
        <v>44</v>
      </c>
      <c r="M7" s="216"/>
      <c r="N7" s="217">
        <f>N23+N31+N39</f>
        <v>4</v>
      </c>
      <c r="O7" s="216"/>
      <c r="P7" s="217">
        <f>P23+P31+P39</f>
        <v>23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22</v>
      </c>
      <c r="AC7" s="219"/>
      <c r="AD7" s="217">
        <f>AD23+AD31+AD39</f>
        <v>0</v>
      </c>
      <c r="AE7" s="216"/>
      <c r="AF7" s="217">
        <f>AF23+AF31+AF39</f>
        <v>22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157</v>
      </c>
      <c r="D8" s="199"/>
      <c r="E8" s="200">
        <f>SUM(G8:I8)</f>
        <v>141</v>
      </c>
      <c r="F8" s="221"/>
      <c r="G8" s="201">
        <f>G16</f>
        <v>58</v>
      </c>
      <c r="H8" s="202"/>
      <c r="I8" s="201">
        <f>I16</f>
        <v>83</v>
      </c>
      <c r="J8" s="203"/>
      <c r="K8" s="204">
        <f>K24+K32+K40</f>
        <v>3</v>
      </c>
      <c r="L8" s="205"/>
      <c r="M8" s="204">
        <f>M24+M32+M40</f>
        <v>0</v>
      </c>
      <c r="N8" s="205"/>
      <c r="O8" s="204">
        <f>O24+O32+O40</f>
        <v>3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13</v>
      </c>
      <c r="AB8" s="205"/>
      <c r="AC8" s="207">
        <f>AC24+AC32+AC40</f>
        <v>0</v>
      </c>
      <c r="AD8" s="205"/>
      <c r="AE8" s="204">
        <f>AE24+AE32+AE40</f>
        <v>13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728</v>
      </c>
      <c r="E9" s="211"/>
      <c r="F9" s="189">
        <f>SUM(H9:J9)</f>
        <v>667</v>
      </c>
      <c r="G9" s="212"/>
      <c r="H9" s="213">
        <f>H17</f>
        <v>309</v>
      </c>
      <c r="I9" s="212"/>
      <c r="J9" s="215">
        <f>J17</f>
        <v>358</v>
      </c>
      <c r="K9" s="216"/>
      <c r="L9" s="217">
        <f>L25+L33+L41</f>
        <v>5</v>
      </c>
      <c r="M9" s="216"/>
      <c r="N9" s="217">
        <f>N25+N33+N41</f>
        <v>0</v>
      </c>
      <c r="O9" s="216"/>
      <c r="P9" s="217">
        <f>P25+P33+P41</f>
        <v>5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56</v>
      </c>
      <c r="AC9" s="219"/>
      <c r="AD9" s="217">
        <f>AD25+AD33+AD41</f>
        <v>1</v>
      </c>
      <c r="AE9" s="216"/>
      <c r="AF9" s="217">
        <f>AF25+AF33+AF41</f>
        <v>55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403</v>
      </c>
      <c r="D12" s="182"/>
      <c r="E12" s="179">
        <f>SUM(E14:E19)</f>
        <v>403</v>
      </c>
      <c r="F12" s="180"/>
      <c r="G12" s="181">
        <f>SUM(G14:G18)</f>
        <v>159</v>
      </c>
      <c r="H12" s="182"/>
      <c r="I12" s="181">
        <f>SUM(I14:I18)</f>
        <v>244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1753</v>
      </c>
      <c r="E13" s="188"/>
      <c r="F13" s="189">
        <f>SUM(F15:F19)</f>
        <v>1753</v>
      </c>
      <c r="G13" s="190"/>
      <c r="H13" s="191">
        <f>SUM(H15:H19)</f>
        <v>747</v>
      </c>
      <c r="I13" s="190"/>
      <c r="J13" s="192">
        <f>SUM(J15:J19)</f>
        <v>1006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262</v>
      </c>
      <c r="D14" s="244"/>
      <c r="E14" s="200">
        <f>SUM(G14+I14)</f>
        <v>262</v>
      </c>
      <c r="F14" s="199"/>
      <c r="G14" s="173">
        <v>101</v>
      </c>
      <c r="H14" s="125"/>
      <c r="I14" s="173">
        <v>161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1086</v>
      </c>
      <c r="E15" s="211"/>
      <c r="F15" s="189">
        <f>SUM(H15:J15)</f>
        <v>1086</v>
      </c>
      <c r="G15" s="149"/>
      <c r="H15" s="127">
        <f>SUM('[4]3'!H15,'[4]4'!G14)</f>
        <v>438</v>
      </c>
      <c r="I15" s="149"/>
      <c r="J15" s="127">
        <f>SUM('[4]3'!J15,'[4]4'!I14)</f>
        <v>648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141</v>
      </c>
      <c r="D16" s="246"/>
      <c r="E16" s="200">
        <f>SUM(G16:I16)</f>
        <v>141</v>
      </c>
      <c r="F16" s="221"/>
      <c r="G16" s="174">
        <v>58</v>
      </c>
      <c r="H16" s="122"/>
      <c r="I16" s="174">
        <v>83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667</v>
      </c>
      <c r="E17" s="211"/>
      <c r="F17" s="189">
        <f>SUM(H17:J17)</f>
        <v>667</v>
      </c>
      <c r="G17" s="149"/>
      <c r="H17" s="124">
        <f>SUM('[4]3'!H17,'[4]4'!G16)</f>
        <v>309</v>
      </c>
      <c r="I17" s="149"/>
      <c r="J17" s="124">
        <f>SUM('[4]3'!J17,'[4]4'!I16)</f>
        <v>358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SUM('[4]3'!H19,'[4]4'!G18)</f>
        <v>0</v>
      </c>
      <c r="I19" s="149"/>
      <c r="J19" s="127">
        <f>SUM('[4]3'!J19,'[4]4'!I18)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5</v>
      </c>
      <c r="D20" s="249"/>
      <c r="E20" s="250"/>
      <c r="F20" s="251"/>
      <c r="G20" s="250"/>
      <c r="H20" s="252"/>
      <c r="I20" s="250"/>
      <c r="J20" s="252"/>
      <c r="K20" s="248">
        <f>SUM(M20:Z20)</f>
        <v>2</v>
      </c>
      <c r="L20" s="249"/>
      <c r="M20" s="253">
        <f>SUM(M22:M27)</f>
        <v>0</v>
      </c>
      <c r="N20" s="254"/>
      <c r="O20" s="255">
        <f>SUM(O22:O27)</f>
        <v>2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3</v>
      </c>
      <c r="AB20" s="249"/>
      <c r="AC20" s="257">
        <f>SUM(AC22:AC27)</f>
        <v>0</v>
      </c>
      <c r="AD20" s="254"/>
      <c r="AE20" s="255">
        <f>SUM(AE22:AE27)</f>
        <v>3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51</v>
      </c>
      <c r="E21" s="260"/>
      <c r="F21" s="261"/>
      <c r="G21" s="262"/>
      <c r="H21" s="263"/>
      <c r="I21" s="262"/>
      <c r="J21" s="264"/>
      <c r="K21" s="259"/>
      <c r="L21" s="217">
        <f>SUM(N21:Z21)</f>
        <v>40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11</v>
      </c>
      <c r="AC21" s="269"/>
      <c r="AD21" s="266">
        <f>SUM(AD23:AD27)</f>
        <v>1</v>
      </c>
      <c r="AE21" s="267"/>
      <c r="AF21" s="266">
        <f>SUM(AF23:AF27)</f>
        <v>10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1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1</v>
      </c>
      <c r="AB22" s="273"/>
      <c r="AC22" s="175">
        <v>0</v>
      </c>
      <c r="AD22" s="162"/>
      <c r="AE22" s="175">
        <v>1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40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v>0</v>
      </c>
      <c r="Y23" s="161"/>
      <c r="Z23" s="164">
        <v>0</v>
      </c>
      <c r="AA23" s="277"/>
      <c r="AB23" s="270">
        <f>AD23+AF23+AH23+AJ23+AL23</f>
        <v>2</v>
      </c>
      <c r="AC23" s="170"/>
      <c r="AD23" s="164">
        <v>0</v>
      </c>
      <c r="AE23" s="170"/>
      <c r="AF23" s="164">
        <v>2</v>
      </c>
      <c r="AG23" s="170"/>
      <c r="AH23" s="164">
        <v>0</v>
      </c>
      <c r="AI23" s="170"/>
      <c r="AJ23" s="164">
        <v>0</v>
      </c>
      <c r="AK23" s="170"/>
      <c r="AL23" s="165">
        <v>0</v>
      </c>
    </row>
    <row r="24" spans="1:38" ht="12" customHeight="1" x14ac:dyDescent="0.3">
      <c r="A24" s="311"/>
      <c r="B24" s="315" t="s">
        <v>20</v>
      </c>
      <c r="C24" s="272">
        <f>K24+AA24</f>
        <v>4</v>
      </c>
      <c r="D24" s="279"/>
      <c r="E24" s="274"/>
      <c r="F24" s="280"/>
      <c r="G24" s="157"/>
      <c r="H24" s="133"/>
      <c r="I24" s="157"/>
      <c r="J24" s="134"/>
      <c r="K24" s="272">
        <f>SUM(M24:Z24)</f>
        <v>2</v>
      </c>
      <c r="L24" s="281"/>
      <c r="M24" s="176">
        <v>0</v>
      </c>
      <c r="N24" s="166"/>
      <c r="O24" s="176">
        <v>2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2</v>
      </c>
      <c r="AB24" s="279"/>
      <c r="AC24" s="177">
        <v>0</v>
      </c>
      <c r="AD24" s="166"/>
      <c r="AE24" s="177">
        <v>2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11</v>
      </c>
      <c r="E25" s="260"/>
      <c r="F25" s="261"/>
      <c r="G25" s="156"/>
      <c r="H25" s="129"/>
      <c r="I25" s="156"/>
      <c r="J25" s="130"/>
      <c r="K25" s="259"/>
      <c r="L25" s="217">
        <f>SUM(N25:Z25)</f>
        <v>2</v>
      </c>
      <c r="M25" s="161"/>
      <c r="N25" s="164">
        <v>0</v>
      </c>
      <c r="O25" s="161"/>
      <c r="P25" s="164">
        <v>2</v>
      </c>
      <c r="Q25" s="161"/>
      <c r="R25" s="164">
        <v>0</v>
      </c>
      <c r="S25" s="161"/>
      <c r="T25" s="164">
        <v>0</v>
      </c>
      <c r="U25" s="161"/>
      <c r="V25" s="164">
        <v>0</v>
      </c>
      <c r="W25" s="161"/>
      <c r="X25" s="164">
        <v>0</v>
      </c>
      <c r="Y25" s="161"/>
      <c r="Z25" s="164">
        <v>0</v>
      </c>
      <c r="AA25" s="277"/>
      <c r="AB25" s="270">
        <f>AD25+AF25+AH25+AJ25+AL25</f>
        <v>9</v>
      </c>
      <c r="AC25" s="170"/>
      <c r="AD25" s="164">
        <v>1</v>
      </c>
      <c r="AE25" s="170"/>
      <c r="AF25" s="164">
        <v>8</v>
      </c>
      <c r="AG25" s="170"/>
      <c r="AH25" s="164">
        <v>0</v>
      </c>
      <c r="AI25" s="170"/>
      <c r="AJ25" s="164">
        <v>0</v>
      </c>
      <c r="AK25" s="170"/>
      <c r="AL25" s="165"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v>0</v>
      </c>
      <c r="O27" s="161"/>
      <c r="P27" s="164">
        <v>0</v>
      </c>
      <c r="Q27" s="161"/>
      <c r="R27" s="164">
        <v>0</v>
      </c>
      <c r="S27" s="161"/>
      <c r="T27" s="164">
        <v>0</v>
      </c>
      <c r="U27" s="161"/>
      <c r="V27" s="164">
        <v>0</v>
      </c>
      <c r="W27" s="161"/>
      <c r="X27" s="164">
        <v>0</v>
      </c>
      <c r="Y27" s="161"/>
      <c r="Z27" s="164">
        <v>0</v>
      </c>
      <c r="AA27" s="283"/>
      <c r="AB27" s="288">
        <f>AD27+AF27+AH27+AJ27+AL27</f>
        <v>0</v>
      </c>
      <c r="AC27" s="170"/>
      <c r="AD27" s="164">
        <v>0</v>
      </c>
      <c r="AE27" s="170"/>
      <c r="AF27" s="164">
        <v>0</v>
      </c>
      <c r="AG27" s="170"/>
      <c r="AH27" s="164">
        <v>0</v>
      </c>
      <c r="AI27" s="170"/>
      <c r="AJ27" s="164">
        <v>0</v>
      </c>
      <c r="AK27" s="170"/>
      <c r="AL27" s="165"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8</v>
      </c>
      <c r="D28" s="249"/>
      <c r="E28" s="250"/>
      <c r="F28" s="251"/>
      <c r="G28" s="250"/>
      <c r="H28" s="252"/>
      <c r="I28" s="250"/>
      <c r="J28" s="252"/>
      <c r="K28" s="248">
        <f>SUM(M28:Z28)</f>
        <v>0</v>
      </c>
      <c r="L28" s="249"/>
      <c r="M28" s="253">
        <f>SUM(M30:M35)</f>
        <v>0</v>
      </c>
      <c r="N28" s="254"/>
      <c r="O28" s="255">
        <f>SUM(O30:O35)</f>
        <v>0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8</v>
      </c>
      <c r="AB28" s="249"/>
      <c r="AC28" s="257">
        <f>SUM(AC30:AC35)</f>
        <v>0</v>
      </c>
      <c r="AD28" s="254"/>
      <c r="AE28" s="255">
        <f>SUM(AE30:AE35)</f>
        <v>8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31</v>
      </c>
      <c r="E29" s="260"/>
      <c r="F29" s="261"/>
      <c r="G29" s="262"/>
      <c r="H29" s="263"/>
      <c r="I29" s="262"/>
      <c r="J29" s="264"/>
      <c r="K29" s="259"/>
      <c r="L29" s="217">
        <f>SUM(N29:Z29)</f>
        <v>8</v>
      </c>
      <c r="M29" s="265"/>
      <c r="N29" s="266">
        <f>SUM(N31:N35)</f>
        <v>2</v>
      </c>
      <c r="O29" s="267"/>
      <c r="P29" s="266">
        <f>SUM(P31:P35)</f>
        <v>5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23</v>
      </c>
      <c r="AC29" s="269"/>
      <c r="AD29" s="266">
        <f>SUM(AD31:AD35)</f>
        <v>0</v>
      </c>
      <c r="AE29" s="267"/>
      <c r="AF29" s="266">
        <f>SUM(AF31:AF35)</f>
        <v>23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5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5</v>
      </c>
      <c r="AB30" s="273"/>
      <c r="AC30" s="175">
        <v>0</v>
      </c>
      <c r="AD30" s="162"/>
      <c r="AE30" s="175">
        <v>5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18</v>
      </c>
      <c r="E31" s="260"/>
      <c r="F31" s="261"/>
      <c r="G31" s="156"/>
      <c r="H31" s="129"/>
      <c r="I31" s="156"/>
      <c r="J31" s="130"/>
      <c r="K31" s="259"/>
      <c r="L31" s="217">
        <f>SUM(N31:Z31)</f>
        <v>6</v>
      </c>
      <c r="M31" s="161"/>
      <c r="N31" s="164">
        <v>2</v>
      </c>
      <c r="O31" s="161"/>
      <c r="P31" s="164">
        <v>3</v>
      </c>
      <c r="Q31" s="161"/>
      <c r="R31" s="164">
        <v>0</v>
      </c>
      <c r="S31" s="161"/>
      <c r="T31" s="164">
        <v>0</v>
      </c>
      <c r="U31" s="161"/>
      <c r="V31" s="164">
        <v>1</v>
      </c>
      <c r="W31" s="161"/>
      <c r="X31" s="164">
        <v>0</v>
      </c>
      <c r="Y31" s="161"/>
      <c r="Z31" s="164">
        <v>0</v>
      </c>
      <c r="AA31" s="277"/>
      <c r="AB31" s="270">
        <f>AD31+AF31+AH31+AJ31+AL31</f>
        <v>12</v>
      </c>
      <c r="AC31" s="170"/>
      <c r="AD31" s="164">
        <v>0</v>
      </c>
      <c r="AE31" s="170"/>
      <c r="AF31" s="164">
        <v>12</v>
      </c>
      <c r="AG31" s="170"/>
      <c r="AH31" s="164">
        <v>0</v>
      </c>
      <c r="AI31" s="170"/>
      <c r="AJ31" s="164">
        <v>0</v>
      </c>
      <c r="AK31" s="170"/>
      <c r="AL31" s="165">
        <v>0</v>
      </c>
    </row>
    <row r="32" spans="1:38" ht="12" customHeight="1" x14ac:dyDescent="0.3">
      <c r="A32" s="311"/>
      <c r="B32" s="315" t="s">
        <v>20</v>
      </c>
      <c r="C32" s="272">
        <f>K32+AA32</f>
        <v>3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3</v>
      </c>
      <c r="AB32" s="279"/>
      <c r="AC32" s="177">
        <v>0</v>
      </c>
      <c r="AD32" s="166"/>
      <c r="AE32" s="177">
        <v>3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13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v>0</v>
      </c>
      <c r="O33" s="161"/>
      <c r="P33" s="164">
        <v>2</v>
      </c>
      <c r="Q33" s="161"/>
      <c r="R33" s="164">
        <v>0</v>
      </c>
      <c r="S33" s="161"/>
      <c r="T33" s="164">
        <v>0</v>
      </c>
      <c r="U33" s="161"/>
      <c r="V33" s="164">
        <v>0</v>
      </c>
      <c r="W33" s="161"/>
      <c r="X33" s="164">
        <v>0</v>
      </c>
      <c r="Y33" s="161"/>
      <c r="Z33" s="164">
        <v>0</v>
      </c>
      <c r="AA33" s="277"/>
      <c r="AB33" s="270">
        <f>AD33+AF33+AH33+AJ33+AL33</f>
        <v>11</v>
      </c>
      <c r="AC33" s="170"/>
      <c r="AD33" s="164">
        <v>0</v>
      </c>
      <c r="AE33" s="170"/>
      <c r="AF33" s="164">
        <v>11</v>
      </c>
      <c r="AG33" s="170"/>
      <c r="AH33" s="164">
        <v>0</v>
      </c>
      <c r="AI33" s="170"/>
      <c r="AJ33" s="164">
        <v>0</v>
      </c>
      <c r="AK33" s="170"/>
      <c r="AL33" s="165"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v>0</v>
      </c>
      <c r="O35" s="161"/>
      <c r="P35" s="164">
        <v>0</v>
      </c>
      <c r="Q35" s="161"/>
      <c r="R35" s="164">
        <v>0</v>
      </c>
      <c r="S35" s="161"/>
      <c r="T35" s="164">
        <v>0</v>
      </c>
      <c r="U35" s="161"/>
      <c r="V35" s="164">
        <v>0</v>
      </c>
      <c r="W35" s="161"/>
      <c r="X35" s="164">
        <v>0</v>
      </c>
      <c r="Y35" s="161"/>
      <c r="Z35" s="164">
        <v>0</v>
      </c>
      <c r="AA35" s="283"/>
      <c r="AB35" s="288">
        <f>AD35+AF35+AH35+AJ35+AL35</f>
        <v>0</v>
      </c>
      <c r="AC35" s="170"/>
      <c r="AD35" s="164">
        <v>0</v>
      </c>
      <c r="AE35" s="170"/>
      <c r="AF35" s="164">
        <v>0</v>
      </c>
      <c r="AG35" s="170"/>
      <c r="AH35" s="164">
        <v>0</v>
      </c>
      <c r="AI35" s="170"/>
      <c r="AJ35" s="164">
        <v>0</v>
      </c>
      <c r="AK35" s="170"/>
      <c r="AL35" s="165"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10</v>
      </c>
      <c r="D36" s="249"/>
      <c r="E36" s="250"/>
      <c r="F36" s="251"/>
      <c r="G36" s="250"/>
      <c r="H36" s="252"/>
      <c r="I36" s="250"/>
      <c r="J36" s="252"/>
      <c r="K36" s="248">
        <f>SUM(M36:Z36)</f>
        <v>1</v>
      </c>
      <c r="L36" s="249"/>
      <c r="M36" s="253">
        <f>SUM(M38:M43)</f>
        <v>0</v>
      </c>
      <c r="N36" s="254"/>
      <c r="O36" s="255">
        <f>SUM(O38:O43)</f>
        <v>1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9</v>
      </c>
      <c r="AB36" s="249"/>
      <c r="AC36" s="257">
        <f>SUM(AC38:AC43)</f>
        <v>0</v>
      </c>
      <c r="AD36" s="254"/>
      <c r="AE36" s="255">
        <f>SUM(AE38:AE43)</f>
        <v>9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45</v>
      </c>
      <c r="E37" s="260"/>
      <c r="F37" s="261"/>
      <c r="G37" s="262"/>
      <c r="H37" s="263"/>
      <c r="I37" s="262"/>
      <c r="J37" s="264"/>
      <c r="K37" s="259"/>
      <c r="L37" s="217">
        <f>SUM(N37:Z37)</f>
        <v>1</v>
      </c>
      <c r="M37" s="265"/>
      <c r="N37" s="266">
        <f>SUM(N39:N43)</f>
        <v>0</v>
      </c>
      <c r="O37" s="267"/>
      <c r="P37" s="266">
        <f>SUM(P39:P43)</f>
        <v>1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44</v>
      </c>
      <c r="AC37" s="269"/>
      <c r="AD37" s="266">
        <f>SUM(AD39:AD43)</f>
        <v>0</v>
      </c>
      <c r="AE37" s="267"/>
      <c r="AF37" s="266">
        <f>SUM(AF39:AF43)</f>
        <v>44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7" t="s">
        <v>19</v>
      </c>
      <c r="C38" s="272">
        <f>K38+AA38</f>
        <v>1</v>
      </c>
      <c r="D38" s="273"/>
      <c r="E38" s="274"/>
      <c r="F38" s="275"/>
      <c r="G38" s="155"/>
      <c r="H38" s="131"/>
      <c r="I38" s="155"/>
      <c r="J38" s="132"/>
      <c r="K38" s="272">
        <f>SUM(M38:Z38)</f>
        <v>0</v>
      </c>
      <c r="L38" s="276"/>
      <c r="M38" s="172">
        <v>0</v>
      </c>
      <c r="N38" s="162"/>
      <c r="O38" s="172">
        <v>0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1</v>
      </c>
      <c r="AB38" s="273"/>
      <c r="AC38" s="175">
        <v>0</v>
      </c>
      <c r="AD38" s="162"/>
      <c r="AE38" s="175">
        <v>1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8</v>
      </c>
      <c r="E39" s="260"/>
      <c r="F39" s="261"/>
      <c r="G39" s="156"/>
      <c r="H39" s="129"/>
      <c r="I39" s="156"/>
      <c r="J39" s="130"/>
      <c r="K39" s="259"/>
      <c r="L39" s="217">
        <f>SUM(N39:Z39)</f>
        <v>0</v>
      </c>
      <c r="M39" s="161"/>
      <c r="N39" s="164">
        <v>0</v>
      </c>
      <c r="O39" s="161"/>
      <c r="P39" s="164">
        <v>0</v>
      </c>
      <c r="Q39" s="161"/>
      <c r="R39" s="164">
        <v>0</v>
      </c>
      <c r="S39" s="161"/>
      <c r="T39" s="164">
        <v>0</v>
      </c>
      <c r="U39" s="161"/>
      <c r="V39" s="164">
        <v>0</v>
      </c>
      <c r="W39" s="161"/>
      <c r="X39" s="164">
        <v>0</v>
      </c>
      <c r="Y39" s="161"/>
      <c r="Z39" s="164">
        <v>0</v>
      </c>
      <c r="AA39" s="277"/>
      <c r="AB39" s="270">
        <f>AD39+AF39+AH39+AJ39+AL39</f>
        <v>8</v>
      </c>
      <c r="AC39" s="170"/>
      <c r="AD39" s="164">
        <v>0</v>
      </c>
      <c r="AE39" s="170"/>
      <c r="AF39" s="164">
        <v>8</v>
      </c>
      <c r="AG39" s="170"/>
      <c r="AH39" s="164">
        <v>0</v>
      </c>
      <c r="AI39" s="170"/>
      <c r="AJ39" s="164">
        <v>0</v>
      </c>
      <c r="AK39" s="170"/>
      <c r="AL39" s="165">
        <v>0</v>
      </c>
    </row>
    <row r="40" spans="1:38" ht="12" customHeight="1" x14ac:dyDescent="0.3">
      <c r="A40" s="311"/>
      <c r="B40" s="317" t="s">
        <v>20</v>
      </c>
      <c r="C40" s="272">
        <f>K40+AA40</f>
        <v>9</v>
      </c>
      <c r="D40" s="279"/>
      <c r="E40" s="274"/>
      <c r="F40" s="280"/>
      <c r="G40" s="157"/>
      <c r="H40" s="133"/>
      <c r="I40" s="157"/>
      <c r="J40" s="134"/>
      <c r="K40" s="272">
        <f>SUM(M40:Z40)</f>
        <v>1</v>
      </c>
      <c r="L40" s="281"/>
      <c r="M40" s="176">
        <v>0</v>
      </c>
      <c r="N40" s="166"/>
      <c r="O40" s="176">
        <v>1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8</v>
      </c>
      <c r="AB40" s="279"/>
      <c r="AC40" s="177">
        <v>0</v>
      </c>
      <c r="AD40" s="166"/>
      <c r="AE40" s="177">
        <v>8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6"/>
      <c r="C41" s="277"/>
      <c r="D41" s="278">
        <f>L41+AB41</f>
        <v>37</v>
      </c>
      <c r="E41" s="260"/>
      <c r="F41" s="261"/>
      <c r="G41" s="156"/>
      <c r="H41" s="129"/>
      <c r="I41" s="156"/>
      <c r="J41" s="130"/>
      <c r="K41" s="259"/>
      <c r="L41" s="217">
        <f>SUM(N41:Z41)</f>
        <v>1</v>
      </c>
      <c r="M41" s="161"/>
      <c r="N41" s="164">
        <v>0</v>
      </c>
      <c r="O41" s="161"/>
      <c r="P41" s="164">
        <v>1</v>
      </c>
      <c r="Q41" s="161"/>
      <c r="R41" s="164">
        <v>0</v>
      </c>
      <c r="S41" s="161"/>
      <c r="T41" s="164">
        <v>0</v>
      </c>
      <c r="U41" s="161"/>
      <c r="V41" s="164">
        <v>0</v>
      </c>
      <c r="W41" s="161"/>
      <c r="X41" s="164">
        <v>0</v>
      </c>
      <c r="Y41" s="161"/>
      <c r="Z41" s="164">
        <v>0</v>
      </c>
      <c r="AA41" s="277"/>
      <c r="AB41" s="270">
        <f>AD41+AF41+AH41+AJ41+AL41</f>
        <v>36</v>
      </c>
      <c r="AC41" s="170"/>
      <c r="AD41" s="164">
        <v>0</v>
      </c>
      <c r="AE41" s="170"/>
      <c r="AF41" s="164">
        <v>36</v>
      </c>
      <c r="AG41" s="170"/>
      <c r="AH41" s="164">
        <v>0</v>
      </c>
      <c r="AI41" s="170"/>
      <c r="AJ41" s="164">
        <v>0</v>
      </c>
      <c r="AK41" s="170"/>
      <c r="AL41" s="165"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L43+AB42:AB43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v>0</v>
      </c>
      <c r="O43" s="302"/>
      <c r="P43" s="168">
        <v>0</v>
      </c>
      <c r="Q43" s="302"/>
      <c r="R43" s="168">
        <v>0</v>
      </c>
      <c r="S43" s="302"/>
      <c r="T43" s="168">
        <v>0</v>
      </c>
      <c r="U43" s="302"/>
      <c r="V43" s="168">
        <v>0</v>
      </c>
      <c r="W43" s="302"/>
      <c r="X43" s="168">
        <v>0</v>
      </c>
      <c r="Y43" s="302"/>
      <c r="Z43" s="168">
        <v>0</v>
      </c>
      <c r="AA43" s="289"/>
      <c r="AB43" s="295">
        <f>AD43+AF43+AH43+AJ43+AL43</f>
        <v>0</v>
      </c>
      <c r="AC43" s="171"/>
      <c r="AD43" s="168">
        <v>0</v>
      </c>
      <c r="AE43" s="171"/>
      <c r="AF43" s="168">
        <v>0</v>
      </c>
      <c r="AG43" s="171"/>
      <c r="AH43" s="168">
        <v>0</v>
      </c>
      <c r="AI43" s="171"/>
      <c r="AJ43" s="168">
        <v>0</v>
      </c>
      <c r="AK43" s="171"/>
      <c r="AL43" s="169">
        <v>0</v>
      </c>
    </row>
    <row r="44" spans="1:38" x14ac:dyDescent="0.3">
      <c r="AL44" s="1" t="s">
        <v>46</v>
      </c>
    </row>
  </sheetData>
  <mergeCells count="4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  <mergeCell ref="B8:B9"/>
    <mergeCell ref="B10:B11"/>
    <mergeCell ref="Q3:R3"/>
    <mergeCell ref="S3:T3"/>
    <mergeCell ref="U3:V3"/>
    <mergeCell ref="AE3:AF3"/>
    <mergeCell ref="AG3:AH3"/>
    <mergeCell ref="K3:L3"/>
    <mergeCell ref="M3:N3"/>
    <mergeCell ref="O3:P3"/>
    <mergeCell ref="B16:B17"/>
    <mergeCell ref="B18:B19"/>
    <mergeCell ref="A20:A27"/>
    <mergeCell ref="B20:B21"/>
    <mergeCell ref="B22:B23"/>
    <mergeCell ref="B24:B25"/>
    <mergeCell ref="B26:B27"/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C5DCF-2DF0-4C5C-B787-0056303E1C72}">
  <dimension ref="A1:AL44"/>
  <sheetViews>
    <sheetView workbookViewId="0">
      <selection activeCell="F15" sqref="F15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51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373</v>
      </c>
      <c r="D4" s="178"/>
      <c r="E4" s="179">
        <f>SUM(E6:E11)</f>
        <v>354</v>
      </c>
      <c r="F4" s="180"/>
      <c r="G4" s="181">
        <f>SUM(G6:G10)</f>
        <v>108</v>
      </c>
      <c r="H4" s="182"/>
      <c r="I4" s="181">
        <f>SUM(I6:I10)</f>
        <v>246</v>
      </c>
      <c r="J4" s="180"/>
      <c r="K4" s="183">
        <f>K20+K28+K36</f>
        <v>1</v>
      </c>
      <c r="L4" s="178"/>
      <c r="M4" s="183">
        <f>M20+M28+M36</f>
        <v>0</v>
      </c>
      <c r="N4" s="178"/>
      <c r="O4" s="183">
        <f>O20+O28+O36</f>
        <v>1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18</v>
      </c>
      <c r="AB4" s="178"/>
      <c r="AC4" s="185">
        <f>AC20+AC28+AC36</f>
        <v>0</v>
      </c>
      <c r="AD4" s="178"/>
      <c r="AE4" s="183">
        <f>AE20+AE28+AE36</f>
        <v>18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2253</v>
      </c>
      <c r="E5" s="188"/>
      <c r="F5" s="189">
        <f>SUM(F7:F11)</f>
        <v>2107</v>
      </c>
      <c r="G5" s="190"/>
      <c r="H5" s="191">
        <f>SUM(H7:H11)</f>
        <v>855</v>
      </c>
      <c r="I5" s="190"/>
      <c r="J5" s="192">
        <f>SUM(J7:J11)</f>
        <v>1252</v>
      </c>
      <c r="K5" s="193"/>
      <c r="L5" s="194">
        <f>L21+L29+L37</f>
        <v>50</v>
      </c>
      <c r="M5" s="193"/>
      <c r="N5" s="194">
        <f>N21+N29+N37</f>
        <v>4</v>
      </c>
      <c r="O5" s="193"/>
      <c r="P5" s="194">
        <f>P21+P29+P37</f>
        <v>29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96</v>
      </c>
      <c r="AC5" s="196"/>
      <c r="AD5" s="194">
        <f>AD21+AD29+AD37</f>
        <v>1</v>
      </c>
      <c r="AE5" s="193"/>
      <c r="AF5" s="194">
        <f>AF21+AF29+AF37</f>
        <v>95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240</v>
      </c>
      <c r="D6" s="199"/>
      <c r="E6" s="200">
        <f>SUM(G6+I6)</f>
        <v>235</v>
      </c>
      <c r="F6" s="199"/>
      <c r="G6" s="201">
        <f>G14</f>
        <v>61</v>
      </c>
      <c r="H6" s="202"/>
      <c r="I6" s="201">
        <f>I14</f>
        <v>174</v>
      </c>
      <c r="J6" s="203"/>
      <c r="K6" s="204">
        <f>K22+K30+K38</f>
        <v>1</v>
      </c>
      <c r="L6" s="205"/>
      <c r="M6" s="204">
        <f>M22+M30+M38</f>
        <v>0</v>
      </c>
      <c r="N6" s="205"/>
      <c r="O6" s="204">
        <f>O22+O30+O38</f>
        <v>1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4</v>
      </c>
      <c r="AB6" s="205"/>
      <c r="AC6" s="207">
        <f>AC22+AC30+AC38</f>
        <v>0</v>
      </c>
      <c r="AD6" s="205"/>
      <c r="AE6" s="204">
        <f>AE22+AE30+AE38</f>
        <v>4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1392</v>
      </c>
      <c r="E7" s="211"/>
      <c r="F7" s="189">
        <f>SUM(H7:J7)</f>
        <v>1321</v>
      </c>
      <c r="G7" s="212"/>
      <c r="H7" s="213">
        <f>H15</f>
        <v>499</v>
      </c>
      <c r="I7" s="214"/>
      <c r="J7" s="215">
        <f>J15</f>
        <v>822</v>
      </c>
      <c r="K7" s="216"/>
      <c r="L7" s="217">
        <f>L23+L31+L39</f>
        <v>45</v>
      </c>
      <c r="M7" s="216"/>
      <c r="N7" s="217">
        <f>N23+N31+N39</f>
        <v>4</v>
      </c>
      <c r="O7" s="216"/>
      <c r="P7" s="217">
        <f>P23+P31+P39</f>
        <v>24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26</v>
      </c>
      <c r="AC7" s="219"/>
      <c r="AD7" s="217">
        <f>AD23+AD31+AD39</f>
        <v>0</v>
      </c>
      <c r="AE7" s="216"/>
      <c r="AF7" s="217">
        <f>AF23+AF31+AF39</f>
        <v>26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133</v>
      </c>
      <c r="D8" s="199"/>
      <c r="E8" s="200">
        <f>SUM(G8:I8)</f>
        <v>119</v>
      </c>
      <c r="F8" s="221"/>
      <c r="G8" s="201">
        <f>G16</f>
        <v>47</v>
      </c>
      <c r="H8" s="202"/>
      <c r="I8" s="201">
        <f>I16</f>
        <v>72</v>
      </c>
      <c r="J8" s="203"/>
      <c r="K8" s="204">
        <f>K24+K32+K40</f>
        <v>0</v>
      </c>
      <c r="L8" s="205"/>
      <c r="M8" s="204">
        <f>M24+M32+M40</f>
        <v>0</v>
      </c>
      <c r="N8" s="205"/>
      <c r="O8" s="204">
        <f>O24+O32+O40</f>
        <v>0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14</v>
      </c>
      <c r="AB8" s="205"/>
      <c r="AC8" s="207">
        <f>AC24+AC32+AC40</f>
        <v>0</v>
      </c>
      <c r="AD8" s="205"/>
      <c r="AE8" s="204">
        <f>AE24+AE32+AE40</f>
        <v>14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861</v>
      </c>
      <c r="E9" s="211"/>
      <c r="F9" s="189">
        <f>SUM(H9:J9)</f>
        <v>786</v>
      </c>
      <c r="G9" s="212"/>
      <c r="H9" s="213">
        <f>H17</f>
        <v>356</v>
      </c>
      <c r="I9" s="212"/>
      <c r="J9" s="215">
        <f>J17</f>
        <v>430</v>
      </c>
      <c r="K9" s="216"/>
      <c r="L9" s="217">
        <f>L25+L33+L41</f>
        <v>5</v>
      </c>
      <c r="M9" s="216"/>
      <c r="N9" s="217">
        <f>N25+N33+N41</f>
        <v>0</v>
      </c>
      <c r="O9" s="216"/>
      <c r="P9" s="217">
        <f>P25+P33+P41</f>
        <v>5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70</v>
      </c>
      <c r="AC9" s="219"/>
      <c r="AD9" s="217">
        <f>AD25+AD33+AD41</f>
        <v>1</v>
      </c>
      <c r="AE9" s="216"/>
      <c r="AF9" s="217">
        <f>AF25+AF33+AF41</f>
        <v>69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354</v>
      </c>
      <c r="D12" s="182"/>
      <c r="E12" s="179">
        <f>SUM(E14:E19)</f>
        <v>354</v>
      </c>
      <c r="F12" s="180"/>
      <c r="G12" s="181">
        <f>SUM(G14:G18)</f>
        <v>108</v>
      </c>
      <c r="H12" s="182"/>
      <c r="I12" s="181">
        <f>SUM(I14:I18)</f>
        <v>246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2107</v>
      </c>
      <c r="E13" s="188"/>
      <c r="F13" s="189">
        <f>SUM(F15:F19)</f>
        <v>2107</v>
      </c>
      <c r="G13" s="190"/>
      <c r="H13" s="191">
        <f>SUM(H15:H19)</f>
        <v>855</v>
      </c>
      <c r="I13" s="190"/>
      <c r="J13" s="192">
        <f>SUM(J15:J19)</f>
        <v>1252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235</v>
      </c>
      <c r="D14" s="244"/>
      <c r="E14" s="200">
        <f>SUM(G14+I14)</f>
        <v>235</v>
      </c>
      <c r="F14" s="199"/>
      <c r="G14" s="173">
        <v>61</v>
      </c>
      <c r="H14" s="125"/>
      <c r="I14" s="173">
        <v>174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1321</v>
      </c>
      <c r="E15" s="211"/>
      <c r="F15" s="189">
        <f>SUM(H15:J15)</f>
        <v>1321</v>
      </c>
      <c r="G15" s="149"/>
      <c r="H15" s="127">
        <f>SUM('[4]3'!H15,'[4]4'!G14)+G14</f>
        <v>499</v>
      </c>
      <c r="I15" s="149"/>
      <c r="J15" s="127">
        <f>SUM('[4]3'!J15,'[4]4'!I14)+I14</f>
        <v>822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119</v>
      </c>
      <c r="D16" s="246"/>
      <c r="E16" s="200">
        <f>SUM(G16:I16)</f>
        <v>119</v>
      </c>
      <c r="F16" s="221"/>
      <c r="G16" s="174">
        <v>47</v>
      </c>
      <c r="H16" s="122"/>
      <c r="I16" s="174">
        <v>72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786</v>
      </c>
      <c r="E17" s="211"/>
      <c r="F17" s="189">
        <f>SUM(H17:J17)</f>
        <v>786</v>
      </c>
      <c r="G17" s="149"/>
      <c r="H17" s="124">
        <f>SUM('[4]3'!H17,'[4]4'!G16)+G16</f>
        <v>356</v>
      </c>
      <c r="I17" s="149"/>
      <c r="J17" s="124">
        <f>SUM('[4]3'!J17,'[4]4'!I16)+I16</f>
        <v>430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SUM('[4]3'!H19,'[4]4'!G18)</f>
        <v>0</v>
      </c>
      <c r="I19" s="149"/>
      <c r="J19" s="127">
        <f>SUM('[4]3'!J19,'[4]4'!I18)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1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1</v>
      </c>
      <c r="AB20" s="249"/>
      <c r="AC20" s="257">
        <f>SUM(AC22:AC27)</f>
        <v>0</v>
      </c>
      <c r="AD20" s="254"/>
      <c r="AE20" s="255">
        <f>SUM(AE22:AE27)</f>
        <v>1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52</v>
      </c>
      <c r="E21" s="260"/>
      <c r="F21" s="261"/>
      <c r="G21" s="262"/>
      <c r="H21" s="263"/>
      <c r="I21" s="262"/>
      <c r="J21" s="264"/>
      <c r="K21" s="259"/>
      <c r="L21" s="217">
        <f>SUM(N21:Z21)</f>
        <v>40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12</v>
      </c>
      <c r="AC21" s="269"/>
      <c r="AD21" s="266">
        <f>SUM(AD23:AD27)</f>
        <v>1</v>
      </c>
      <c r="AE21" s="267"/>
      <c r="AF21" s="266">
        <f>SUM(AF23:AF27)</f>
        <v>11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40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2</v>
      </c>
      <c r="AC23" s="170"/>
      <c r="AD23" s="164">
        <f>AC22</f>
        <v>0</v>
      </c>
      <c r="AE23" s="170"/>
      <c r="AF23" s="164">
        <v>2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1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1</v>
      </c>
      <c r="AB24" s="277"/>
      <c r="AC24" s="177">
        <v>0</v>
      </c>
      <c r="AD24" s="166"/>
      <c r="AE24" s="177">
        <v>1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12</v>
      </c>
      <c r="E25" s="260"/>
      <c r="F25" s="261"/>
      <c r="G25" s="156"/>
      <c r="H25" s="129"/>
      <c r="I25" s="156"/>
      <c r="J25" s="130"/>
      <c r="K25" s="259"/>
      <c r="L25" s="217">
        <f>SUM(N25:Z25)</f>
        <v>2</v>
      </c>
      <c r="M25" s="161"/>
      <c r="N25" s="164">
        <f>M24</f>
        <v>0</v>
      </c>
      <c r="O25" s="161"/>
      <c r="P25" s="164">
        <v>2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 t="shared" ref="AB25" si="0">AD25+AF25+AH25+AJ25+AL25</f>
        <v>10</v>
      </c>
      <c r="AC25" s="170"/>
      <c r="AD25" s="164">
        <v>1</v>
      </c>
      <c r="AE25" s="170"/>
      <c r="AF25" s="164">
        <v>9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5</v>
      </c>
      <c r="D28" s="249"/>
      <c r="E28" s="250"/>
      <c r="F28" s="251"/>
      <c r="G28" s="250"/>
      <c r="H28" s="252"/>
      <c r="I28" s="250"/>
      <c r="J28" s="252"/>
      <c r="K28" s="248">
        <f>SUM(M28:Z28)</f>
        <v>0</v>
      </c>
      <c r="L28" s="249"/>
      <c r="M28" s="253">
        <f>SUM(M30:M35)</f>
        <v>0</v>
      </c>
      <c r="N28" s="254"/>
      <c r="O28" s="255">
        <f>SUM(O30:O35)</f>
        <v>0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5</v>
      </c>
      <c r="AB28" s="249"/>
      <c r="AC28" s="257">
        <f>SUM(AC30:AC35)</f>
        <v>0</v>
      </c>
      <c r="AD28" s="254"/>
      <c r="AE28" s="255">
        <f>SUM(AE30:AE35)</f>
        <v>5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36</v>
      </c>
      <c r="E29" s="260"/>
      <c r="F29" s="261"/>
      <c r="G29" s="262"/>
      <c r="H29" s="263"/>
      <c r="I29" s="262"/>
      <c r="J29" s="264"/>
      <c r="K29" s="259"/>
      <c r="L29" s="217">
        <f>SUM(N29:Z29)</f>
        <v>8</v>
      </c>
      <c r="M29" s="265"/>
      <c r="N29" s="266">
        <f>SUM(N31:N35)</f>
        <v>2</v>
      </c>
      <c r="O29" s="267"/>
      <c r="P29" s="266">
        <f>SUM(P31:P35)</f>
        <v>5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28</v>
      </c>
      <c r="AC29" s="269"/>
      <c r="AD29" s="266">
        <f>SUM(AD31:AD35)</f>
        <v>0</v>
      </c>
      <c r="AE29" s="267"/>
      <c r="AF29" s="266">
        <f>SUM(AF31:AF35)</f>
        <v>28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1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1</v>
      </c>
      <c r="AB30" s="273"/>
      <c r="AC30" s="175">
        <v>0</v>
      </c>
      <c r="AD30" s="162"/>
      <c r="AE30" s="175">
        <v>1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19</v>
      </c>
      <c r="E31" s="260"/>
      <c r="F31" s="261"/>
      <c r="G31" s="156"/>
      <c r="H31" s="129"/>
      <c r="I31" s="156"/>
      <c r="J31" s="130"/>
      <c r="K31" s="259"/>
      <c r="L31" s="217">
        <f>SUM(N31:Z31)</f>
        <v>6</v>
      </c>
      <c r="M31" s="161"/>
      <c r="N31" s="164">
        <f>SUM('[5]2'!N31,'[5]5'!M30)</f>
        <v>2</v>
      </c>
      <c r="O31" s="161"/>
      <c r="P31" s="164">
        <f>SUM('[5]2'!P31,'[5]5'!O30)</f>
        <v>3</v>
      </c>
      <c r="Q31" s="161"/>
      <c r="R31" s="164">
        <f>Q30</f>
        <v>0</v>
      </c>
      <c r="S31" s="161"/>
      <c r="T31" s="164">
        <f>S30</f>
        <v>0</v>
      </c>
      <c r="U31" s="161"/>
      <c r="V31" s="164">
        <f>SUM('[5]2'!V31,'[5]5'!U30)</f>
        <v>1</v>
      </c>
      <c r="W31" s="161"/>
      <c r="X31" s="164">
        <f>W30</f>
        <v>0</v>
      </c>
      <c r="Y31" s="161"/>
      <c r="Z31" s="164">
        <f>Y30</f>
        <v>0</v>
      </c>
      <c r="AA31" s="277"/>
      <c r="AB31" s="270">
        <f>AD31+AF31+AH31+AJ31+AL31</f>
        <v>13</v>
      </c>
      <c r="AC31" s="170"/>
      <c r="AD31" s="164">
        <f>AC30</f>
        <v>0</v>
      </c>
      <c r="AE31" s="170"/>
      <c r="AF31" s="164">
        <f>SUM('[5]4'!AF31,'[5]5'!AE30)</f>
        <v>13</v>
      </c>
      <c r="AG31" s="170"/>
      <c r="AH31" s="164">
        <f>AG30</f>
        <v>0</v>
      </c>
      <c r="AI31" s="170"/>
      <c r="AJ31" s="164">
        <f>AI30</f>
        <v>0</v>
      </c>
      <c r="AK31" s="170"/>
      <c r="AL31" s="165">
        <f>AK30</f>
        <v>0</v>
      </c>
    </row>
    <row r="32" spans="1:38" ht="12" customHeight="1" x14ac:dyDescent="0.3">
      <c r="A32" s="311"/>
      <c r="B32" s="315" t="s">
        <v>20</v>
      </c>
      <c r="C32" s="272">
        <f>K32+AA32</f>
        <v>4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4</v>
      </c>
      <c r="AB32" s="279"/>
      <c r="AC32" s="177">
        <v>0</v>
      </c>
      <c r="AD32" s="166"/>
      <c r="AE32" s="177">
        <v>4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17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f>M32</f>
        <v>0</v>
      </c>
      <c r="O33" s="161"/>
      <c r="P33" s="164">
        <f>SUM('[5]3'!P33,'[5]5'!O32)</f>
        <v>2</v>
      </c>
      <c r="Q33" s="161"/>
      <c r="R33" s="164">
        <f>Q32</f>
        <v>0</v>
      </c>
      <c r="S33" s="161"/>
      <c r="T33" s="164">
        <f>S32</f>
        <v>0</v>
      </c>
      <c r="U33" s="161"/>
      <c r="V33" s="164">
        <f>U32</f>
        <v>0</v>
      </c>
      <c r="W33" s="161"/>
      <c r="X33" s="164">
        <f>W32</f>
        <v>0</v>
      </c>
      <c r="Y33" s="161"/>
      <c r="Z33" s="164">
        <f>Y32</f>
        <v>0</v>
      </c>
      <c r="AA33" s="277"/>
      <c r="AB33" s="270">
        <f>AD33+AF33+AH33+AJ33+AL33</f>
        <v>15</v>
      </c>
      <c r="AC33" s="170"/>
      <c r="AD33" s="164">
        <f>AC32</f>
        <v>0</v>
      </c>
      <c r="AE33" s="170"/>
      <c r="AF33" s="164">
        <f>SUM('[5]4'!AF33,'[5]5'!AE32)</f>
        <v>15</v>
      </c>
      <c r="AG33" s="170"/>
      <c r="AH33" s="164">
        <f>AG32</f>
        <v>0</v>
      </c>
      <c r="AI33" s="170"/>
      <c r="AJ33" s="164">
        <f>AI32</f>
        <v>0</v>
      </c>
      <c r="AK33" s="170"/>
      <c r="AL33" s="165">
        <f>AK32</f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f>M34</f>
        <v>0</v>
      </c>
      <c r="O35" s="161"/>
      <c r="P35" s="164">
        <f>O34</f>
        <v>0</v>
      </c>
      <c r="Q35" s="161"/>
      <c r="R35" s="164">
        <f>Q34</f>
        <v>0</v>
      </c>
      <c r="S35" s="161"/>
      <c r="T35" s="164">
        <f>S34</f>
        <v>0</v>
      </c>
      <c r="U35" s="161"/>
      <c r="V35" s="164">
        <f>U34</f>
        <v>0</v>
      </c>
      <c r="W35" s="161"/>
      <c r="X35" s="164">
        <f>W34</f>
        <v>0</v>
      </c>
      <c r="Y35" s="161"/>
      <c r="Z35" s="164">
        <f>Y34</f>
        <v>0</v>
      </c>
      <c r="AA35" s="283"/>
      <c r="AB35" s="288">
        <f>AD35+AF35+AH35+AJ35+AL35</f>
        <v>0</v>
      </c>
      <c r="AC35" s="170"/>
      <c r="AD35" s="164">
        <f>AC34</f>
        <v>0</v>
      </c>
      <c r="AE35" s="170"/>
      <c r="AF35" s="164">
        <v>0</v>
      </c>
      <c r="AG35" s="170"/>
      <c r="AH35" s="164">
        <f>AG34</f>
        <v>0</v>
      </c>
      <c r="AI35" s="170"/>
      <c r="AJ35" s="164">
        <f>AI34</f>
        <v>0</v>
      </c>
      <c r="AK35" s="170"/>
      <c r="AL35" s="165">
        <f>AK34</f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13</v>
      </c>
      <c r="D36" s="249"/>
      <c r="E36" s="250"/>
      <c r="F36" s="251"/>
      <c r="G36" s="250"/>
      <c r="H36" s="252"/>
      <c r="I36" s="250"/>
      <c r="J36" s="252"/>
      <c r="K36" s="248">
        <f>SUM(M36:Z36)</f>
        <v>1</v>
      </c>
      <c r="L36" s="249"/>
      <c r="M36" s="253">
        <f>SUM(M38:M43)</f>
        <v>0</v>
      </c>
      <c r="N36" s="254"/>
      <c r="O36" s="255">
        <f>SUM(O38:O43)</f>
        <v>1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12</v>
      </c>
      <c r="AB36" s="249"/>
      <c r="AC36" s="257">
        <f>SUM(AC38:AC43)</f>
        <v>0</v>
      </c>
      <c r="AD36" s="254"/>
      <c r="AE36" s="255">
        <f>SUM(AE38:AE43)</f>
        <v>12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58</v>
      </c>
      <c r="E37" s="260"/>
      <c r="F37" s="261"/>
      <c r="G37" s="262"/>
      <c r="H37" s="263"/>
      <c r="I37" s="262"/>
      <c r="J37" s="264"/>
      <c r="K37" s="259"/>
      <c r="L37" s="217">
        <f>SUM(N37:Z37)</f>
        <v>2</v>
      </c>
      <c r="M37" s="265"/>
      <c r="N37" s="266">
        <f>SUM(N39:N43)</f>
        <v>0</v>
      </c>
      <c r="O37" s="267"/>
      <c r="P37" s="266">
        <f>SUM(P39:P43)</f>
        <v>2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56</v>
      </c>
      <c r="AC37" s="269"/>
      <c r="AD37" s="266">
        <f>SUM(AD39:AD43)</f>
        <v>0</v>
      </c>
      <c r="AE37" s="267"/>
      <c r="AF37" s="266">
        <f>SUM(AF39:AF43)</f>
        <v>56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4</v>
      </c>
      <c r="D38" s="273"/>
      <c r="E38" s="274"/>
      <c r="F38" s="275"/>
      <c r="G38" s="155"/>
      <c r="H38" s="131"/>
      <c r="I38" s="155"/>
      <c r="J38" s="132"/>
      <c r="K38" s="272">
        <f>SUM(M38:Z38)</f>
        <v>1</v>
      </c>
      <c r="L38" s="276"/>
      <c r="M38" s="172">
        <v>0</v>
      </c>
      <c r="N38" s="162"/>
      <c r="O38" s="172">
        <v>1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3</v>
      </c>
      <c r="AB38" s="273"/>
      <c r="AC38" s="175">
        <v>0</v>
      </c>
      <c r="AD38" s="162"/>
      <c r="AE38" s="175">
        <v>3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12</v>
      </c>
      <c r="E39" s="260"/>
      <c r="F39" s="261"/>
      <c r="G39" s="156"/>
      <c r="H39" s="129"/>
      <c r="I39" s="156"/>
      <c r="J39" s="130"/>
      <c r="K39" s="259"/>
      <c r="L39" s="217">
        <f>SUM(N39:Z39)</f>
        <v>1</v>
      </c>
      <c r="M39" s="161"/>
      <c r="N39" s="164">
        <f>SUM('[6]4'!N39,'[6]5'!M38)</f>
        <v>0</v>
      </c>
      <c r="O39" s="161"/>
      <c r="P39" s="164">
        <f>SUM('[6]4'!P39,'[6]5'!O38)</f>
        <v>1</v>
      </c>
      <c r="Q39" s="161"/>
      <c r="R39" s="164">
        <f>SUM('[6]4'!R39,'[6]5'!Q38)</f>
        <v>0</v>
      </c>
      <c r="S39" s="161"/>
      <c r="T39" s="164">
        <f>SUM('[6]4'!T39,'[6]5'!S38)</f>
        <v>0</v>
      </c>
      <c r="U39" s="161"/>
      <c r="V39" s="164">
        <f>SUM('[6]4'!V39,'[6]5'!U38)</f>
        <v>0</v>
      </c>
      <c r="W39" s="161"/>
      <c r="X39" s="164">
        <f>SUM('[6]4'!X39,'[6]5'!W38)</f>
        <v>0</v>
      </c>
      <c r="Y39" s="161"/>
      <c r="Z39" s="164">
        <f>SUM('[6]4'!Z39,'[6]5'!Y38)</f>
        <v>0</v>
      </c>
      <c r="AA39" s="277"/>
      <c r="AB39" s="270">
        <f>AD39+AF39+AH39+AJ39+AL39</f>
        <v>11</v>
      </c>
      <c r="AC39" s="170"/>
      <c r="AD39" s="164">
        <f>SUM('[6]4'!AD39,'[6]5'!AC38)</f>
        <v>0</v>
      </c>
      <c r="AE39" s="170"/>
      <c r="AF39" s="164">
        <f>SUM('[6]4'!AF39,'[6]5'!AE38)</f>
        <v>11</v>
      </c>
      <c r="AG39" s="170"/>
      <c r="AH39" s="164">
        <f>SUM('[6]4'!AH39,'[6]5'!AG38)</f>
        <v>0</v>
      </c>
      <c r="AI39" s="170"/>
      <c r="AJ39" s="164">
        <f>SUM('[6]4'!AJ39,'[6]5'!AI38)</f>
        <v>0</v>
      </c>
      <c r="AK39" s="170"/>
      <c r="AL39" s="165">
        <f>SUM('[6]4'!AL39,'[6]5'!AK38)</f>
        <v>0</v>
      </c>
    </row>
    <row r="40" spans="1:38" ht="12" customHeight="1" x14ac:dyDescent="0.3">
      <c r="A40" s="311"/>
      <c r="B40" s="315" t="s">
        <v>20</v>
      </c>
      <c r="C40" s="272">
        <f>K40+AA40</f>
        <v>9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9</v>
      </c>
      <c r="AB40" s="279"/>
      <c r="AC40" s="177">
        <v>0</v>
      </c>
      <c r="AD40" s="166"/>
      <c r="AE40" s="177">
        <v>9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46</v>
      </c>
      <c r="E41" s="260"/>
      <c r="F41" s="261"/>
      <c r="G41" s="156"/>
      <c r="H41" s="129"/>
      <c r="I41" s="156"/>
      <c r="J41" s="130"/>
      <c r="K41" s="259"/>
      <c r="L41" s="217">
        <f>SUM(N41:Z41)</f>
        <v>1</v>
      </c>
      <c r="M41" s="161"/>
      <c r="N41" s="164">
        <f>SUM('[6]4'!N41,'[6]5'!M40)</f>
        <v>0</v>
      </c>
      <c r="O41" s="161"/>
      <c r="P41" s="164">
        <f>SUM('[6]4'!P41,'[6]5'!O40)</f>
        <v>1</v>
      </c>
      <c r="Q41" s="161"/>
      <c r="R41" s="164">
        <f>SUM('[6]4'!R41,'[6]5'!Q40)</f>
        <v>0</v>
      </c>
      <c r="S41" s="161"/>
      <c r="T41" s="164">
        <f>SUM('[6]4'!T41,'[6]5'!S40)</f>
        <v>0</v>
      </c>
      <c r="U41" s="161"/>
      <c r="V41" s="164">
        <f>SUM('[6]4'!V41,'[6]5'!U40)</f>
        <v>0</v>
      </c>
      <c r="W41" s="161"/>
      <c r="X41" s="164">
        <f>SUM('[6]4'!X41,'[6]5'!W40)</f>
        <v>0</v>
      </c>
      <c r="Y41" s="161"/>
      <c r="Z41" s="164">
        <f>SUM('[6]4'!Z41,'[6]5'!Y40)</f>
        <v>0</v>
      </c>
      <c r="AA41" s="277"/>
      <c r="AB41" s="270">
        <f>AD41+AF41+AH41+AJ41+AL41</f>
        <v>45</v>
      </c>
      <c r="AC41" s="170"/>
      <c r="AD41" s="164">
        <f>SUM('[6]4'!AD41,'[6]5'!AC40)</f>
        <v>0</v>
      </c>
      <c r="AE41" s="170"/>
      <c r="AF41" s="164">
        <f>SUM('[6]4'!AF41,'[6]5'!AE40)</f>
        <v>45</v>
      </c>
      <c r="AG41" s="170"/>
      <c r="AH41" s="164">
        <f>SUM('[6]4'!AH41,'[6]5'!AG40)</f>
        <v>0</v>
      </c>
      <c r="AI41" s="170"/>
      <c r="AJ41" s="164">
        <f>SUM('[6]4'!AJ41,'[6]5'!AI40)</f>
        <v>0</v>
      </c>
      <c r="AK41" s="170"/>
      <c r="AL41" s="165">
        <f>SUM('[6]4'!AL41,'[6]5'!AK40)</f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f>SUM('[6]4'!N43,'[6]5'!M42)</f>
        <v>0</v>
      </c>
      <c r="O43" s="302"/>
      <c r="P43" s="168">
        <f>SUM('[6]4'!P43,'[6]5'!O42)</f>
        <v>0</v>
      </c>
      <c r="Q43" s="302"/>
      <c r="R43" s="168">
        <f>SUM('[6]4'!R43,'[6]5'!Q42)</f>
        <v>0</v>
      </c>
      <c r="S43" s="302"/>
      <c r="T43" s="168">
        <f>SUM('[6]4'!T43,'[6]5'!S42)</f>
        <v>0</v>
      </c>
      <c r="U43" s="302"/>
      <c r="V43" s="168">
        <f>SUM('[6]4'!V43,'[6]5'!U42)</f>
        <v>0</v>
      </c>
      <c r="W43" s="302"/>
      <c r="X43" s="168">
        <f>SUM('[6]4'!X43,'[6]5'!W42)</f>
        <v>0</v>
      </c>
      <c r="Y43" s="302"/>
      <c r="Z43" s="168">
        <f>SUM('[6]4'!Z43,'[6]5'!Y42)</f>
        <v>0</v>
      </c>
      <c r="AA43" s="289"/>
      <c r="AB43" s="295">
        <f>AD43+AF43+AH43+AJ43+AL43</f>
        <v>0</v>
      </c>
      <c r="AC43" s="171"/>
      <c r="AD43" s="168">
        <f>SUM('[6]4'!AD43,'[6]5'!AC42)</f>
        <v>0</v>
      </c>
      <c r="AE43" s="171"/>
      <c r="AF43" s="168">
        <f>SUM('[6]4'!AF43,'[6]5'!AE42)</f>
        <v>0</v>
      </c>
      <c r="AG43" s="171"/>
      <c r="AH43" s="168">
        <f>SUM('[6]4'!AH43,'[6]5'!AG42)</f>
        <v>0</v>
      </c>
      <c r="AI43" s="171"/>
      <c r="AJ43" s="168">
        <f>SUM('[6]4'!AJ43,'[6]5'!AI42)</f>
        <v>0</v>
      </c>
      <c r="AK43" s="171"/>
      <c r="AL43" s="169">
        <f>SUM('[6]4'!AL43,'[6]5'!AK42)</f>
        <v>0</v>
      </c>
    </row>
    <row r="44" spans="1:38" x14ac:dyDescent="0.3">
      <c r="AL44" s="1" t="s">
        <v>46</v>
      </c>
    </row>
  </sheetData>
  <mergeCells count="4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  <mergeCell ref="B8:B9"/>
    <mergeCell ref="B10:B11"/>
    <mergeCell ref="Q3:R3"/>
    <mergeCell ref="S3:T3"/>
    <mergeCell ref="U3:V3"/>
    <mergeCell ref="AE3:AF3"/>
    <mergeCell ref="AG3:AH3"/>
    <mergeCell ref="K3:L3"/>
    <mergeCell ref="M3:N3"/>
    <mergeCell ref="O3:P3"/>
    <mergeCell ref="B16:B17"/>
    <mergeCell ref="B18:B19"/>
    <mergeCell ref="A20:A27"/>
    <mergeCell ref="B20:B21"/>
    <mergeCell ref="B22:B23"/>
    <mergeCell ref="B24:B25"/>
    <mergeCell ref="B26:B27"/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2BB3A-DD55-4971-8DD3-E203F34D6283}">
  <dimension ref="A1:AL44"/>
  <sheetViews>
    <sheetView workbookViewId="0">
      <selection activeCell="G17" sqref="G17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52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604</v>
      </c>
      <c r="D4" s="178"/>
      <c r="E4" s="179">
        <f>SUM(E6:E11)</f>
        <v>582</v>
      </c>
      <c r="F4" s="180"/>
      <c r="G4" s="181">
        <f>SUM(G6:G10)</f>
        <v>233</v>
      </c>
      <c r="H4" s="182"/>
      <c r="I4" s="181">
        <f>SUM(I6:I10)</f>
        <v>349</v>
      </c>
      <c r="J4" s="180"/>
      <c r="K4" s="183">
        <f>K20+K28+K36</f>
        <v>3</v>
      </c>
      <c r="L4" s="178"/>
      <c r="M4" s="183">
        <f>M20+M28+M36</f>
        <v>0</v>
      </c>
      <c r="N4" s="178"/>
      <c r="O4" s="183">
        <f>O20+O28+O36</f>
        <v>3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19</v>
      </c>
      <c r="AB4" s="178"/>
      <c r="AC4" s="185">
        <f>AC20+AC28+AC36</f>
        <v>0</v>
      </c>
      <c r="AD4" s="178"/>
      <c r="AE4" s="183">
        <f>AE20+AE28+AE36</f>
        <v>19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2857</v>
      </c>
      <c r="E5" s="188"/>
      <c r="F5" s="189">
        <f>SUM(F7:F11)</f>
        <v>2689</v>
      </c>
      <c r="G5" s="190"/>
      <c r="H5" s="191">
        <f>SUM(H7:H11)</f>
        <v>1088</v>
      </c>
      <c r="I5" s="190"/>
      <c r="J5" s="192">
        <f>SUM(J7:J11)</f>
        <v>1601</v>
      </c>
      <c r="K5" s="193"/>
      <c r="L5" s="194">
        <f>L21+L29+L37</f>
        <v>53</v>
      </c>
      <c r="M5" s="193"/>
      <c r="N5" s="194">
        <f>N21+N29+N37</f>
        <v>4</v>
      </c>
      <c r="O5" s="193"/>
      <c r="P5" s="194">
        <f>P21+P29+P37</f>
        <v>32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115</v>
      </c>
      <c r="AC5" s="196"/>
      <c r="AD5" s="194">
        <f>AD21+AD29+AD37</f>
        <v>1</v>
      </c>
      <c r="AE5" s="193"/>
      <c r="AF5" s="194">
        <f>AF21+AF29+AF37</f>
        <v>114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355</v>
      </c>
      <c r="D6" s="199"/>
      <c r="E6" s="200">
        <f>SUM(G6+I6)</f>
        <v>348</v>
      </c>
      <c r="F6" s="199"/>
      <c r="G6" s="201">
        <f>G14</f>
        <v>137</v>
      </c>
      <c r="H6" s="202"/>
      <c r="I6" s="201">
        <f>I14</f>
        <v>211</v>
      </c>
      <c r="J6" s="203"/>
      <c r="K6" s="204">
        <f>K22+K30+K38</f>
        <v>1</v>
      </c>
      <c r="L6" s="205"/>
      <c r="M6" s="204">
        <f>M22+M30+M38</f>
        <v>0</v>
      </c>
      <c r="N6" s="205"/>
      <c r="O6" s="204">
        <f>O22+O30+O38</f>
        <v>1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6</v>
      </c>
      <c r="AB6" s="205"/>
      <c r="AC6" s="207">
        <f>AC22+AC30+AC38</f>
        <v>0</v>
      </c>
      <c r="AD6" s="205"/>
      <c r="AE6" s="204">
        <f>AE22+AE30+AE38</f>
        <v>6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1747</v>
      </c>
      <c r="E7" s="211"/>
      <c r="F7" s="189">
        <f>SUM(H7:J7)</f>
        <v>1669</v>
      </c>
      <c r="G7" s="212"/>
      <c r="H7" s="213">
        <f>H15</f>
        <v>636</v>
      </c>
      <c r="I7" s="214"/>
      <c r="J7" s="215">
        <f>J15</f>
        <v>1033</v>
      </c>
      <c r="K7" s="216"/>
      <c r="L7" s="217">
        <f>L23+L31+L39</f>
        <v>46</v>
      </c>
      <c r="M7" s="216"/>
      <c r="N7" s="217">
        <f>N23+N31+N39</f>
        <v>4</v>
      </c>
      <c r="O7" s="216"/>
      <c r="P7" s="217">
        <f>P23+P31+P39</f>
        <v>25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32</v>
      </c>
      <c r="AC7" s="219"/>
      <c r="AD7" s="217">
        <f>AD23+AD31+AD39</f>
        <v>0</v>
      </c>
      <c r="AE7" s="216"/>
      <c r="AF7" s="217">
        <f>AF23+AF31+AF39</f>
        <v>32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249</v>
      </c>
      <c r="D8" s="199"/>
      <c r="E8" s="200">
        <f>SUM(G8:I8)</f>
        <v>234</v>
      </c>
      <c r="F8" s="221"/>
      <c r="G8" s="201">
        <f>G16</f>
        <v>96</v>
      </c>
      <c r="H8" s="202"/>
      <c r="I8" s="201">
        <f>I16</f>
        <v>138</v>
      </c>
      <c r="J8" s="203"/>
      <c r="K8" s="204">
        <f>K24+K32+K40</f>
        <v>2</v>
      </c>
      <c r="L8" s="205"/>
      <c r="M8" s="204">
        <f>M24+M32+M40</f>
        <v>0</v>
      </c>
      <c r="N8" s="205"/>
      <c r="O8" s="204">
        <f>O24+O32+O40</f>
        <v>2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13</v>
      </c>
      <c r="AB8" s="205"/>
      <c r="AC8" s="207">
        <f>AC24+AC32+AC40</f>
        <v>0</v>
      </c>
      <c r="AD8" s="205"/>
      <c r="AE8" s="204">
        <f>AE24+AE32+AE40</f>
        <v>13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1110</v>
      </c>
      <c r="E9" s="211"/>
      <c r="F9" s="189">
        <f>SUM(H9:J9)</f>
        <v>1020</v>
      </c>
      <c r="G9" s="212"/>
      <c r="H9" s="213">
        <f>H17</f>
        <v>452</v>
      </c>
      <c r="I9" s="212"/>
      <c r="J9" s="215">
        <f>J17</f>
        <v>568</v>
      </c>
      <c r="K9" s="216"/>
      <c r="L9" s="217">
        <f>L25+L33+L41</f>
        <v>7</v>
      </c>
      <c r="M9" s="216"/>
      <c r="N9" s="217">
        <f>N25+N33+N41</f>
        <v>0</v>
      </c>
      <c r="O9" s="216"/>
      <c r="P9" s="217">
        <f>P25+P33+P41</f>
        <v>7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83</v>
      </c>
      <c r="AC9" s="219"/>
      <c r="AD9" s="217">
        <f>AD25+AD33+AD41</f>
        <v>1</v>
      </c>
      <c r="AE9" s="216"/>
      <c r="AF9" s="217">
        <f>AF25+AF33+AF41</f>
        <v>82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582</v>
      </c>
      <c r="D12" s="182"/>
      <c r="E12" s="179">
        <f>SUM(E14:E19)</f>
        <v>582</v>
      </c>
      <c r="F12" s="180"/>
      <c r="G12" s="181">
        <f>SUM(G14:G18)</f>
        <v>233</v>
      </c>
      <c r="H12" s="182"/>
      <c r="I12" s="181">
        <f>SUM(I14:I18)</f>
        <v>349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2689</v>
      </c>
      <c r="E13" s="188"/>
      <c r="F13" s="189">
        <f>SUM(F15:F19)</f>
        <v>2689</v>
      </c>
      <c r="G13" s="190"/>
      <c r="H13" s="191">
        <f>SUM(H15:H19)</f>
        <v>1088</v>
      </c>
      <c r="I13" s="190"/>
      <c r="J13" s="192">
        <f>SUM(J15:J19)</f>
        <v>1601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348</v>
      </c>
      <c r="D14" s="244"/>
      <c r="E14" s="200">
        <f>SUM(G14+I14)</f>
        <v>348</v>
      </c>
      <c r="F14" s="199"/>
      <c r="G14" s="173">
        <v>137</v>
      </c>
      <c r="H14" s="125"/>
      <c r="I14" s="173">
        <v>211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1669</v>
      </c>
      <c r="E15" s="211"/>
      <c r="F15" s="189">
        <f>SUM(H15:J15)</f>
        <v>1669</v>
      </c>
      <c r="G15" s="149"/>
      <c r="H15" s="127">
        <v>636</v>
      </c>
      <c r="I15" s="149"/>
      <c r="J15" s="127">
        <v>1033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234</v>
      </c>
      <c r="D16" s="246"/>
      <c r="E16" s="200">
        <f>SUM(G16:I16)</f>
        <v>234</v>
      </c>
      <c r="F16" s="221"/>
      <c r="G16" s="174">
        <v>96</v>
      </c>
      <c r="H16" s="122"/>
      <c r="I16" s="174">
        <v>138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1020</v>
      </c>
      <c r="E17" s="211"/>
      <c r="F17" s="189">
        <f>SUM(H17:J17)</f>
        <v>1020</v>
      </c>
      <c r="G17" s="149"/>
      <c r="H17" s="124">
        <v>452</v>
      </c>
      <c r="I17" s="149"/>
      <c r="J17" s="124">
        <v>568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SUM('[4]3'!H19,'[4]4'!G18)</f>
        <v>0</v>
      </c>
      <c r="I19" s="149"/>
      <c r="J19" s="127">
        <f>SUM('[4]3'!J19,'[4]4'!I18)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2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2</v>
      </c>
      <c r="AB20" s="249"/>
      <c r="AC20" s="257">
        <f>SUM(AC22:AC27)</f>
        <v>0</v>
      </c>
      <c r="AD20" s="254"/>
      <c r="AE20" s="255">
        <f>SUM(AE22:AE27)</f>
        <v>2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54</v>
      </c>
      <c r="E21" s="260"/>
      <c r="F21" s="261"/>
      <c r="G21" s="262"/>
      <c r="H21" s="263"/>
      <c r="I21" s="262"/>
      <c r="J21" s="264"/>
      <c r="K21" s="259"/>
      <c r="L21" s="217">
        <f>SUM(N21:Z21)</f>
        <v>40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14</v>
      </c>
      <c r="AC21" s="269"/>
      <c r="AD21" s="266">
        <f>SUM(AD23:AD27)</f>
        <v>1</v>
      </c>
      <c r="AE21" s="267"/>
      <c r="AF21" s="266">
        <f>SUM(AF23:AF27)</f>
        <v>13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40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2</v>
      </c>
      <c r="AC23" s="170"/>
      <c r="AD23" s="164">
        <f>AC22</f>
        <v>0</v>
      </c>
      <c r="AE23" s="170"/>
      <c r="AF23" s="164">
        <v>2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2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2</v>
      </c>
      <c r="AB24" s="277"/>
      <c r="AC24" s="177">
        <v>0</v>
      </c>
      <c r="AD24" s="166"/>
      <c r="AE24" s="177">
        <v>2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14</v>
      </c>
      <c r="E25" s="260"/>
      <c r="F25" s="261"/>
      <c r="G25" s="156"/>
      <c r="H25" s="129"/>
      <c r="I25" s="156"/>
      <c r="J25" s="130"/>
      <c r="K25" s="259"/>
      <c r="L25" s="217">
        <f>SUM(N25:Z25)</f>
        <v>2</v>
      </c>
      <c r="M25" s="161"/>
      <c r="N25" s="164">
        <f>M24</f>
        <v>0</v>
      </c>
      <c r="O25" s="161"/>
      <c r="P25" s="164">
        <v>2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 t="shared" ref="AB25" si="0">AD25+AF25+AH25+AJ25+AL25</f>
        <v>12</v>
      </c>
      <c r="AC25" s="170"/>
      <c r="AD25" s="164">
        <v>1</v>
      </c>
      <c r="AE25" s="170"/>
      <c r="AF25" s="164">
        <v>11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3</v>
      </c>
      <c r="D28" s="249"/>
      <c r="E28" s="250"/>
      <c r="F28" s="251"/>
      <c r="G28" s="250"/>
      <c r="H28" s="252"/>
      <c r="I28" s="250"/>
      <c r="J28" s="252"/>
      <c r="K28" s="248">
        <f>SUM(M28:Z28)</f>
        <v>0</v>
      </c>
      <c r="L28" s="249"/>
      <c r="M28" s="253">
        <f>SUM(M30:M35)</f>
        <v>0</v>
      </c>
      <c r="N28" s="254"/>
      <c r="O28" s="255">
        <f>SUM(O30:O35)</f>
        <v>0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3</v>
      </c>
      <c r="AB28" s="249"/>
      <c r="AC28" s="257">
        <f>SUM(AC30:AC35)</f>
        <v>0</v>
      </c>
      <c r="AD28" s="254"/>
      <c r="AE28" s="255">
        <f>SUM(AE30:AE35)</f>
        <v>3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39</v>
      </c>
      <c r="E29" s="260"/>
      <c r="F29" s="261"/>
      <c r="G29" s="262"/>
      <c r="H29" s="263"/>
      <c r="I29" s="262"/>
      <c r="J29" s="264"/>
      <c r="K29" s="259"/>
      <c r="L29" s="217">
        <f>SUM(N29:Z29)</f>
        <v>8</v>
      </c>
      <c r="M29" s="265"/>
      <c r="N29" s="266">
        <f>SUM(N31:N35)</f>
        <v>2</v>
      </c>
      <c r="O29" s="267"/>
      <c r="P29" s="266">
        <f>SUM(P31:P35)</f>
        <v>5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31</v>
      </c>
      <c r="AC29" s="269"/>
      <c r="AD29" s="266">
        <f>SUM(AD31:AD35)</f>
        <v>0</v>
      </c>
      <c r="AE29" s="267"/>
      <c r="AF29" s="266">
        <f>SUM(AF31:AF35)</f>
        <v>31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0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0</v>
      </c>
      <c r="AB30" s="273"/>
      <c r="AC30" s="175">
        <v>0</v>
      </c>
      <c r="AD30" s="162"/>
      <c r="AE30" s="175">
        <v>0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19</v>
      </c>
      <c r="E31" s="260"/>
      <c r="F31" s="261"/>
      <c r="G31" s="156"/>
      <c r="H31" s="129"/>
      <c r="I31" s="156"/>
      <c r="J31" s="130"/>
      <c r="K31" s="259"/>
      <c r="L31" s="217">
        <f>SUM(N31:Z31)</f>
        <v>6</v>
      </c>
      <c r="M31" s="161"/>
      <c r="N31" s="164">
        <v>2</v>
      </c>
      <c r="O31" s="161"/>
      <c r="P31" s="164">
        <v>3</v>
      </c>
      <c r="Q31" s="161"/>
      <c r="R31" s="164">
        <v>0</v>
      </c>
      <c r="S31" s="161"/>
      <c r="T31" s="164">
        <v>0</v>
      </c>
      <c r="U31" s="161"/>
      <c r="V31" s="164">
        <v>1</v>
      </c>
      <c r="W31" s="161"/>
      <c r="X31" s="164">
        <v>0</v>
      </c>
      <c r="Y31" s="161"/>
      <c r="Z31" s="164">
        <v>0</v>
      </c>
      <c r="AA31" s="277"/>
      <c r="AB31" s="270">
        <f>AD31+AF31+AH31+AJ31+AL31</f>
        <v>13</v>
      </c>
      <c r="AC31" s="170"/>
      <c r="AD31" s="164">
        <v>0</v>
      </c>
      <c r="AE31" s="170"/>
      <c r="AF31" s="164">
        <v>13</v>
      </c>
      <c r="AG31" s="170"/>
      <c r="AH31" s="164">
        <v>0</v>
      </c>
      <c r="AI31" s="170"/>
      <c r="AJ31" s="164">
        <v>0</v>
      </c>
      <c r="AK31" s="170"/>
      <c r="AL31" s="165">
        <v>0</v>
      </c>
    </row>
    <row r="32" spans="1:38" ht="12" customHeight="1" x14ac:dyDescent="0.3">
      <c r="A32" s="311"/>
      <c r="B32" s="315" t="s">
        <v>20</v>
      </c>
      <c r="C32" s="272">
        <f>K32+AA32</f>
        <v>3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3</v>
      </c>
      <c r="AB32" s="279"/>
      <c r="AC32" s="177">
        <v>0</v>
      </c>
      <c r="AD32" s="166"/>
      <c r="AE32" s="177">
        <v>3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20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v>0</v>
      </c>
      <c r="O33" s="161"/>
      <c r="P33" s="164">
        <v>2</v>
      </c>
      <c r="Q33" s="161"/>
      <c r="R33" s="164">
        <v>0</v>
      </c>
      <c r="S33" s="161"/>
      <c r="T33" s="164">
        <v>0</v>
      </c>
      <c r="U33" s="161"/>
      <c r="V33" s="164">
        <v>0</v>
      </c>
      <c r="W33" s="161"/>
      <c r="X33" s="164">
        <v>0</v>
      </c>
      <c r="Y33" s="161"/>
      <c r="Z33" s="164">
        <v>0</v>
      </c>
      <c r="AA33" s="277"/>
      <c r="AB33" s="270">
        <f>AD33+AF33+AH33+AJ33+AL33</f>
        <v>18</v>
      </c>
      <c r="AC33" s="170"/>
      <c r="AD33" s="164">
        <v>0</v>
      </c>
      <c r="AE33" s="170"/>
      <c r="AF33" s="164">
        <v>18</v>
      </c>
      <c r="AG33" s="170"/>
      <c r="AH33" s="164">
        <v>0</v>
      </c>
      <c r="AI33" s="170"/>
      <c r="AJ33" s="164">
        <v>0</v>
      </c>
      <c r="AK33" s="170"/>
      <c r="AL33" s="165"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v>0</v>
      </c>
      <c r="O35" s="161"/>
      <c r="P35" s="164">
        <v>0</v>
      </c>
      <c r="Q35" s="161"/>
      <c r="R35" s="164">
        <v>0</v>
      </c>
      <c r="S35" s="161"/>
      <c r="T35" s="164">
        <v>0</v>
      </c>
      <c r="U35" s="161"/>
      <c r="V35" s="164">
        <v>0</v>
      </c>
      <c r="W35" s="161"/>
      <c r="X35" s="164">
        <v>0</v>
      </c>
      <c r="Y35" s="161"/>
      <c r="Z35" s="164">
        <v>0</v>
      </c>
      <c r="AA35" s="283"/>
      <c r="AB35" s="288">
        <f>AD35+AF35+AH35+AJ35+AL35</f>
        <v>0</v>
      </c>
      <c r="AC35" s="170"/>
      <c r="AD35" s="164">
        <v>0</v>
      </c>
      <c r="AE35" s="170"/>
      <c r="AF35" s="164">
        <v>0</v>
      </c>
      <c r="AG35" s="170"/>
      <c r="AH35" s="164">
        <v>0</v>
      </c>
      <c r="AI35" s="170"/>
      <c r="AJ35" s="164">
        <v>0</v>
      </c>
      <c r="AK35" s="170"/>
      <c r="AL35" s="165"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17</v>
      </c>
      <c r="D36" s="249"/>
      <c r="E36" s="250"/>
      <c r="F36" s="251"/>
      <c r="G36" s="250"/>
      <c r="H36" s="252"/>
      <c r="I36" s="250"/>
      <c r="J36" s="252"/>
      <c r="K36" s="248">
        <f>SUM(M36:Z36)</f>
        <v>3</v>
      </c>
      <c r="L36" s="249"/>
      <c r="M36" s="253">
        <f>SUM(M38:M43)</f>
        <v>0</v>
      </c>
      <c r="N36" s="254"/>
      <c r="O36" s="255">
        <f>SUM(O38:O43)</f>
        <v>3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14</v>
      </c>
      <c r="AB36" s="249"/>
      <c r="AC36" s="257">
        <f>SUM(AC38:AC43)</f>
        <v>0</v>
      </c>
      <c r="AD36" s="254"/>
      <c r="AE36" s="255">
        <f>SUM(AE38:AE43)</f>
        <v>14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75</v>
      </c>
      <c r="E37" s="260"/>
      <c r="F37" s="261"/>
      <c r="G37" s="262"/>
      <c r="H37" s="263"/>
      <c r="I37" s="262"/>
      <c r="J37" s="264"/>
      <c r="K37" s="259"/>
      <c r="L37" s="217">
        <f>SUM(N37:Z37)</f>
        <v>5</v>
      </c>
      <c r="M37" s="265"/>
      <c r="N37" s="266">
        <f>SUM(N39:N43)</f>
        <v>0</v>
      </c>
      <c r="O37" s="267"/>
      <c r="P37" s="266">
        <f>SUM(P39:P43)</f>
        <v>5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70</v>
      </c>
      <c r="AC37" s="269"/>
      <c r="AD37" s="266">
        <f>SUM(AD39:AD43)</f>
        <v>0</v>
      </c>
      <c r="AE37" s="267"/>
      <c r="AF37" s="266">
        <f>SUM(AF39:AF43)</f>
        <v>70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7</v>
      </c>
      <c r="D38" s="273"/>
      <c r="E38" s="274"/>
      <c r="F38" s="275"/>
      <c r="G38" s="155"/>
      <c r="H38" s="131"/>
      <c r="I38" s="155"/>
      <c r="J38" s="132"/>
      <c r="K38" s="272">
        <f>SUM(M38:Z38)</f>
        <v>1</v>
      </c>
      <c r="L38" s="276"/>
      <c r="M38" s="172">
        <v>0</v>
      </c>
      <c r="N38" s="162"/>
      <c r="O38" s="172">
        <v>1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6</v>
      </c>
      <c r="AB38" s="273"/>
      <c r="AC38" s="175">
        <v>0</v>
      </c>
      <c r="AD38" s="162"/>
      <c r="AE38" s="175">
        <v>6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19</v>
      </c>
      <c r="E39" s="260"/>
      <c r="F39" s="261"/>
      <c r="G39" s="156"/>
      <c r="H39" s="129"/>
      <c r="I39" s="156"/>
      <c r="J39" s="130"/>
      <c r="K39" s="259"/>
      <c r="L39" s="217">
        <f>SUM(N39:Z39)</f>
        <v>2</v>
      </c>
      <c r="M39" s="161"/>
      <c r="N39" s="164">
        <v>0</v>
      </c>
      <c r="O39" s="161"/>
      <c r="P39" s="164">
        <v>2</v>
      </c>
      <c r="Q39" s="161"/>
      <c r="R39" s="164">
        <v>0</v>
      </c>
      <c r="S39" s="161"/>
      <c r="T39" s="164">
        <v>0</v>
      </c>
      <c r="U39" s="161"/>
      <c r="V39" s="164">
        <v>0</v>
      </c>
      <c r="W39" s="161"/>
      <c r="X39" s="164">
        <v>0</v>
      </c>
      <c r="Y39" s="161"/>
      <c r="Z39" s="164">
        <v>0</v>
      </c>
      <c r="AA39" s="277"/>
      <c r="AB39" s="270">
        <f>AD39+AF39+AH39+AJ39+AL39</f>
        <v>17</v>
      </c>
      <c r="AC39" s="170"/>
      <c r="AD39" s="164">
        <v>0</v>
      </c>
      <c r="AE39" s="170"/>
      <c r="AF39" s="164">
        <v>17</v>
      </c>
      <c r="AG39" s="170"/>
      <c r="AH39" s="164">
        <v>0</v>
      </c>
      <c r="AI39" s="170"/>
      <c r="AJ39" s="164">
        <v>0</v>
      </c>
      <c r="AK39" s="170"/>
      <c r="AL39" s="165">
        <v>0</v>
      </c>
    </row>
    <row r="40" spans="1:38" ht="12" customHeight="1" x14ac:dyDescent="0.3">
      <c r="A40" s="311"/>
      <c r="B40" s="315" t="s">
        <v>20</v>
      </c>
      <c r="C40" s="272">
        <f>K40+AA40</f>
        <v>10</v>
      </c>
      <c r="D40" s="279"/>
      <c r="E40" s="274"/>
      <c r="F40" s="280"/>
      <c r="G40" s="157"/>
      <c r="H40" s="133"/>
      <c r="I40" s="157"/>
      <c r="J40" s="134"/>
      <c r="K40" s="272">
        <f>SUM(M40:Z40)</f>
        <v>2</v>
      </c>
      <c r="L40" s="281"/>
      <c r="M40" s="176">
        <v>0</v>
      </c>
      <c r="N40" s="166"/>
      <c r="O40" s="176">
        <v>2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8</v>
      </c>
      <c r="AB40" s="279"/>
      <c r="AC40" s="177">
        <v>0</v>
      </c>
      <c r="AD40" s="166"/>
      <c r="AE40" s="177">
        <v>8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56</v>
      </c>
      <c r="E41" s="260"/>
      <c r="F41" s="261"/>
      <c r="G41" s="156"/>
      <c r="H41" s="129"/>
      <c r="I41" s="156"/>
      <c r="J41" s="130"/>
      <c r="K41" s="259"/>
      <c r="L41" s="217">
        <f>SUM(N41:Z41)</f>
        <v>3</v>
      </c>
      <c r="M41" s="161"/>
      <c r="N41" s="164">
        <v>0</v>
      </c>
      <c r="O41" s="161"/>
      <c r="P41" s="164">
        <v>3</v>
      </c>
      <c r="Q41" s="161"/>
      <c r="R41" s="164">
        <v>0</v>
      </c>
      <c r="S41" s="161"/>
      <c r="T41" s="164">
        <v>0</v>
      </c>
      <c r="U41" s="161"/>
      <c r="V41" s="164">
        <v>0</v>
      </c>
      <c r="W41" s="161"/>
      <c r="X41" s="164">
        <v>0</v>
      </c>
      <c r="Y41" s="161"/>
      <c r="Z41" s="164">
        <v>0</v>
      </c>
      <c r="AA41" s="277"/>
      <c r="AB41" s="270">
        <f>AD41+AF41+AH41+AJ41+AL41</f>
        <v>53</v>
      </c>
      <c r="AC41" s="170"/>
      <c r="AD41" s="164">
        <v>0</v>
      </c>
      <c r="AE41" s="170"/>
      <c r="AF41" s="164">
        <v>53</v>
      </c>
      <c r="AG41" s="170"/>
      <c r="AH41" s="164">
        <v>0</v>
      </c>
      <c r="AI41" s="170"/>
      <c r="AJ41" s="164">
        <v>0</v>
      </c>
      <c r="AK41" s="170"/>
      <c r="AL41" s="165"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v>0</v>
      </c>
      <c r="O43" s="302"/>
      <c r="P43" s="168">
        <v>0</v>
      </c>
      <c r="Q43" s="302"/>
      <c r="R43" s="168">
        <v>0</v>
      </c>
      <c r="S43" s="302"/>
      <c r="T43" s="168">
        <v>0</v>
      </c>
      <c r="U43" s="302"/>
      <c r="V43" s="168">
        <v>0</v>
      </c>
      <c r="W43" s="302"/>
      <c r="X43" s="168">
        <v>0</v>
      </c>
      <c r="Y43" s="302"/>
      <c r="Z43" s="168">
        <v>0</v>
      </c>
      <c r="AA43" s="289"/>
      <c r="AB43" s="295">
        <f>AD43+AF43+AH43+AJ43+AL43</f>
        <v>0</v>
      </c>
      <c r="AC43" s="171"/>
      <c r="AD43" s="168">
        <v>0</v>
      </c>
      <c r="AE43" s="171"/>
      <c r="AF43" s="168">
        <v>0</v>
      </c>
      <c r="AG43" s="171"/>
      <c r="AH43" s="168">
        <v>0</v>
      </c>
      <c r="AI43" s="171"/>
      <c r="AJ43" s="168">
        <v>0</v>
      </c>
      <c r="AK43" s="171"/>
      <c r="AL43" s="169">
        <v>0</v>
      </c>
    </row>
    <row r="44" spans="1:38" x14ac:dyDescent="0.3">
      <c r="AL44" s="1" t="s">
        <v>46</v>
      </c>
    </row>
  </sheetData>
  <mergeCells count="49"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  <mergeCell ref="B16:B17"/>
    <mergeCell ref="B18:B19"/>
    <mergeCell ref="A20:A27"/>
    <mergeCell ref="B20:B21"/>
    <mergeCell ref="B22:B23"/>
    <mergeCell ref="B24:B25"/>
    <mergeCell ref="B26:B27"/>
    <mergeCell ref="AE3:AF3"/>
    <mergeCell ref="AG3:AH3"/>
    <mergeCell ref="K3:L3"/>
    <mergeCell ref="M3:N3"/>
    <mergeCell ref="O3:P3"/>
    <mergeCell ref="B8:B9"/>
    <mergeCell ref="B10:B11"/>
    <mergeCell ref="Q3:R3"/>
    <mergeCell ref="S3:T3"/>
    <mergeCell ref="U3:V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CDF3B-B403-4637-B3CF-A3186FB4E568}">
  <dimension ref="A1:AL44"/>
  <sheetViews>
    <sheetView workbookViewId="0">
      <selection activeCell="I22" sqref="I22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53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417</v>
      </c>
      <c r="D4" s="178"/>
      <c r="E4" s="179">
        <f>SUM(E6:E11)</f>
        <v>404</v>
      </c>
      <c r="F4" s="180"/>
      <c r="G4" s="181">
        <f>SUM(G6:G10)</f>
        <v>178</v>
      </c>
      <c r="H4" s="182"/>
      <c r="I4" s="181">
        <f>SUM(I6:I10)</f>
        <v>226</v>
      </c>
      <c r="J4" s="180"/>
      <c r="K4" s="183">
        <f>K20+K28+K36</f>
        <v>1</v>
      </c>
      <c r="L4" s="178"/>
      <c r="M4" s="183">
        <f>M20+M28+M36</f>
        <v>0</v>
      </c>
      <c r="N4" s="178"/>
      <c r="O4" s="183">
        <f>O20+O28+O36</f>
        <v>1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12</v>
      </c>
      <c r="AB4" s="178"/>
      <c r="AC4" s="185">
        <f>AC20+AC28+AC36</f>
        <v>0</v>
      </c>
      <c r="AD4" s="178"/>
      <c r="AE4" s="183">
        <f>AE20+AE28+AE36</f>
        <v>12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3274</v>
      </c>
      <c r="E5" s="188"/>
      <c r="F5" s="189">
        <f>SUM(F7:F11)</f>
        <v>3093</v>
      </c>
      <c r="G5" s="190"/>
      <c r="H5" s="191">
        <f>SUM(H7:H11)</f>
        <v>1266</v>
      </c>
      <c r="I5" s="190"/>
      <c r="J5" s="192">
        <f>SUM(J7:J11)</f>
        <v>1827</v>
      </c>
      <c r="K5" s="193"/>
      <c r="L5" s="194">
        <f>L21+L29+L37</f>
        <v>54</v>
      </c>
      <c r="M5" s="193"/>
      <c r="N5" s="194">
        <f>N21+N29+N37</f>
        <v>4</v>
      </c>
      <c r="O5" s="193"/>
      <c r="P5" s="194">
        <f>P21+P29+P37</f>
        <v>33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127</v>
      </c>
      <c r="AC5" s="196"/>
      <c r="AD5" s="194">
        <f>AD21+AD29+AD37</f>
        <v>1</v>
      </c>
      <c r="AE5" s="193"/>
      <c r="AF5" s="194">
        <f>AF21+AF29+AF37</f>
        <v>126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230</v>
      </c>
      <c r="D6" s="199"/>
      <c r="E6" s="200">
        <f>SUM(G6+I6)</f>
        <v>223</v>
      </c>
      <c r="F6" s="199"/>
      <c r="G6" s="201">
        <f>G14</f>
        <v>92</v>
      </c>
      <c r="H6" s="202"/>
      <c r="I6" s="201">
        <f>I14</f>
        <v>131</v>
      </c>
      <c r="J6" s="203"/>
      <c r="K6" s="204">
        <f>K22+K30+K38</f>
        <v>1</v>
      </c>
      <c r="L6" s="205"/>
      <c r="M6" s="204">
        <f>M22+M30+M38</f>
        <v>0</v>
      </c>
      <c r="N6" s="205"/>
      <c r="O6" s="204">
        <f>O22+O30+O38</f>
        <v>1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6</v>
      </c>
      <c r="AB6" s="205"/>
      <c r="AC6" s="207">
        <f>AC22+AC30+AC38</f>
        <v>0</v>
      </c>
      <c r="AD6" s="205"/>
      <c r="AE6" s="204">
        <f>AE22+AE30+AE38</f>
        <v>6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1977</v>
      </c>
      <c r="E7" s="211"/>
      <c r="F7" s="189">
        <f>SUM(H7:J7)</f>
        <v>1892</v>
      </c>
      <c r="G7" s="212"/>
      <c r="H7" s="213">
        <f>H15</f>
        <v>728</v>
      </c>
      <c r="I7" s="214"/>
      <c r="J7" s="215">
        <f>J15</f>
        <v>1164</v>
      </c>
      <c r="K7" s="216"/>
      <c r="L7" s="217">
        <f>L23+L31+L39</f>
        <v>47</v>
      </c>
      <c r="M7" s="216"/>
      <c r="N7" s="217">
        <f>N23+N31+N39</f>
        <v>4</v>
      </c>
      <c r="O7" s="216"/>
      <c r="P7" s="217">
        <f>P23+P31+P39</f>
        <v>26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38</v>
      </c>
      <c r="AC7" s="219"/>
      <c r="AD7" s="217">
        <f>AD23+AD31+AD39</f>
        <v>0</v>
      </c>
      <c r="AE7" s="216"/>
      <c r="AF7" s="217">
        <f>AF23+AF31+AF39</f>
        <v>38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187</v>
      </c>
      <c r="D8" s="199"/>
      <c r="E8" s="200">
        <f>SUM(G8:I8)</f>
        <v>181</v>
      </c>
      <c r="F8" s="221"/>
      <c r="G8" s="201">
        <f>G16</f>
        <v>86</v>
      </c>
      <c r="H8" s="202"/>
      <c r="I8" s="201">
        <f>I16</f>
        <v>95</v>
      </c>
      <c r="J8" s="203"/>
      <c r="K8" s="204">
        <f>K24+K32+K40</f>
        <v>0</v>
      </c>
      <c r="L8" s="205"/>
      <c r="M8" s="204">
        <f>M24+M32+M40</f>
        <v>0</v>
      </c>
      <c r="N8" s="205"/>
      <c r="O8" s="204">
        <f>O24+O32+O40</f>
        <v>0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6</v>
      </c>
      <c r="AB8" s="205"/>
      <c r="AC8" s="207">
        <f>AC24+AC32+AC40</f>
        <v>0</v>
      </c>
      <c r="AD8" s="205"/>
      <c r="AE8" s="204">
        <f>AE24+AE32+AE40</f>
        <v>6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1297</v>
      </c>
      <c r="E9" s="211"/>
      <c r="F9" s="189">
        <f>SUM(H9:J9)</f>
        <v>1201</v>
      </c>
      <c r="G9" s="212"/>
      <c r="H9" s="213">
        <f>H17</f>
        <v>538</v>
      </c>
      <c r="I9" s="212"/>
      <c r="J9" s="215">
        <f>J17</f>
        <v>663</v>
      </c>
      <c r="K9" s="216"/>
      <c r="L9" s="217">
        <f>L25+L33+L41</f>
        <v>7</v>
      </c>
      <c r="M9" s="216"/>
      <c r="N9" s="217">
        <f>N25+N33+N41</f>
        <v>0</v>
      </c>
      <c r="O9" s="216"/>
      <c r="P9" s="217">
        <f>P25+P33+P41</f>
        <v>7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89</v>
      </c>
      <c r="AC9" s="219"/>
      <c r="AD9" s="217">
        <f>AD25+AD33+AD41</f>
        <v>1</v>
      </c>
      <c r="AE9" s="216"/>
      <c r="AF9" s="217">
        <f>AF25+AF33+AF41</f>
        <v>88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404</v>
      </c>
      <c r="D12" s="182"/>
      <c r="E12" s="179">
        <f>SUM(E14:E19)</f>
        <v>404</v>
      </c>
      <c r="F12" s="180"/>
      <c r="G12" s="181">
        <f>SUM(G14:G18)</f>
        <v>178</v>
      </c>
      <c r="H12" s="182"/>
      <c r="I12" s="181">
        <f>SUM(I14:I18)</f>
        <v>226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3093</v>
      </c>
      <c r="E13" s="188"/>
      <c r="F13" s="189">
        <f>SUM(F15:F19)</f>
        <v>3093</v>
      </c>
      <c r="G13" s="190"/>
      <c r="H13" s="191">
        <f>SUM(H15:H19)</f>
        <v>1266</v>
      </c>
      <c r="I13" s="190"/>
      <c r="J13" s="192">
        <f>SUM(J15:J19)</f>
        <v>1827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223</v>
      </c>
      <c r="D14" s="244"/>
      <c r="E14" s="200">
        <f>SUM(G14+I14)</f>
        <v>223</v>
      </c>
      <c r="F14" s="199"/>
      <c r="G14" s="173">
        <v>92</v>
      </c>
      <c r="H14" s="125"/>
      <c r="I14" s="173">
        <v>131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1892</v>
      </c>
      <c r="E15" s="211"/>
      <c r="F15" s="189">
        <f>SUM(H15:J15)</f>
        <v>1892</v>
      </c>
      <c r="G15" s="149"/>
      <c r="H15" s="127">
        <v>728</v>
      </c>
      <c r="I15" s="149"/>
      <c r="J15" s="127">
        <v>1164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181</v>
      </c>
      <c r="D16" s="246"/>
      <c r="E16" s="200">
        <f>SUM(G16:I16)</f>
        <v>181</v>
      </c>
      <c r="F16" s="221"/>
      <c r="G16" s="174">
        <v>86</v>
      </c>
      <c r="H16" s="122"/>
      <c r="I16" s="174">
        <v>95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1201</v>
      </c>
      <c r="E17" s="211"/>
      <c r="F17" s="189">
        <f>SUM(H17:J17)</f>
        <v>1201</v>
      </c>
      <c r="G17" s="149"/>
      <c r="H17" s="124">
        <v>538</v>
      </c>
      <c r="I17" s="149"/>
      <c r="J17" s="124">
        <v>663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v>0</v>
      </c>
      <c r="I19" s="149"/>
      <c r="J19" s="127"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1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1</v>
      </c>
      <c r="AB20" s="249"/>
      <c r="AC20" s="257">
        <f>SUM(AC22:AC27)</f>
        <v>0</v>
      </c>
      <c r="AD20" s="254"/>
      <c r="AE20" s="255">
        <f>SUM(AE22:AE27)</f>
        <v>1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55</v>
      </c>
      <c r="E21" s="260"/>
      <c r="F21" s="261"/>
      <c r="G21" s="262"/>
      <c r="H21" s="263"/>
      <c r="I21" s="262"/>
      <c r="J21" s="264"/>
      <c r="K21" s="259"/>
      <c r="L21" s="217">
        <f>SUM(N21:Z21)</f>
        <v>40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15</v>
      </c>
      <c r="AC21" s="269"/>
      <c r="AD21" s="266">
        <f>SUM(AD23:AD27)</f>
        <v>1</v>
      </c>
      <c r="AE21" s="267"/>
      <c r="AF21" s="266">
        <f>SUM(AF23:AF27)</f>
        <v>14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40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2</v>
      </c>
      <c r="AC23" s="170"/>
      <c r="AD23" s="164">
        <f>AC22</f>
        <v>0</v>
      </c>
      <c r="AE23" s="170"/>
      <c r="AF23" s="164">
        <v>2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1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1</v>
      </c>
      <c r="AB24" s="277"/>
      <c r="AC24" s="177">
        <v>0</v>
      </c>
      <c r="AD24" s="166"/>
      <c r="AE24" s="177">
        <v>1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15</v>
      </c>
      <c r="E25" s="260"/>
      <c r="F25" s="261"/>
      <c r="G25" s="156"/>
      <c r="H25" s="129"/>
      <c r="I25" s="156"/>
      <c r="J25" s="130"/>
      <c r="K25" s="259"/>
      <c r="L25" s="217">
        <f>SUM(N25:Z25)</f>
        <v>2</v>
      </c>
      <c r="M25" s="161"/>
      <c r="N25" s="164">
        <f>M24</f>
        <v>0</v>
      </c>
      <c r="O25" s="161"/>
      <c r="P25" s="164">
        <v>2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 t="shared" ref="AB25" si="0">AD25+AF25+AH25+AJ25+AL25</f>
        <v>13</v>
      </c>
      <c r="AC25" s="170"/>
      <c r="AD25" s="164">
        <v>1</v>
      </c>
      <c r="AE25" s="170"/>
      <c r="AF25" s="164">
        <v>12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1</v>
      </c>
      <c r="D28" s="249"/>
      <c r="E28" s="250"/>
      <c r="F28" s="251"/>
      <c r="G28" s="250"/>
      <c r="H28" s="252"/>
      <c r="I28" s="250"/>
      <c r="J28" s="252"/>
      <c r="K28" s="248">
        <f>SUM(M28:Z28)</f>
        <v>1</v>
      </c>
      <c r="L28" s="249"/>
      <c r="M28" s="253">
        <f>SUM(M30:M35)</f>
        <v>0</v>
      </c>
      <c r="N28" s="254"/>
      <c r="O28" s="255">
        <f>SUM(O30:O35)</f>
        <v>1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0</v>
      </c>
      <c r="AB28" s="249"/>
      <c r="AC28" s="257">
        <f>SUM(AC30:AC35)</f>
        <v>0</v>
      </c>
      <c r="AD28" s="254"/>
      <c r="AE28" s="255">
        <f>SUM(AE30:AE35)</f>
        <v>0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40</v>
      </c>
      <c r="E29" s="260"/>
      <c r="F29" s="261"/>
      <c r="G29" s="262"/>
      <c r="H29" s="263"/>
      <c r="I29" s="262"/>
      <c r="J29" s="264"/>
      <c r="K29" s="259"/>
      <c r="L29" s="217">
        <f>SUM(N29:Z29)</f>
        <v>9</v>
      </c>
      <c r="M29" s="265"/>
      <c r="N29" s="266">
        <f>SUM(N31:N35)</f>
        <v>2</v>
      </c>
      <c r="O29" s="267"/>
      <c r="P29" s="266">
        <f>SUM(P31:P35)</f>
        <v>6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31</v>
      </c>
      <c r="AC29" s="269"/>
      <c r="AD29" s="266">
        <f>SUM(AD31:AD35)</f>
        <v>0</v>
      </c>
      <c r="AE29" s="267"/>
      <c r="AF29" s="266">
        <f>SUM(AF31:AF35)</f>
        <v>31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1</v>
      </c>
      <c r="D30" s="273"/>
      <c r="E30" s="274"/>
      <c r="F30" s="275"/>
      <c r="G30" s="155"/>
      <c r="H30" s="131"/>
      <c r="I30" s="155"/>
      <c r="J30" s="132"/>
      <c r="K30" s="272">
        <f>SUM(M30:Z30)</f>
        <v>1</v>
      </c>
      <c r="L30" s="276"/>
      <c r="M30" s="172">
        <v>0</v>
      </c>
      <c r="N30" s="162"/>
      <c r="O30" s="172">
        <v>1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v>0</v>
      </c>
      <c r="AB30" s="273"/>
      <c r="AC30" s="175">
        <v>0</v>
      </c>
      <c r="AD30" s="162"/>
      <c r="AE30" s="175">
        <v>0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20</v>
      </c>
      <c r="E31" s="260"/>
      <c r="F31" s="261"/>
      <c r="G31" s="156"/>
      <c r="H31" s="129"/>
      <c r="I31" s="156"/>
      <c r="J31" s="130"/>
      <c r="K31" s="259"/>
      <c r="L31" s="217">
        <f>SUM(N31:Z31)</f>
        <v>7</v>
      </c>
      <c r="M31" s="161"/>
      <c r="N31" s="164">
        <v>2</v>
      </c>
      <c r="O31" s="161"/>
      <c r="P31" s="164">
        <v>4</v>
      </c>
      <c r="Q31" s="161"/>
      <c r="R31" s="164">
        <v>0</v>
      </c>
      <c r="S31" s="161"/>
      <c r="T31" s="164">
        <v>0</v>
      </c>
      <c r="U31" s="161"/>
      <c r="V31" s="164">
        <v>1</v>
      </c>
      <c r="W31" s="161"/>
      <c r="X31" s="164">
        <v>0</v>
      </c>
      <c r="Y31" s="161"/>
      <c r="Z31" s="164">
        <v>0</v>
      </c>
      <c r="AA31" s="277"/>
      <c r="AB31" s="270">
        <v>13</v>
      </c>
      <c r="AC31" s="170"/>
      <c r="AD31" s="164">
        <v>0</v>
      </c>
      <c r="AE31" s="170"/>
      <c r="AF31" s="164">
        <v>13</v>
      </c>
      <c r="AG31" s="170"/>
      <c r="AH31" s="164">
        <v>0</v>
      </c>
      <c r="AI31" s="170"/>
      <c r="AJ31" s="164">
        <v>0</v>
      </c>
      <c r="AK31" s="170"/>
      <c r="AL31" s="165">
        <v>0</v>
      </c>
    </row>
    <row r="32" spans="1:38" ht="12" customHeight="1" x14ac:dyDescent="0.3">
      <c r="A32" s="311"/>
      <c r="B32" s="315" t="s">
        <v>20</v>
      </c>
      <c r="C32" s="272">
        <f>K32+AA32</f>
        <v>0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v>0</v>
      </c>
      <c r="AB32" s="279"/>
      <c r="AC32" s="177">
        <v>0</v>
      </c>
      <c r="AD32" s="166"/>
      <c r="AE32" s="177">
        <v>0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20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v>0</v>
      </c>
      <c r="O33" s="161"/>
      <c r="P33" s="164">
        <v>2</v>
      </c>
      <c r="Q33" s="161"/>
      <c r="R33" s="164">
        <v>0</v>
      </c>
      <c r="S33" s="161"/>
      <c r="T33" s="164">
        <v>0</v>
      </c>
      <c r="U33" s="161"/>
      <c r="V33" s="164">
        <v>0</v>
      </c>
      <c r="W33" s="161"/>
      <c r="X33" s="164">
        <v>0</v>
      </c>
      <c r="Y33" s="161"/>
      <c r="Z33" s="164">
        <v>0</v>
      </c>
      <c r="AA33" s="277"/>
      <c r="AB33" s="270">
        <v>18</v>
      </c>
      <c r="AC33" s="170"/>
      <c r="AD33" s="164">
        <v>0</v>
      </c>
      <c r="AE33" s="170"/>
      <c r="AF33" s="164">
        <v>18</v>
      </c>
      <c r="AG33" s="170"/>
      <c r="AH33" s="164">
        <v>0</v>
      </c>
      <c r="AI33" s="170"/>
      <c r="AJ33" s="164">
        <v>0</v>
      </c>
      <c r="AK33" s="170"/>
      <c r="AL33" s="165"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v>0</v>
      </c>
      <c r="O35" s="161"/>
      <c r="P35" s="164">
        <v>0</v>
      </c>
      <c r="Q35" s="161"/>
      <c r="R35" s="164">
        <v>0</v>
      </c>
      <c r="S35" s="161"/>
      <c r="T35" s="164">
        <v>0</v>
      </c>
      <c r="U35" s="161"/>
      <c r="V35" s="164">
        <v>0</v>
      </c>
      <c r="W35" s="161"/>
      <c r="X35" s="164">
        <v>0</v>
      </c>
      <c r="Y35" s="161"/>
      <c r="Z35" s="164">
        <v>0</v>
      </c>
      <c r="AA35" s="283"/>
      <c r="AB35" s="288">
        <v>0</v>
      </c>
      <c r="AC35" s="170"/>
      <c r="AD35" s="164">
        <v>0</v>
      </c>
      <c r="AE35" s="170"/>
      <c r="AF35" s="164">
        <v>0</v>
      </c>
      <c r="AG35" s="170"/>
      <c r="AH35" s="164">
        <v>0</v>
      </c>
      <c r="AI35" s="170"/>
      <c r="AJ35" s="164">
        <v>0</v>
      </c>
      <c r="AK35" s="170"/>
      <c r="AL35" s="165"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11</v>
      </c>
      <c r="D36" s="249"/>
      <c r="E36" s="250"/>
      <c r="F36" s="251"/>
      <c r="G36" s="250"/>
      <c r="H36" s="252"/>
      <c r="I36" s="250"/>
      <c r="J36" s="252"/>
      <c r="K36" s="248">
        <f>SUM(M36:Z36)</f>
        <v>0</v>
      </c>
      <c r="L36" s="249"/>
      <c r="M36" s="253">
        <f>SUM(M38:M43)</f>
        <v>0</v>
      </c>
      <c r="N36" s="254"/>
      <c r="O36" s="255">
        <f>SUM(O38:O43)</f>
        <v>0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11</v>
      </c>
      <c r="AB36" s="249"/>
      <c r="AC36" s="257">
        <f>SUM(AC38:AC43)</f>
        <v>0</v>
      </c>
      <c r="AD36" s="254"/>
      <c r="AE36" s="255">
        <f>SUM(AE38:AE43)</f>
        <v>11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86</v>
      </c>
      <c r="E37" s="260"/>
      <c r="F37" s="261"/>
      <c r="G37" s="262"/>
      <c r="H37" s="263"/>
      <c r="I37" s="262"/>
      <c r="J37" s="264"/>
      <c r="K37" s="259"/>
      <c r="L37" s="217">
        <f>SUM(N37:Z37)</f>
        <v>5</v>
      </c>
      <c r="M37" s="265"/>
      <c r="N37" s="266">
        <f>SUM(N39:N43)</f>
        <v>0</v>
      </c>
      <c r="O37" s="267"/>
      <c r="P37" s="266">
        <f>SUM(P39:P43)</f>
        <v>5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81</v>
      </c>
      <c r="AC37" s="269"/>
      <c r="AD37" s="266">
        <f>SUM(AD39:AD43)</f>
        <v>0</v>
      </c>
      <c r="AE37" s="267"/>
      <c r="AF37" s="266">
        <f>SUM(AF39:AF43)</f>
        <v>81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6</v>
      </c>
      <c r="D38" s="273"/>
      <c r="E38" s="274"/>
      <c r="F38" s="275"/>
      <c r="G38" s="155"/>
      <c r="H38" s="131"/>
      <c r="I38" s="155"/>
      <c r="J38" s="132"/>
      <c r="K38" s="272">
        <f>SUM(M38:Z38)</f>
        <v>0</v>
      </c>
      <c r="L38" s="276"/>
      <c r="M38" s="172">
        <v>0</v>
      </c>
      <c r="N38" s="162"/>
      <c r="O38" s="172">
        <v>0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v>6</v>
      </c>
      <c r="AB38" s="273"/>
      <c r="AC38" s="175">
        <v>0</v>
      </c>
      <c r="AD38" s="162"/>
      <c r="AE38" s="175">
        <v>6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25</v>
      </c>
      <c r="E39" s="260"/>
      <c r="F39" s="261"/>
      <c r="G39" s="156"/>
      <c r="H39" s="129"/>
      <c r="I39" s="156"/>
      <c r="J39" s="130"/>
      <c r="K39" s="259"/>
      <c r="L39" s="217">
        <f>SUM(N39:Z39)</f>
        <v>2</v>
      </c>
      <c r="M39" s="161"/>
      <c r="N39" s="164">
        <v>0</v>
      </c>
      <c r="O39" s="161"/>
      <c r="P39" s="164">
        <v>2</v>
      </c>
      <c r="Q39" s="161"/>
      <c r="R39" s="164">
        <v>0</v>
      </c>
      <c r="S39" s="161"/>
      <c r="T39" s="164">
        <v>0</v>
      </c>
      <c r="U39" s="161"/>
      <c r="V39" s="164">
        <v>0</v>
      </c>
      <c r="W39" s="161"/>
      <c r="X39" s="164">
        <v>0</v>
      </c>
      <c r="Y39" s="161"/>
      <c r="Z39" s="164">
        <v>0</v>
      </c>
      <c r="AA39" s="277"/>
      <c r="AB39" s="270">
        <v>23</v>
      </c>
      <c r="AC39" s="170"/>
      <c r="AD39" s="164">
        <v>0</v>
      </c>
      <c r="AE39" s="170"/>
      <c r="AF39" s="164">
        <v>23</v>
      </c>
      <c r="AG39" s="170"/>
      <c r="AH39" s="164">
        <v>0</v>
      </c>
      <c r="AI39" s="170"/>
      <c r="AJ39" s="164">
        <v>0</v>
      </c>
      <c r="AK39" s="170"/>
      <c r="AL39" s="165">
        <v>0</v>
      </c>
    </row>
    <row r="40" spans="1:38" ht="12" customHeight="1" x14ac:dyDescent="0.3">
      <c r="A40" s="311"/>
      <c r="B40" s="315" t="s">
        <v>20</v>
      </c>
      <c r="C40" s="272">
        <f>K40+AA40</f>
        <v>5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v>5</v>
      </c>
      <c r="AB40" s="279"/>
      <c r="AC40" s="177">
        <v>0</v>
      </c>
      <c r="AD40" s="166"/>
      <c r="AE40" s="177">
        <v>5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61</v>
      </c>
      <c r="E41" s="260"/>
      <c r="F41" s="261"/>
      <c r="G41" s="156"/>
      <c r="H41" s="129"/>
      <c r="I41" s="156"/>
      <c r="J41" s="130"/>
      <c r="K41" s="259"/>
      <c r="L41" s="217">
        <f>SUM(N41:Z41)</f>
        <v>3</v>
      </c>
      <c r="M41" s="161"/>
      <c r="N41" s="164">
        <v>0</v>
      </c>
      <c r="O41" s="161"/>
      <c r="P41" s="164">
        <v>3</v>
      </c>
      <c r="Q41" s="161"/>
      <c r="R41" s="164">
        <v>0</v>
      </c>
      <c r="S41" s="161"/>
      <c r="T41" s="164">
        <v>0</v>
      </c>
      <c r="U41" s="161"/>
      <c r="V41" s="164">
        <v>0</v>
      </c>
      <c r="W41" s="161"/>
      <c r="X41" s="164">
        <v>0</v>
      </c>
      <c r="Y41" s="161"/>
      <c r="Z41" s="164">
        <v>0</v>
      </c>
      <c r="AA41" s="277"/>
      <c r="AB41" s="270">
        <v>58</v>
      </c>
      <c r="AC41" s="170"/>
      <c r="AD41" s="164">
        <v>0</v>
      </c>
      <c r="AE41" s="170"/>
      <c r="AF41" s="164">
        <v>58</v>
      </c>
      <c r="AG41" s="170"/>
      <c r="AH41" s="164">
        <v>0</v>
      </c>
      <c r="AI41" s="170"/>
      <c r="AJ41" s="164">
        <v>0</v>
      </c>
      <c r="AK41" s="170"/>
      <c r="AL41" s="165"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v>0</v>
      </c>
      <c r="O43" s="302"/>
      <c r="P43" s="168">
        <v>0</v>
      </c>
      <c r="Q43" s="302"/>
      <c r="R43" s="168">
        <v>0</v>
      </c>
      <c r="S43" s="302"/>
      <c r="T43" s="168">
        <v>0</v>
      </c>
      <c r="U43" s="302"/>
      <c r="V43" s="168">
        <v>0</v>
      </c>
      <c r="W43" s="302"/>
      <c r="X43" s="168">
        <v>0</v>
      </c>
      <c r="Y43" s="302"/>
      <c r="Z43" s="168">
        <v>0</v>
      </c>
      <c r="AA43" s="289"/>
      <c r="AB43" s="295">
        <v>0</v>
      </c>
      <c r="AC43" s="171"/>
      <c r="AD43" s="168">
        <v>0</v>
      </c>
      <c r="AE43" s="171"/>
      <c r="AF43" s="168">
        <v>0</v>
      </c>
      <c r="AG43" s="171"/>
      <c r="AH43" s="168">
        <v>0</v>
      </c>
      <c r="AI43" s="171"/>
      <c r="AJ43" s="168">
        <v>0</v>
      </c>
      <c r="AK43" s="171"/>
      <c r="AL43" s="169">
        <v>0</v>
      </c>
    </row>
    <row r="44" spans="1:38" x14ac:dyDescent="0.3">
      <c r="AL44" s="1" t="s">
        <v>46</v>
      </c>
    </row>
  </sheetData>
  <mergeCells count="49"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  <mergeCell ref="A12:A19"/>
    <mergeCell ref="B12:B13"/>
    <mergeCell ref="B14:B15"/>
    <mergeCell ref="B16:B17"/>
    <mergeCell ref="B18:B19"/>
    <mergeCell ref="A20:A27"/>
    <mergeCell ref="B20:B21"/>
    <mergeCell ref="B22:B23"/>
    <mergeCell ref="B24:B25"/>
    <mergeCell ref="B26:B27"/>
    <mergeCell ref="AE3:AF3"/>
    <mergeCell ref="AG3:AH3"/>
    <mergeCell ref="K3:L3"/>
    <mergeCell ref="M3:N3"/>
    <mergeCell ref="O3:P3"/>
    <mergeCell ref="B8:B9"/>
    <mergeCell ref="B10:B11"/>
    <mergeCell ref="Q3:R3"/>
    <mergeCell ref="S3:T3"/>
    <mergeCell ref="U3:V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Y3:Z3"/>
    <mergeCell ref="AA3:AB3"/>
    <mergeCell ref="AC3:AD3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CC799-62E1-4E7A-8732-D4D7CCB6EBAC}">
  <dimension ref="A1:AL44"/>
  <sheetViews>
    <sheetView topLeftCell="B13" workbookViewId="0">
      <selection sqref="A1:AL43"/>
    </sheetView>
  </sheetViews>
  <sheetFormatPr defaultColWidth="9" defaultRowHeight="16.5" x14ac:dyDescent="0.3"/>
  <cols>
    <col min="1" max="1" width="4.875" style="2" customWidth="1"/>
    <col min="2" max="2" width="9.875" style="1" customWidth="1"/>
    <col min="3" max="3" width="5.625" style="120" customWidth="1"/>
    <col min="4" max="4" width="7.875" style="120" bestFit="1" customWidth="1"/>
    <col min="5" max="5" width="5.625" style="1" customWidth="1"/>
    <col min="6" max="6" width="7.125" style="1" customWidth="1"/>
    <col min="7" max="7" width="5.625" style="1" customWidth="1"/>
    <col min="8" max="8" width="6.5" style="1" customWidth="1"/>
    <col min="9" max="9" width="5.625" style="1" customWidth="1"/>
    <col min="10" max="10" width="4.75" style="1" customWidth="1"/>
    <col min="11" max="11" width="6.875" style="1" customWidth="1"/>
    <col min="12" max="12" width="8.25" style="1" customWidth="1"/>
    <col min="13" max="15" width="5.625" style="1" customWidth="1"/>
    <col min="16" max="16" width="6.5" style="1" customWidth="1"/>
    <col min="17" max="38" width="5.625" style="1" customWidth="1"/>
    <col min="39" max="16384" width="9" style="1"/>
  </cols>
  <sheetData>
    <row r="1" spans="1:38" ht="32.25" customHeight="1" thickBot="1" x14ac:dyDescent="0.35">
      <c r="A1" s="325" t="s">
        <v>54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ht="12" customHeight="1" x14ac:dyDescent="0.3">
      <c r="A4" s="304" t="s">
        <v>17</v>
      </c>
      <c r="B4" s="306" t="s">
        <v>18</v>
      </c>
      <c r="C4" s="296">
        <f>C12+C20+C28+C36</f>
        <v>533</v>
      </c>
      <c r="D4" s="178"/>
      <c r="E4" s="179">
        <f>SUM(E6:E11)</f>
        <v>504</v>
      </c>
      <c r="F4" s="180"/>
      <c r="G4" s="181">
        <f>SUM(G6:G10)</f>
        <v>233</v>
      </c>
      <c r="H4" s="182"/>
      <c r="I4" s="181">
        <f>SUM(I6:I10)</f>
        <v>271</v>
      </c>
      <c r="J4" s="180"/>
      <c r="K4" s="183">
        <f>K20+K28+K36</f>
        <v>3</v>
      </c>
      <c r="L4" s="178"/>
      <c r="M4" s="183">
        <f>M20+M28+M36</f>
        <v>0</v>
      </c>
      <c r="N4" s="178"/>
      <c r="O4" s="183">
        <f>O20+O28+O36</f>
        <v>3</v>
      </c>
      <c r="P4" s="178"/>
      <c r="Q4" s="183">
        <f>Q20+Q28+Q36</f>
        <v>0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26</v>
      </c>
      <c r="AB4" s="178"/>
      <c r="AC4" s="185">
        <f>AC20+AC28+AC36</f>
        <v>0</v>
      </c>
      <c r="AD4" s="178"/>
      <c r="AE4" s="183">
        <f>AE20+AE28+AE36</f>
        <v>26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ht="12" customHeight="1" x14ac:dyDescent="0.3">
      <c r="A5" s="305"/>
      <c r="B5" s="307"/>
      <c r="C5" s="187"/>
      <c r="D5" s="299">
        <f>D7+D9+D11</f>
        <v>3804</v>
      </c>
      <c r="E5" s="188"/>
      <c r="F5" s="189">
        <f>SUM(F7:F11)</f>
        <v>3597</v>
      </c>
      <c r="G5" s="190"/>
      <c r="H5" s="191">
        <f>SUM(H7:H11)</f>
        <v>1499</v>
      </c>
      <c r="I5" s="190"/>
      <c r="J5" s="192">
        <f>SUM(J7:J11)</f>
        <v>2098</v>
      </c>
      <c r="K5" s="193"/>
      <c r="L5" s="194">
        <f>L21+L29+L37</f>
        <v>54</v>
      </c>
      <c r="M5" s="193"/>
      <c r="N5" s="194">
        <f>N21+N29+N37</f>
        <v>4</v>
      </c>
      <c r="O5" s="193"/>
      <c r="P5" s="194">
        <f>P21+P29+P37</f>
        <v>33</v>
      </c>
      <c r="Q5" s="193"/>
      <c r="R5" s="195">
        <f>R21+R29+R37</f>
        <v>14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153</v>
      </c>
      <c r="AC5" s="196"/>
      <c r="AD5" s="194">
        <f>AD21+AD29+AD37</f>
        <v>1</v>
      </c>
      <c r="AE5" s="193"/>
      <c r="AF5" s="194">
        <f>AF21+AF29+AF37</f>
        <v>152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ht="12" customHeight="1" x14ac:dyDescent="0.3">
      <c r="A6" s="305"/>
      <c r="B6" s="308" t="s">
        <v>19</v>
      </c>
      <c r="C6" s="198">
        <f>C14+C22+C30+C38</f>
        <v>307</v>
      </c>
      <c r="D6" s="199"/>
      <c r="E6" s="200">
        <f>SUM(G6+I6)</f>
        <v>289</v>
      </c>
      <c r="F6" s="199"/>
      <c r="G6" s="201">
        <f>G14</f>
        <v>117</v>
      </c>
      <c r="H6" s="202"/>
      <c r="I6" s="201">
        <f>I14</f>
        <v>172</v>
      </c>
      <c r="J6" s="203"/>
      <c r="K6" s="204">
        <f>K22+K30+K38</f>
        <v>1</v>
      </c>
      <c r="L6" s="205"/>
      <c r="M6" s="204">
        <f>M22+M30+M38</f>
        <v>0</v>
      </c>
      <c r="N6" s="205"/>
      <c r="O6" s="204">
        <f>O22+O30+O38</f>
        <v>1</v>
      </c>
      <c r="P6" s="205"/>
      <c r="Q6" s="204">
        <f>Q22+Q30+Q38</f>
        <v>0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17</v>
      </c>
      <c r="AB6" s="205"/>
      <c r="AC6" s="207">
        <f>AC22+AC30+AC38</f>
        <v>0</v>
      </c>
      <c r="AD6" s="205"/>
      <c r="AE6" s="204">
        <f>AE22+AE30+AE38</f>
        <v>17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ht="12" customHeight="1" x14ac:dyDescent="0.3">
      <c r="A7" s="305"/>
      <c r="B7" s="309"/>
      <c r="C7" s="209"/>
      <c r="D7" s="210">
        <f>D15+D23+D31+D39</f>
        <v>2283</v>
      </c>
      <c r="E7" s="211"/>
      <c r="F7" s="189">
        <f>SUM(H7:J7)</f>
        <v>2181</v>
      </c>
      <c r="G7" s="212"/>
      <c r="H7" s="213">
        <f>H15</f>
        <v>845</v>
      </c>
      <c r="I7" s="214"/>
      <c r="J7" s="215">
        <f>J15</f>
        <v>1336</v>
      </c>
      <c r="K7" s="216"/>
      <c r="L7" s="217">
        <f>L23+L31+L39</f>
        <v>47</v>
      </c>
      <c r="M7" s="216"/>
      <c r="N7" s="217">
        <f>N23+N31+N39</f>
        <v>4</v>
      </c>
      <c r="O7" s="216"/>
      <c r="P7" s="217">
        <f>P23+P31+P39</f>
        <v>26</v>
      </c>
      <c r="Q7" s="216"/>
      <c r="R7" s="218">
        <f>R23+R31+R39</f>
        <v>14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55</v>
      </c>
      <c r="AC7" s="219"/>
      <c r="AD7" s="217">
        <f>AD23+AD31+AD39</f>
        <v>0</v>
      </c>
      <c r="AE7" s="216"/>
      <c r="AF7" s="217">
        <f>AF23+AF31+AF39</f>
        <v>55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ht="12" customHeight="1" x14ac:dyDescent="0.3">
      <c r="A8" s="305"/>
      <c r="B8" s="321" t="s">
        <v>20</v>
      </c>
      <c r="C8" s="198">
        <f>C16+C24+C32+C40</f>
        <v>226</v>
      </c>
      <c r="D8" s="199"/>
      <c r="E8" s="200">
        <f>SUM(G8:I8)</f>
        <v>215</v>
      </c>
      <c r="F8" s="221"/>
      <c r="G8" s="201">
        <f>G16</f>
        <v>116</v>
      </c>
      <c r="H8" s="202"/>
      <c r="I8" s="201">
        <f>I16</f>
        <v>99</v>
      </c>
      <c r="J8" s="203"/>
      <c r="K8" s="204">
        <f>K24+K32+K40</f>
        <v>2</v>
      </c>
      <c r="L8" s="205"/>
      <c r="M8" s="204">
        <f>M24+M32+M40</f>
        <v>0</v>
      </c>
      <c r="N8" s="205"/>
      <c r="O8" s="204">
        <f>O24+O32+O40</f>
        <v>2</v>
      </c>
      <c r="P8" s="205"/>
      <c r="Q8" s="204">
        <f>Q24+Q32+Q40</f>
        <v>0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9</v>
      </c>
      <c r="AB8" s="205"/>
      <c r="AC8" s="207">
        <f>AC24+AC32+AC40</f>
        <v>0</v>
      </c>
      <c r="AD8" s="205"/>
      <c r="AE8" s="204">
        <f>AE24+AE32+AE40</f>
        <v>9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ht="12" customHeight="1" x14ac:dyDescent="0.3">
      <c r="A9" s="305"/>
      <c r="B9" s="321"/>
      <c r="C9" s="209"/>
      <c r="D9" s="210">
        <f>D17+D25+D33+D41</f>
        <v>1521</v>
      </c>
      <c r="E9" s="211"/>
      <c r="F9" s="189">
        <f>SUM(H9:J9)</f>
        <v>1416</v>
      </c>
      <c r="G9" s="212"/>
      <c r="H9" s="213">
        <f>H17</f>
        <v>654</v>
      </c>
      <c r="I9" s="212"/>
      <c r="J9" s="215">
        <f>J17</f>
        <v>762</v>
      </c>
      <c r="K9" s="216"/>
      <c r="L9" s="217">
        <f>L25+L33+L41</f>
        <v>7</v>
      </c>
      <c r="M9" s="216"/>
      <c r="N9" s="217">
        <f>N25+N33+N41</f>
        <v>0</v>
      </c>
      <c r="O9" s="216"/>
      <c r="P9" s="217">
        <f>P25+P33+P41</f>
        <v>7</v>
      </c>
      <c r="Q9" s="216"/>
      <c r="R9" s="218">
        <f>R25+R33+R41</f>
        <v>0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98</v>
      </c>
      <c r="AC9" s="219"/>
      <c r="AD9" s="217">
        <f>AD25+AD33+AD41</f>
        <v>1</v>
      </c>
      <c r="AE9" s="216"/>
      <c r="AF9" s="217">
        <f>AF25+AF33+AF41</f>
        <v>97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ht="12" customHeight="1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2" customHeight="1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ht="12" customHeight="1" x14ac:dyDescent="0.3">
      <c r="A12" s="319" t="s">
        <v>23</v>
      </c>
      <c r="B12" s="320" t="s">
        <v>24</v>
      </c>
      <c r="C12" s="297">
        <f>E12</f>
        <v>504</v>
      </c>
      <c r="D12" s="182"/>
      <c r="E12" s="179">
        <f>SUM(E14:E19)</f>
        <v>504</v>
      </c>
      <c r="F12" s="180"/>
      <c r="G12" s="181">
        <f>SUM(G14:G18)</f>
        <v>233</v>
      </c>
      <c r="H12" s="182"/>
      <c r="I12" s="181">
        <f>SUM(I14:I18)</f>
        <v>271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ht="12" customHeight="1" x14ac:dyDescent="0.3">
      <c r="A13" s="311"/>
      <c r="B13" s="309"/>
      <c r="C13" s="190"/>
      <c r="D13" s="300">
        <f>F13</f>
        <v>3597</v>
      </c>
      <c r="E13" s="188"/>
      <c r="F13" s="189">
        <f>SUM(F15:F19)</f>
        <v>3597</v>
      </c>
      <c r="G13" s="190"/>
      <c r="H13" s="191">
        <f>SUM(H15:H19)</f>
        <v>1499</v>
      </c>
      <c r="I13" s="190"/>
      <c r="J13" s="192">
        <f>SUM(J15:J19)</f>
        <v>2098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ht="12" customHeight="1" x14ac:dyDescent="0.3">
      <c r="A14" s="311"/>
      <c r="B14" s="321" t="s">
        <v>19</v>
      </c>
      <c r="C14" s="198">
        <f>E14</f>
        <v>289</v>
      </c>
      <c r="D14" s="244"/>
      <c r="E14" s="200">
        <f>SUM(G14+I14)</f>
        <v>289</v>
      </c>
      <c r="F14" s="199"/>
      <c r="G14" s="173">
        <v>117</v>
      </c>
      <c r="H14" s="125"/>
      <c r="I14" s="173">
        <v>172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ht="12" customHeight="1" x14ac:dyDescent="0.3">
      <c r="A15" s="311"/>
      <c r="B15" s="309"/>
      <c r="C15" s="190"/>
      <c r="D15" s="189">
        <f>F15</f>
        <v>2181</v>
      </c>
      <c r="E15" s="211"/>
      <c r="F15" s="189">
        <f>SUM(H15:J15)</f>
        <v>2181</v>
      </c>
      <c r="G15" s="149"/>
      <c r="H15" s="127">
        <v>845</v>
      </c>
      <c r="I15" s="149"/>
      <c r="J15" s="127">
        <v>1336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ht="12" customHeight="1" x14ac:dyDescent="0.3">
      <c r="A16" s="311"/>
      <c r="B16" s="321" t="s">
        <v>20</v>
      </c>
      <c r="C16" s="245">
        <f>E16</f>
        <v>215</v>
      </c>
      <c r="D16" s="246"/>
      <c r="E16" s="200">
        <f>SUM(G16:I16)</f>
        <v>215</v>
      </c>
      <c r="F16" s="221"/>
      <c r="G16" s="174">
        <v>116</v>
      </c>
      <c r="H16" s="122"/>
      <c r="I16" s="174">
        <v>99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ht="12" customHeight="1" x14ac:dyDescent="0.3">
      <c r="A17" s="311"/>
      <c r="B17" s="321"/>
      <c r="C17" s="190"/>
      <c r="D17" s="189">
        <f>F17</f>
        <v>1416</v>
      </c>
      <c r="E17" s="211"/>
      <c r="F17" s="189">
        <f>SUM(H17:J17)</f>
        <v>1416</v>
      </c>
      <c r="G17" s="149"/>
      <c r="H17" s="124">
        <v>654</v>
      </c>
      <c r="I17" s="149"/>
      <c r="J17" s="124">
        <v>762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ht="12" customHeight="1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2" customHeight="1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v>0</v>
      </c>
      <c r="I19" s="149"/>
      <c r="J19" s="127"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ht="12" customHeight="1" x14ac:dyDescent="0.3">
      <c r="A20" s="319" t="s">
        <v>25</v>
      </c>
      <c r="B20" s="313" t="s">
        <v>24</v>
      </c>
      <c r="C20" s="298">
        <f>SUM(C22:C26)</f>
        <v>3</v>
      </c>
      <c r="D20" s="249"/>
      <c r="E20" s="250"/>
      <c r="F20" s="251"/>
      <c r="G20" s="250"/>
      <c r="H20" s="252"/>
      <c r="I20" s="250"/>
      <c r="J20" s="252"/>
      <c r="K20" s="248">
        <f>SUM(M20:Z20)</f>
        <v>0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0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3</v>
      </c>
      <c r="AB20" s="249"/>
      <c r="AC20" s="257">
        <f>SUM(AC22:AC27)</f>
        <v>0</v>
      </c>
      <c r="AD20" s="254"/>
      <c r="AE20" s="255">
        <f>SUM(AE22:AE27)</f>
        <v>3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ht="12" customHeight="1" x14ac:dyDescent="0.3">
      <c r="A21" s="311"/>
      <c r="B21" s="314"/>
      <c r="C21" s="259"/>
      <c r="D21" s="301">
        <f>SUM(D23:D27)</f>
        <v>58</v>
      </c>
      <c r="E21" s="260"/>
      <c r="F21" s="261"/>
      <c r="G21" s="262"/>
      <c r="H21" s="263"/>
      <c r="I21" s="262"/>
      <c r="J21" s="264"/>
      <c r="K21" s="259"/>
      <c r="L21" s="217">
        <f>SUM(N21:Z21)</f>
        <v>40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14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18</v>
      </c>
      <c r="AC21" s="269"/>
      <c r="AD21" s="266">
        <f>SUM(AD23:AD27)</f>
        <v>1</v>
      </c>
      <c r="AE21" s="267"/>
      <c r="AF21" s="266">
        <f>SUM(AF23:AF27)</f>
        <v>17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ht="12" customHeight="1" x14ac:dyDescent="0.3">
      <c r="A22" s="311"/>
      <c r="B22" s="315" t="s">
        <v>19</v>
      </c>
      <c r="C22" s="272">
        <f>K22+AA22</f>
        <v>2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SUM(AC22:AK22)</f>
        <v>2</v>
      </c>
      <c r="AB22" s="273"/>
      <c r="AC22" s="175">
        <v>0</v>
      </c>
      <c r="AD22" s="162"/>
      <c r="AE22" s="175">
        <v>2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ht="12" customHeight="1" x14ac:dyDescent="0.3">
      <c r="A23" s="311"/>
      <c r="B23" s="316"/>
      <c r="C23" s="277"/>
      <c r="D23" s="278">
        <f>L23+AB23</f>
        <v>42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4</v>
      </c>
      <c r="AC23" s="170"/>
      <c r="AD23" s="164">
        <f>AC22</f>
        <v>0</v>
      </c>
      <c r="AE23" s="170"/>
      <c r="AF23" s="164">
        <v>4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ht="12" customHeight="1" x14ac:dyDescent="0.3">
      <c r="A24" s="311"/>
      <c r="B24" s="315" t="s">
        <v>20</v>
      </c>
      <c r="C24" s="272">
        <f>K24+AA24</f>
        <v>1</v>
      </c>
      <c r="D24" s="279"/>
      <c r="E24" s="274"/>
      <c r="F24" s="280"/>
      <c r="G24" s="157"/>
      <c r="H24" s="133"/>
      <c r="I24" s="157"/>
      <c r="J24" s="134"/>
      <c r="K24" s="272">
        <f>SUM(M24:Z24)</f>
        <v>0</v>
      </c>
      <c r="L24" s="281"/>
      <c r="M24" s="176">
        <v>0</v>
      </c>
      <c r="N24" s="166"/>
      <c r="O24" s="176">
        <v>0</v>
      </c>
      <c r="P24" s="166"/>
      <c r="Q24" s="176">
        <v>0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1</v>
      </c>
      <c r="AB24" s="277"/>
      <c r="AC24" s="177">
        <v>0</v>
      </c>
      <c r="AD24" s="166"/>
      <c r="AE24" s="177">
        <v>1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ht="12" customHeight="1" x14ac:dyDescent="0.3">
      <c r="A25" s="311"/>
      <c r="B25" s="315"/>
      <c r="C25" s="277"/>
      <c r="D25" s="278">
        <f>L25+AB25</f>
        <v>16</v>
      </c>
      <c r="E25" s="260"/>
      <c r="F25" s="261"/>
      <c r="G25" s="156"/>
      <c r="H25" s="129"/>
      <c r="I25" s="156"/>
      <c r="J25" s="130"/>
      <c r="K25" s="259"/>
      <c r="L25" s="217">
        <f>SUM(N25:Z25)</f>
        <v>2</v>
      </c>
      <c r="M25" s="161"/>
      <c r="N25" s="164">
        <f>M24</f>
        <v>0</v>
      </c>
      <c r="O25" s="161"/>
      <c r="P25" s="164">
        <v>2</v>
      </c>
      <c r="Q25" s="161"/>
      <c r="R25" s="164">
        <f>Q24</f>
        <v>0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 t="shared" ref="AB25" si="0">AD25+AF25+AH25+AJ25+AL25</f>
        <v>14</v>
      </c>
      <c r="AC25" s="170"/>
      <c r="AD25" s="164">
        <v>1</v>
      </c>
      <c r="AE25" s="170"/>
      <c r="AF25" s="164">
        <v>13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s="121" customFormat="1" ht="12" customHeight="1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SUM(AC26:AK26)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s="121" customFormat="1" ht="12" customHeight="1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ht="12" customHeight="1" x14ac:dyDescent="0.3">
      <c r="A28" s="310" t="s">
        <v>26</v>
      </c>
      <c r="B28" s="313" t="s">
        <v>24</v>
      </c>
      <c r="C28" s="298">
        <f>SUM(C30:C34)</f>
        <v>7</v>
      </c>
      <c r="D28" s="249"/>
      <c r="E28" s="250"/>
      <c r="F28" s="251"/>
      <c r="G28" s="250"/>
      <c r="H28" s="252"/>
      <c r="I28" s="250"/>
      <c r="J28" s="252"/>
      <c r="K28" s="248">
        <f>SUM(M28:Z28)</f>
        <v>0</v>
      </c>
      <c r="L28" s="249"/>
      <c r="M28" s="253">
        <f>SUM(M30:M35)</f>
        <v>0</v>
      </c>
      <c r="N28" s="254"/>
      <c r="O28" s="255">
        <f>SUM(O30:O35)</f>
        <v>0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7</v>
      </c>
      <c r="AB28" s="249"/>
      <c r="AC28" s="257">
        <f>SUM(AC30:AC35)</f>
        <v>0</v>
      </c>
      <c r="AD28" s="254"/>
      <c r="AE28" s="255">
        <f>SUM(AE30:AE35)</f>
        <v>7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ht="12" customHeight="1" x14ac:dyDescent="0.3">
      <c r="A29" s="311"/>
      <c r="B29" s="314"/>
      <c r="C29" s="259"/>
      <c r="D29" s="301">
        <f>SUM(D31:D35)</f>
        <v>47</v>
      </c>
      <c r="E29" s="260"/>
      <c r="F29" s="261"/>
      <c r="G29" s="262"/>
      <c r="H29" s="263"/>
      <c r="I29" s="262"/>
      <c r="J29" s="264"/>
      <c r="K29" s="259"/>
      <c r="L29" s="217">
        <f>SUM(N29:Z29)</f>
        <v>9</v>
      </c>
      <c r="M29" s="265"/>
      <c r="N29" s="266">
        <f>SUM(N31:N35)</f>
        <v>2</v>
      </c>
      <c r="O29" s="267"/>
      <c r="P29" s="266">
        <f>SUM(P31:P35)</f>
        <v>6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38</v>
      </c>
      <c r="AC29" s="269"/>
      <c r="AD29" s="266">
        <f>SUM(AD31:AD35)</f>
        <v>0</v>
      </c>
      <c r="AE29" s="267"/>
      <c r="AF29" s="266">
        <f>SUM(AF31:AF35)</f>
        <v>38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ht="12" customHeight="1" x14ac:dyDescent="0.3">
      <c r="A30" s="311"/>
      <c r="B30" s="315" t="s">
        <v>19</v>
      </c>
      <c r="C30" s="272">
        <f>K30+AA30</f>
        <v>4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v>4</v>
      </c>
      <c r="AB30" s="273"/>
      <c r="AC30" s="175">
        <v>0</v>
      </c>
      <c r="AD30" s="162"/>
      <c r="AE30" s="175">
        <v>4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ht="12" customHeight="1" x14ac:dyDescent="0.3">
      <c r="A31" s="311"/>
      <c r="B31" s="316"/>
      <c r="C31" s="277"/>
      <c r="D31" s="278">
        <f>L31+AB31</f>
        <v>24</v>
      </c>
      <c r="E31" s="260"/>
      <c r="F31" s="261"/>
      <c r="G31" s="156"/>
      <c r="H31" s="129"/>
      <c r="I31" s="156"/>
      <c r="J31" s="130"/>
      <c r="K31" s="259"/>
      <c r="L31" s="217">
        <f>SUM(N31:Z31)</f>
        <v>7</v>
      </c>
      <c r="M31" s="161"/>
      <c r="N31" s="164">
        <v>2</v>
      </c>
      <c r="O31" s="161"/>
      <c r="P31" s="164">
        <v>4</v>
      </c>
      <c r="Q31" s="161"/>
      <c r="R31" s="164">
        <v>0</v>
      </c>
      <c r="S31" s="161"/>
      <c r="T31" s="164">
        <v>0</v>
      </c>
      <c r="U31" s="161"/>
      <c r="V31" s="164">
        <v>1</v>
      </c>
      <c r="W31" s="161"/>
      <c r="X31" s="164">
        <v>0</v>
      </c>
      <c r="Y31" s="161"/>
      <c r="Z31" s="164">
        <v>0</v>
      </c>
      <c r="AA31" s="277"/>
      <c r="AB31" s="270">
        <v>17</v>
      </c>
      <c r="AC31" s="170"/>
      <c r="AD31" s="164">
        <v>0</v>
      </c>
      <c r="AE31" s="170"/>
      <c r="AF31" s="164">
        <v>17</v>
      </c>
      <c r="AG31" s="170"/>
      <c r="AH31" s="164">
        <v>0</v>
      </c>
      <c r="AI31" s="170"/>
      <c r="AJ31" s="164">
        <v>0</v>
      </c>
      <c r="AK31" s="170"/>
      <c r="AL31" s="165">
        <v>0</v>
      </c>
    </row>
    <row r="32" spans="1:38" ht="12" customHeight="1" x14ac:dyDescent="0.3">
      <c r="A32" s="311"/>
      <c r="B32" s="315" t="s">
        <v>20</v>
      </c>
      <c r="C32" s="272">
        <f>K32+AA32</f>
        <v>3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v>3</v>
      </c>
      <c r="AB32" s="279"/>
      <c r="AC32" s="177">
        <v>0</v>
      </c>
      <c r="AD32" s="166"/>
      <c r="AE32" s="177">
        <v>3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ht="12" customHeight="1" x14ac:dyDescent="0.3">
      <c r="A33" s="311"/>
      <c r="B33" s="315"/>
      <c r="C33" s="277"/>
      <c r="D33" s="278">
        <f>L33+AB33</f>
        <v>23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v>0</v>
      </c>
      <c r="O33" s="161"/>
      <c r="P33" s="164">
        <v>2</v>
      </c>
      <c r="Q33" s="161"/>
      <c r="R33" s="164">
        <v>0</v>
      </c>
      <c r="S33" s="161"/>
      <c r="T33" s="164">
        <v>0</v>
      </c>
      <c r="U33" s="161"/>
      <c r="V33" s="164">
        <v>0</v>
      </c>
      <c r="W33" s="161"/>
      <c r="X33" s="164">
        <v>0</v>
      </c>
      <c r="Y33" s="161"/>
      <c r="Z33" s="164">
        <v>0</v>
      </c>
      <c r="AA33" s="277"/>
      <c r="AB33" s="270">
        <v>21</v>
      </c>
      <c r="AC33" s="170"/>
      <c r="AD33" s="164">
        <v>0</v>
      </c>
      <c r="AE33" s="170"/>
      <c r="AF33" s="164">
        <v>21</v>
      </c>
      <c r="AG33" s="170"/>
      <c r="AH33" s="164">
        <v>0</v>
      </c>
      <c r="AI33" s="170"/>
      <c r="AJ33" s="164">
        <v>0</v>
      </c>
      <c r="AK33" s="170"/>
      <c r="AL33" s="165">
        <v>0</v>
      </c>
    </row>
    <row r="34" spans="1:38" ht="12" customHeight="1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2" customHeight="1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v>0</v>
      </c>
      <c r="O35" s="161"/>
      <c r="P35" s="164">
        <v>0</v>
      </c>
      <c r="Q35" s="161"/>
      <c r="R35" s="164">
        <v>0</v>
      </c>
      <c r="S35" s="161"/>
      <c r="T35" s="164">
        <v>0</v>
      </c>
      <c r="U35" s="161"/>
      <c r="V35" s="164">
        <v>0</v>
      </c>
      <c r="W35" s="161"/>
      <c r="X35" s="164">
        <v>0</v>
      </c>
      <c r="Y35" s="161"/>
      <c r="Z35" s="164">
        <v>0</v>
      </c>
      <c r="AA35" s="283"/>
      <c r="AB35" s="288">
        <v>0</v>
      </c>
      <c r="AC35" s="170"/>
      <c r="AD35" s="164">
        <v>0</v>
      </c>
      <c r="AE35" s="170"/>
      <c r="AF35" s="164">
        <v>0</v>
      </c>
      <c r="AG35" s="170"/>
      <c r="AH35" s="164">
        <v>0</v>
      </c>
      <c r="AI35" s="170"/>
      <c r="AJ35" s="164">
        <v>0</v>
      </c>
      <c r="AK35" s="170"/>
      <c r="AL35" s="165">
        <v>0</v>
      </c>
    </row>
    <row r="36" spans="1:38" ht="12" customHeight="1" x14ac:dyDescent="0.3">
      <c r="A36" s="310" t="s">
        <v>27</v>
      </c>
      <c r="B36" s="313" t="s">
        <v>24</v>
      </c>
      <c r="C36" s="298">
        <f>SUM(C38:C42)</f>
        <v>19</v>
      </c>
      <c r="D36" s="249"/>
      <c r="E36" s="250"/>
      <c r="F36" s="251"/>
      <c r="G36" s="250"/>
      <c r="H36" s="252"/>
      <c r="I36" s="250"/>
      <c r="J36" s="252"/>
      <c r="K36" s="248">
        <f>SUM(M36:Z36)</f>
        <v>3</v>
      </c>
      <c r="L36" s="249"/>
      <c r="M36" s="253">
        <f>SUM(M38:M43)</f>
        <v>0</v>
      </c>
      <c r="N36" s="254"/>
      <c r="O36" s="255">
        <f>SUM(O38:O43)</f>
        <v>3</v>
      </c>
      <c r="P36" s="254"/>
      <c r="Q36" s="255">
        <f>SUM(Q38:Q43)</f>
        <v>0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16</v>
      </c>
      <c r="AB36" s="249"/>
      <c r="AC36" s="257">
        <f>SUM(AC38:AC43)</f>
        <v>0</v>
      </c>
      <c r="AD36" s="254"/>
      <c r="AE36" s="255">
        <f>SUM(AE38:AE43)</f>
        <v>16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ht="12" customHeight="1" x14ac:dyDescent="0.3">
      <c r="A37" s="311"/>
      <c r="B37" s="314"/>
      <c r="C37" s="259"/>
      <c r="D37" s="301">
        <f>SUM(D39:D43)</f>
        <v>102</v>
      </c>
      <c r="E37" s="260"/>
      <c r="F37" s="261"/>
      <c r="G37" s="262"/>
      <c r="H37" s="263"/>
      <c r="I37" s="262"/>
      <c r="J37" s="264"/>
      <c r="K37" s="259"/>
      <c r="L37" s="217">
        <f>SUM(N37:Z37)</f>
        <v>5</v>
      </c>
      <c r="M37" s="265"/>
      <c r="N37" s="266">
        <f>SUM(N39:N43)</f>
        <v>0</v>
      </c>
      <c r="O37" s="267"/>
      <c r="P37" s="266">
        <f>SUM(P39:P43)</f>
        <v>5</v>
      </c>
      <c r="Q37" s="267"/>
      <c r="R37" s="268">
        <f>SUM(R39:R43)</f>
        <v>0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97</v>
      </c>
      <c r="AC37" s="269"/>
      <c r="AD37" s="266">
        <f>SUM(AD39:AD43)</f>
        <v>0</v>
      </c>
      <c r="AE37" s="267"/>
      <c r="AF37" s="266">
        <f>SUM(AF39:AF43)</f>
        <v>97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ht="12" customHeight="1" x14ac:dyDescent="0.3">
      <c r="A38" s="311"/>
      <c r="B38" s="315" t="s">
        <v>19</v>
      </c>
      <c r="C38" s="272">
        <f>K38+AA38</f>
        <v>12</v>
      </c>
      <c r="D38" s="273"/>
      <c r="E38" s="274"/>
      <c r="F38" s="275"/>
      <c r="G38" s="155"/>
      <c r="H38" s="131"/>
      <c r="I38" s="155"/>
      <c r="J38" s="132"/>
      <c r="K38" s="272">
        <f>SUM(M38:Z38)</f>
        <v>1</v>
      </c>
      <c r="L38" s="276"/>
      <c r="M38" s="172">
        <v>0</v>
      </c>
      <c r="N38" s="162"/>
      <c r="O38" s="172">
        <v>1</v>
      </c>
      <c r="P38" s="162"/>
      <c r="Q38" s="172">
        <v>0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v>11</v>
      </c>
      <c r="AB38" s="273"/>
      <c r="AC38" s="175">
        <v>0</v>
      </c>
      <c r="AD38" s="162"/>
      <c r="AE38" s="175">
        <v>11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ht="12" customHeight="1" x14ac:dyDescent="0.3">
      <c r="A39" s="311"/>
      <c r="B39" s="316"/>
      <c r="C39" s="277"/>
      <c r="D39" s="278">
        <f>L39+AB39</f>
        <v>36</v>
      </c>
      <c r="E39" s="260"/>
      <c r="F39" s="261"/>
      <c r="G39" s="156"/>
      <c r="H39" s="129"/>
      <c r="I39" s="156"/>
      <c r="J39" s="130"/>
      <c r="K39" s="259"/>
      <c r="L39" s="217">
        <f>SUM(N39:Z39)</f>
        <v>2</v>
      </c>
      <c r="M39" s="161"/>
      <c r="N39" s="164">
        <v>0</v>
      </c>
      <c r="O39" s="161"/>
      <c r="P39" s="164">
        <v>2</v>
      </c>
      <c r="Q39" s="161"/>
      <c r="R39" s="164">
        <v>0</v>
      </c>
      <c r="S39" s="161"/>
      <c r="T39" s="164">
        <v>0</v>
      </c>
      <c r="U39" s="161"/>
      <c r="V39" s="164">
        <v>0</v>
      </c>
      <c r="W39" s="161"/>
      <c r="X39" s="164">
        <v>0</v>
      </c>
      <c r="Y39" s="161"/>
      <c r="Z39" s="164">
        <v>0</v>
      </c>
      <c r="AA39" s="277"/>
      <c r="AB39" s="270">
        <v>34</v>
      </c>
      <c r="AC39" s="170"/>
      <c r="AD39" s="164">
        <v>0</v>
      </c>
      <c r="AE39" s="170"/>
      <c r="AF39" s="164">
        <v>34</v>
      </c>
      <c r="AG39" s="170"/>
      <c r="AH39" s="164">
        <v>0</v>
      </c>
      <c r="AI39" s="170"/>
      <c r="AJ39" s="164">
        <v>0</v>
      </c>
      <c r="AK39" s="170"/>
      <c r="AL39" s="165">
        <v>0</v>
      </c>
    </row>
    <row r="40" spans="1:38" ht="12" customHeight="1" x14ac:dyDescent="0.3">
      <c r="A40" s="311"/>
      <c r="B40" s="315" t="s">
        <v>20</v>
      </c>
      <c r="C40" s="272">
        <f>K40+AA40</f>
        <v>7</v>
      </c>
      <c r="D40" s="279"/>
      <c r="E40" s="274"/>
      <c r="F40" s="280"/>
      <c r="G40" s="157"/>
      <c r="H40" s="133"/>
      <c r="I40" s="157"/>
      <c r="J40" s="134"/>
      <c r="K40" s="272">
        <f>SUM(M40:Z40)</f>
        <v>2</v>
      </c>
      <c r="L40" s="281"/>
      <c r="M40" s="176">
        <v>0</v>
      </c>
      <c r="N40" s="166"/>
      <c r="O40" s="176">
        <v>2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v>5</v>
      </c>
      <c r="AB40" s="279"/>
      <c r="AC40" s="177">
        <v>0</v>
      </c>
      <c r="AD40" s="166"/>
      <c r="AE40" s="177">
        <v>5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ht="12" customHeight="1" x14ac:dyDescent="0.3">
      <c r="A41" s="311"/>
      <c r="B41" s="315"/>
      <c r="C41" s="277"/>
      <c r="D41" s="278">
        <f>L41+AB41</f>
        <v>66</v>
      </c>
      <c r="E41" s="260"/>
      <c r="F41" s="261"/>
      <c r="G41" s="156"/>
      <c r="H41" s="129"/>
      <c r="I41" s="156"/>
      <c r="J41" s="130"/>
      <c r="K41" s="259"/>
      <c r="L41" s="217">
        <f>SUM(N41:Z41)</f>
        <v>3</v>
      </c>
      <c r="M41" s="161"/>
      <c r="N41" s="164">
        <v>0</v>
      </c>
      <c r="O41" s="161"/>
      <c r="P41" s="164">
        <v>3</v>
      </c>
      <c r="Q41" s="161"/>
      <c r="R41" s="164">
        <v>0</v>
      </c>
      <c r="S41" s="161"/>
      <c r="T41" s="164">
        <v>0</v>
      </c>
      <c r="U41" s="161"/>
      <c r="V41" s="164">
        <v>0</v>
      </c>
      <c r="W41" s="161"/>
      <c r="X41" s="164">
        <v>0</v>
      </c>
      <c r="Y41" s="161"/>
      <c r="Z41" s="164">
        <v>0</v>
      </c>
      <c r="AA41" s="277"/>
      <c r="AB41" s="270">
        <v>63</v>
      </c>
      <c r="AC41" s="170"/>
      <c r="AD41" s="164">
        <v>0</v>
      </c>
      <c r="AE41" s="170"/>
      <c r="AF41" s="164">
        <v>63</v>
      </c>
      <c r="AG41" s="170"/>
      <c r="AH41" s="164">
        <v>0</v>
      </c>
      <c r="AI41" s="170"/>
      <c r="AJ41" s="164">
        <v>0</v>
      </c>
      <c r="AK41" s="170"/>
      <c r="AL41" s="165">
        <v>0</v>
      </c>
    </row>
    <row r="42" spans="1:38" ht="12" customHeight="1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2" customHeight="1" thickBot="1" x14ac:dyDescent="0.35">
      <c r="A43" s="312"/>
      <c r="B43" s="318"/>
      <c r="C43" s="289"/>
      <c r="D43" s="290">
        <f>L43+AB43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v>0</v>
      </c>
      <c r="O43" s="302"/>
      <c r="P43" s="168">
        <v>0</v>
      </c>
      <c r="Q43" s="302"/>
      <c r="R43" s="168">
        <v>0</v>
      </c>
      <c r="S43" s="302"/>
      <c r="T43" s="168">
        <v>0</v>
      </c>
      <c r="U43" s="302"/>
      <c r="V43" s="168">
        <v>0</v>
      </c>
      <c r="W43" s="302"/>
      <c r="X43" s="168">
        <v>0</v>
      </c>
      <c r="Y43" s="302"/>
      <c r="Z43" s="168">
        <v>0</v>
      </c>
      <c r="AA43" s="289"/>
      <c r="AB43" s="295">
        <v>0</v>
      </c>
      <c r="AC43" s="171"/>
      <c r="AD43" s="168">
        <v>0</v>
      </c>
      <c r="AE43" s="171"/>
      <c r="AF43" s="168">
        <v>0</v>
      </c>
      <c r="AG43" s="171"/>
      <c r="AH43" s="168">
        <v>0</v>
      </c>
      <c r="AI43" s="171"/>
      <c r="AJ43" s="168">
        <v>0</v>
      </c>
      <c r="AK43" s="171"/>
      <c r="AL43" s="169">
        <v>0</v>
      </c>
    </row>
    <row r="44" spans="1:38" x14ac:dyDescent="0.3">
      <c r="AL44" s="1" t="s">
        <v>46</v>
      </c>
    </row>
  </sheetData>
  <mergeCells count="4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W3:X3"/>
    <mergeCell ref="B8:B9"/>
    <mergeCell ref="B10:B11"/>
    <mergeCell ref="Q3:R3"/>
    <mergeCell ref="S3:T3"/>
    <mergeCell ref="U3:V3"/>
    <mergeCell ref="Y3:Z3"/>
    <mergeCell ref="AA3:AB3"/>
    <mergeCell ref="AC3:AD3"/>
    <mergeCell ref="AE3:AF3"/>
    <mergeCell ref="AG3:AH3"/>
    <mergeCell ref="K3:L3"/>
    <mergeCell ref="M3:N3"/>
    <mergeCell ref="O3:P3"/>
    <mergeCell ref="A20:A27"/>
    <mergeCell ref="B20:B21"/>
    <mergeCell ref="B22:B23"/>
    <mergeCell ref="B24:B25"/>
    <mergeCell ref="B26:B27"/>
    <mergeCell ref="A12:A19"/>
    <mergeCell ref="B12:B13"/>
    <mergeCell ref="B14:B15"/>
    <mergeCell ref="B16:B17"/>
    <mergeCell ref="B18:B19"/>
    <mergeCell ref="A4:A11"/>
    <mergeCell ref="B4:B5"/>
    <mergeCell ref="B6:B7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346A-75CD-4499-A4F3-9D2F126B5701}">
  <dimension ref="A1:AL43"/>
  <sheetViews>
    <sheetView tabSelected="1" zoomScale="85" zoomScaleNormal="85" workbookViewId="0">
      <selection activeCell="K36" sqref="K36"/>
    </sheetView>
  </sheetViews>
  <sheetFormatPr defaultRowHeight="16.5" x14ac:dyDescent="0.3"/>
  <sheetData>
    <row r="1" spans="1:38" ht="26.25" thickBot="1" x14ac:dyDescent="0.35">
      <c r="A1" s="325" t="s">
        <v>55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</row>
    <row r="2" spans="1:38" x14ac:dyDescent="0.3">
      <c r="A2" s="326" t="s">
        <v>0</v>
      </c>
      <c r="B2" s="328" t="s">
        <v>1</v>
      </c>
      <c r="C2" s="330" t="s">
        <v>2</v>
      </c>
      <c r="D2" s="331"/>
      <c r="E2" s="334" t="s">
        <v>3</v>
      </c>
      <c r="F2" s="335"/>
      <c r="G2" s="335"/>
      <c r="H2" s="335"/>
      <c r="I2" s="335"/>
      <c r="J2" s="336"/>
      <c r="K2" s="337" t="s">
        <v>4</v>
      </c>
      <c r="L2" s="338"/>
      <c r="M2" s="338"/>
      <c r="N2" s="338"/>
      <c r="O2" s="338"/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9"/>
      <c r="AA2" s="340" t="s">
        <v>5</v>
      </c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2"/>
    </row>
    <row r="3" spans="1:38" ht="17.25" thickBot="1" x14ac:dyDescent="0.35">
      <c r="A3" s="327"/>
      <c r="B3" s="329"/>
      <c r="C3" s="332"/>
      <c r="D3" s="333"/>
      <c r="E3" s="343" t="s">
        <v>6</v>
      </c>
      <c r="F3" s="324"/>
      <c r="G3" s="322" t="s">
        <v>7</v>
      </c>
      <c r="H3" s="323"/>
      <c r="I3" s="322" t="s">
        <v>8</v>
      </c>
      <c r="J3" s="324"/>
      <c r="K3" s="322" t="s">
        <v>6</v>
      </c>
      <c r="L3" s="323"/>
      <c r="M3" s="322" t="s">
        <v>9</v>
      </c>
      <c r="N3" s="323"/>
      <c r="O3" s="322" t="s">
        <v>10</v>
      </c>
      <c r="P3" s="323"/>
      <c r="Q3" s="322" t="s">
        <v>11</v>
      </c>
      <c r="R3" s="324"/>
      <c r="S3" s="322" t="s">
        <v>12</v>
      </c>
      <c r="T3" s="323"/>
      <c r="U3" s="322" t="s">
        <v>33</v>
      </c>
      <c r="V3" s="323"/>
      <c r="W3" s="322" t="s">
        <v>13</v>
      </c>
      <c r="X3" s="323"/>
      <c r="Y3" s="322" t="s">
        <v>14</v>
      </c>
      <c r="Z3" s="323"/>
      <c r="AA3" s="322" t="s">
        <v>6</v>
      </c>
      <c r="AB3" s="323"/>
      <c r="AC3" s="322" t="s">
        <v>30</v>
      </c>
      <c r="AD3" s="324"/>
      <c r="AE3" s="322" t="s">
        <v>31</v>
      </c>
      <c r="AF3" s="323"/>
      <c r="AG3" s="322" t="s">
        <v>15</v>
      </c>
      <c r="AH3" s="324"/>
      <c r="AI3" s="322" t="s">
        <v>32</v>
      </c>
      <c r="AJ3" s="323"/>
      <c r="AK3" s="322" t="s">
        <v>16</v>
      </c>
      <c r="AL3" s="344"/>
    </row>
    <row r="4" spans="1:38" x14ac:dyDescent="0.3">
      <c r="A4" s="304" t="s">
        <v>17</v>
      </c>
      <c r="B4" s="306" t="s">
        <v>18</v>
      </c>
      <c r="C4" s="296">
        <f>C12+C20+C28+C36</f>
        <v>568</v>
      </c>
      <c r="D4" s="178"/>
      <c r="E4" s="179">
        <f>SUM(E6:E11)</f>
        <v>558</v>
      </c>
      <c r="F4" s="180"/>
      <c r="G4" s="181">
        <f>SUM(G6:G10)</f>
        <v>221</v>
      </c>
      <c r="H4" s="182"/>
      <c r="I4" s="181">
        <f>SUM(I6:I10)</f>
        <v>337</v>
      </c>
      <c r="J4" s="180"/>
      <c r="K4" s="183">
        <f>K20+K28+K36</f>
        <v>2</v>
      </c>
      <c r="L4" s="178"/>
      <c r="M4" s="183">
        <f>M20+M28+M36</f>
        <v>0</v>
      </c>
      <c r="N4" s="178"/>
      <c r="O4" s="183">
        <f>O20+O28+O36</f>
        <v>0</v>
      </c>
      <c r="P4" s="178"/>
      <c r="Q4" s="183">
        <f>Q20+Q28+Q36</f>
        <v>2</v>
      </c>
      <c r="R4" s="184"/>
      <c r="S4" s="185">
        <f>S20+S28+S36</f>
        <v>0</v>
      </c>
      <c r="T4" s="178"/>
      <c r="U4" s="183">
        <f>U20+U28+U36</f>
        <v>0</v>
      </c>
      <c r="V4" s="178"/>
      <c r="W4" s="185">
        <f>W20+W28+W36</f>
        <v>0</v>
      </c>
      <c r="X4" s="178"/>
      <c r="Y4" s="185">
        <f>Y20+Y28+Y36</f>
        <v>0</v>
      </c>
      <c r="Z4" s="178"/>
      <c r="AA4" s="183">
        <f>AA20+AA28+AA36</f>
        <v>8</v>
      </c>
      <c r="AB4" s="178"/>
      <c r="AC4" s="185">
        <f>AC20+AC28+AC36</f>
        <v>0</v>
      </c>
      <c r="AD4" s="178"/>
      <c r="AE4" s="183">
        <f>AE20+AE28+AE36</f>
        <v>8</v>
      </c>
      <c r="AF4" s="178"/>
      <c r="AG4" s="183">
        <f>AG20+AG28+AG36</f>
        <v>0</v>
      </c>
      <c r="AH4" s="178"/>
      <c r="AI4" s="183">
        <f>AI20+AI28+AI36</f>
        <v>0</v>
      </c>
      <c r="AJ4" s="178"/>
      <c r="AK4" s="183">
        <f>AK20+AK28+AK36</f>
        <v>0</v>
      </c>
      <c r="AL4" s="186"/>
    </row>
    <row r="5" spans="1:38" x14ac:dyDescent="0.3">
      <c r="A5" s="305"/>
      <c r="B5" s="307"/>
      <c r="C5" s="187"/>
      <c r="D5" s="299">
        <f>D7+D9+D11</f>
        <v>4372</v>
      </c>
      <c r="E5" s="188"/>
      <c r="F5" s="189">
        <f>SUM(F7:F11)</f>
        <v>4155</v>
      </c>
      <c r="G5" s="190"/>
      <c r="H5" s="191">
        <f>SUM(H7:H11)</f>
        <v>1720</v>
      </c>
      <c r="I5" s="190"/>
      <c r="J5" s="192">
        <f>SUM(J7:J11)</f>
        <v>2435</v>
      </c>
      <c r="K5" s="193"/>
      <c r="L5" s="194">
        <f>L21+L29+L37</f>
        <v>56</v>
      </c>
      <c r="M5" s="193"/>
      <c r="N5" s="194">
        <f>N21+N29+N37</f>
        <v>4</v>
      </c>
      <c r="O5" s="193"/>
      <c r="P5" s="194">
        <f>P21+P29+P37</f>
        <v>33</v>
      </c>
      <c r="Q5" s="193"/>
      <c r="R5" s="195">
        <f>R21+R29+R37</f>
        <v>16</v>
      </c>
      <c r="S5" s="196"/>
      <c r="T5" s="194">
        <f>T21+T29+T37</f>
        <v>0</v>
      </c>
      <c r="U5" s="193"/>
      <c r="V5" s="194">
        <f>V21+V29+V37</f>
        <v>3</v>
      </c>
      <c r="W5" s="196"/>
      <c r="X5" s="194">
        <f>X21+X29+X37</f>
        <v>0</v>
      </c>
      <c r="Y5" s="196"/>
      <c r="Z5" s="194">
        <f>Z21+Z29+Z37</f>
        <v>0</v>
      </c>
      <c r="AA5" s="193"/>
      <c r="AB5" s="194">
        <f>AB21+AB29+AB37</f>
        <v>161</v>
      </c>
      <c r="AC5" s="196"/>
      <c r="AD5" s="194">
        <f>AD21+AD29+AD37</f>
        <v>1</v>
      </c>
      <c r="AE5" s="193"/>
      <c r="AF5" s="194">
        <f>AF21+AF29+AF37</f>
        <v>160</v>
      </c>
      <c r="AG5" s="193"/>
      <c r="AH5" s="194">
        <f>AH21+AH29+AH37</f>
        <v>0</v>
      </c>
      <c r="AI5" s="193"/>
      <c r="AJ5" s="194">
        <f>AJ21+AJ29+AJ37</f>
        <v>0</v>
      </c>
      <c r="AK5" s="193"/>
      <c r="AL5" s="197">
        <f>AL21+AL29+AL37</f>
        <v>0</v>
      </c>
    </row>
    <row r="6" spans="1:38" x14ac:dyDescent="0.3">
      <c r="A6" s="305"/>
      <c r="B6" s="308" t="s">
        <v>19</v>
      </c>
      <c r="C6" s="198">
        <f>C14+C22+C30+C38</f>
        <v>328</v>
      </c>
      <c r="D6" s="199"/>
      <c r="E6" s="200">
        <f>SUM(G6+I6)</f>
        <v>323</v>
      </c>
      <c r="F6" s="199"/>
      <c r="G6" s="201">
        <f>G14</f>
        <v>128</v>
      </c>
      <c r="H6" s="202"/>
      <c r="I6" s="201">
        <f>I14</f>
        <v>195</v>
      </c>
      <c r="J6" s="203"/>
      <c r="K6" s="204">
        <f>K22+K30+K38</f>
        <v>1</v>
      </c>
      <c r="L6" s="205"/>
      <c r="M6" s="204">
        <f>M22+M30+M38</f>
        <v>0</v>
      </c>
      <c r="N6" s="205"/>
      <c r="O6" s="204">
        <f>O22+O30+O38</f>
        <v>0</v>
      </c>
      <c r="P6" s="205"/>
      <c r="Q6" s="204">
        <f>Q22+Q30+Q38</f>
        <v>1</v>
      </c>
      <c r="R6" s="206"/>
      <c r="S6" s="207">
        <f>S22+S30+S38</f>
        <v>0</v>
      </c>
      <c r="T6" s="205"/>
      <c r="U6" s="204">
        <f>U22+U30+U38</f>
        <v>0</v>
      </c>
      <c r="V6" s="205"/>
      <c r="W6" s="207">
        <f>W22+W30+W38</f>
        <v>0</v>
      </c>
      <c r="X6" s="205"/>
      <c r="Y6" s="207">
        <f>Y22+Y30+Y38</f>
        <v>0</v>
      </c>
      <c r="Z6" s="205"/>
      <c r="AA6" s="204">
        <f>AA22+AA30+AA38</f>
        <v>4</v>
      </c>
      <c r="AB6" s="205"/>
      <c r="AC6" s="207">
        <f>AC22+AC30+AC38</f>
        <v>0</v>
      </c>
      <c r="AD6" s="205"/>
      <c r="AE6" s="204">
        <f>AE22+AE30+AE38</f>
        <v>4</v>
      </c>
      <c r="AF6" s="205"/>
      <c r="AG6" s="204">
        <f>AG22+AG30+AG38</f>
        <v>0</v>
      </c>
      <c r="AH6" s="205"/>
      <c r="AI6" s="204">
        <f>AI22+AI30+AI38</f>
        <v>0</v>
      </c>
      <c r="AJ6" s="205"/>
      <c r="AK6" s="204">
        <f>AK22+AK30+AK38</f>
        <v>0</v>
      </c>
      <c r="AL6" s="208"/>
    </row>
    <row r="7" spans="1:38" x14ac:dyDescent="0.3">
      <c r="A7" s="305"/>
      <c r="B7" s="309"/>
      <c r="C7" s="209"/>
      <c r="D7" s="210">
        <f>D15+D23+D31+D39</f>
        <v>2611</v>
      </c>
      <c r="E7" s="211"/>
      <c r="F7" s="189">
        <f>SUM(H7:J7)</f>
        <v>2504</v>
      </c>
      <c r="G7" s="212"/>
      <c r="H7" s="213">
        <f>H15</f>
        <v>973</v>
      </c>
      <c r="I7" s="214"/>
      <c r="J7" s="215">
        <f>J15</f>
        <v>1531</v>
      </c>
      <c r="K7" s="216"/>
      <c r="L7" s="217">
        <f>L23+L31+L39</f>
        <v>48</v>
      </c>
      <c r="M7" s="216"/>
      <c r="N7" s="217">
        <f>N23+N31+N39</f>
        <v>4</v>
      </c>
      <c r="O7" s="216"/>
      <c r="P7" s="217">
        <f>P23+P31+P39</f>
        <v>26</v>
      </c>
      <c r="Q7" s="216"/>
      <c r="R7" s="218">
        <f>R23+R31+R39</f>
        <v>15</v>
      </c>
      <c r="S7" s="219"/>
      <c r="T7" s="217">
        <f>T23+T31+T39</f>
        <v>0</v>
      </c>
      <c r="U7" s="216"/>
      <c r="V7" s="217">
        <f>V23+V31+V39</f>
        <v>3</v>
      </c>
      <c r="W7" s="219"/>
      <c r="X7" s="217">
        <f>X23+X31+X39</f>
        <v>0</v>
      </c>
      <c r="Y7" s="219"/>
      <c r="Z7" s="217">
        <f>Z23+Z31+Z39</f>
        <v>0</v>
      </c>
      <c r="AA7" s="216"/>
      <c r="AB7" s="217">
        <f>AB23+AB31+AB39</f>
        <v>59</v>
      </c>
      <c r="AC7" s="219"/>
      <c r="AD7" s="217">
        <f>AD23+AD31+AD39</f>
        <v>0</v>
      </c>
      <c r="AE7" s="216"/>
      <c r="AF7" s="217">
        <f>AF23+AF31+AF39</f>
        <v>59</v>
      </c>
      <c r="AG7" s="216"/>
      <c r="AH7" s="217">
        <f>AH23+AH31+AH39</f>
        <v>0</v>
      </c>
      <c r="AI7" s="216"/>
      <c r="AJ7" s="217">
        <f>AJ23+AJ31+AJ39</f>
        <v>0</v>
      </c>
      <c r="AK7" s="216"/>
      <c r="AL7" s="220">
        <f>AL23+AL31+AL39</f>
        <v>0</v>
      </c>
    </row>
    <row r="8" spans="1:38" x14ac:dyDescent="0.3">
      <c r="A8" s="305"/>
      <c r="B8" s="321" t="s">
        <v>20</v>
      </c>
      <c r="C8" s="198">
        <f>C16+C24+C32+C40</f>
        <v>240</v>
      </c>
      <c r="D8" s="199"/>
      <c r="E8" s="200">
        <f>SUM(G8:I8)</f>
        <v>235</v>
      </c>
      <c r="F8" s="221"/>
      <c r="G8" s="201">
        <f>G16</f>
        <v>93</v>
      </c>
      <c r="H8" s="202"/>
      <c r="I8" s="201">
        <f>I16</f>
        <v>142</v>
      </c>
      <c r="J8" s="203"/>
      <c r="K8" s="204">
        <f>K24+K32+K40</f>
        <v>1</v>
      </c>
      <c r="L8" s="205"/>
      <c r="M8" s="204">
        <f>M24+M32+M40</f>
        <v>0</v>
      </c>
      <c r="N8" s="205"/>
      <c r="O8" s="204">
        <f>O24+O32+O40</f>
        <v>0</v>
      </c>
      <c r="P8" s="205"/>
      <c r="Q8" s="204">
        <f>Q24+Q32+Q40</f>
        <v>1</v>
      </c>
      <c r="R8" s="206"/>
      <c r="S8" s="207">
        <f>S24+S32+S40</f>
        <v>0</v>
      </c>
      <c r="T8" s="205"/>
      <c r="U8" s="204">
        <f>U24+U32+U40</f>
        <v>0</v>
      </c>
      <c r="V8" s="205"/>
      <c r="W8" s="207">
        <f>W24+W32+W40</f>
        <v>0</v>
      </c>
      <c r="X8" s="205"/>
      <c r="Y8" s="207">
        <f>Y24+Y32+Y40</f>
        <v>0</v>
      </c>
      <c r="Z8" s="205"/>
      <c r="AA8" s="204">
        <f>AA24+AA32+AA40</f>
        <v>4</v>
      </c>
      <c r="AB8" s="205"/>
      <c r="AC8" s="207">
        <f>AC24+AC32+AC40</f>
        <v>0</v>
      </c>
      <c r="AD8" s="205"/>
      <c r="AE8" s="204">
        <f>AE24+AE32+AE40</f>
        <v>4</v>
      </c>
      <c r="AF8" s="205"/>
      <c r="AG8" s="204">
        <f>AG24+AG32+AG40</f>
        <v>0</v>
      </c>
      <c r="AH8" s="205"/>
      <c r="AI8" s="204">
        <f>AI24+AI32+AI40</f>
        <v>0</v>
      </c>
      <c r="AJ8" s="205"/>
      <c r="AK8" s="204">
        <f>AK24+AK32+AK40</f>
        <v>0</v>
      </c>
      <c r="AL8" s="208"/>
    </row>
    <row r="9" spans="1:38" x14ac:dyDescent="0.3">
      <c r="A9" s="305"/>
      <c r="B9" s="321"/>
      <c r="C9" s="209"/>
      <c r="D9" s="210">
        <f>D17+D25+D33+D41</f>
        <v>1761</v>
      </c>
      <c r="E9" s="211"/>
      <c r="F9" s="189">
        <f>SUM(H9:J9)</f>
        <v>1651</v>
      </c>
      <c r="G9" s="212"/>
      <c r="H9" s="213">
        <f>H17</f>
        <v>747</v>
      </c>
      <c r="I9" s="212"/>
      <c r="J9" s="215">
        <f>J17</f>
        <v>904</v>
      </c>
      <c r="K9" s="216"/>
      <c r="L9" s="217">
        <f>L25+L33+L41</f>
        <v>8</v>
      </c>
      <c r="M9" s="216"/>
      <c r="N9" s="217">
        <f>N25+N33+N41</f>
        <v>0</v>
      </c>
      <c r="O9" s="216"/>
      <c r="P9" s="217">
        <f>P25+P33+P41</f>
        <v>7</v>
      </c>
      <c r="Q9" s="216"/>
      <c r="R9" s="218">
        <f>R25+R33+R41</f>
        <v>1</v>
      </c>
      <c r="S9" s="219"/>
      <c r="T9" s="217">
        <f>T25+T33+T41</f>
        <v>0</v>
      </c>
      <c r="U9" s="216"/>
      <c r="V9" s="217">
        <f>V25+V33+V41</f>
        <v>0</v>
      </c>
      <c r="W9" s="219"/>
      <c r="X9" s="217">
        <f>X25+X33+X41</f>
        <v>0</v>
      </c>
      <c r="Y9" s="219"/>
      <c r="Z9" s="217">
        <f>Z25+Z33+Z41</f>
        <v>0</v>
      </c>
      <c r="AA9" s="216"/>
      <c r="AB9" s="217">
        <f>AB25+AB33+AB41</f>
        <v>102</v>
      </c>
      <c r="AC9" s="219"/>
      <c r="AD9" s="217">
        <f>AD25+AD33+AD41</f>
        <v>1</v>
      </c>
      <c r="AE9" s="216"/>
      <c r="AF9" s="217">
        <f>AF25+AF33+AF41</f>
        <v>101</v>
      </c>
      <c r="AG9" s="216"/>
      <c r="AH9" s="217">
        <f>AH25+AH33+AH41</f>
        <v>0</v>
      </c>
      <c r="AI9" s="216"/>
      <c r="AJ9" s="217">
        <f>AJ25+AJ33+AJ41</f>
        <v>0</v>
      </c>
      <c r="AK9" s="216"/>
      <c r="AL9" s="220">
        <f>AL25+AL33+AL41</f>
        <v>0</v>
      </c>
    </row>
    <row r="10" spans="1:38" x14ac:dyDescent="0.3">
      <c r="A10" s="305"/>
      <c r="B10" s="308" t="s">
        <v>21</v>
      </c>
      <c r="C10" s="198">
        <f>C18+C26+C34+C42</f>
        <v>0</v>
      </c>
      <c r="D10" s="199"/>
      <c r="E10" s="200">
        <f>SUM(G10:I10)</f>
        <v>0</v>
      </c>
      <c r="F10" s="221"/>
      <c r="G10" s="201">
        <f>G18</f>
        <v>0</v>
      </c>
      <c r="H10" s="222"/>
      <c r="I10" s="223">
        <f>I18</f>
        <v>0</v>
      </c>
      <c r="J10" s="224"/>
      <c r="K10" s="204">
        <f>K26+K34+K42</f>
        <v>0</v>
      </c>
      <c r="L10" s="205"/>
      <c r="M10" s="204">
        <f>M26+M34+M42</f>
        <v>0</v>
      </c>
      <c r="N10" s="205"/>
      <c r="O10" s="204">
        <f>O26+O34+O42</f>
        <v>0</v>
      </c>
      <c r="P10" s="205"/>
      <c r="Q10" s="204">
        <f>Q26+Q34+Q42</f>
        <v>0</v>
      </c>
      <c r="R10" s="206"/>
      <c r="S10" s="207">
        <f>S26+S34+S42</f>
        <v>0</v>
      </c>
      <c r="T10" s="205"/>
      <c r="U10" s="204">
        <f>U26+U34+U42</f>
        <v>0</v>
      </c>
      <c r="V10" s="205"/>
      <c r="W10" s="207">
        <f>W26+W34+W42</f>
        <v>0</v>
      </c>
      <c r="X10" s="205"/>
      <c r="Y10" s="207">
        <f>Y26+Y34+Y42</f>
        <v>0</v>
      </c>
      <c r="Z10" s="205"/>
      <c r="AA10" s="204">
        <f>AA26+AA34+AA42</f>
        <v>0</v>
      </c>
      <c r="AB10" s="205"/>
      <c r="AC10" s="207">
        <f>AC26+AC34+AC42</f>
        <v>0</v>
      </c>
      <c r="AD10" s="205"/>
      <c r="AE10" s="204">
        <f>AE26+AE34+AE42</f>
        <v>0</v>
      </c>
      <c r="AF10" s="205"/>
      <c r="AG10" s="204">
        <f>AG26+AG34+AG42</f>
        <v>0</v>
      </c>
      <c r="AH10" s="205"/>
      <c r="AI10" s="204">
        <f>AI26+AI34+AI42</f>
        <v>0</v>
      </c>
      <c r="AJ10" s="205"/>
      <c r="AK10" s="204">
        <f>AK26+AK34+AK42</f>
        <v>0</v>
      </c>
      <c r="AL10" s="208"/>
    </row>
    <row r="11" spans="1:38" ht="17.25" thickBot="1" x14ac:dyDescent="0.35">
      <c r="A11" s="305"/>
      <c r="B11" s="321"/>
      <c r="C11" s="225"/>
      <c r="D11" s="226">
        <f>D19+D27+D35+D43</f>
        <v>0</v>
      </c>
      <c r="E11" s="227"/>
      <c r="F11" s="228">
        <f>SUM(H11:J11)</f>
        <v>0</v>
      </c>
      <c r="G11" s="214"/>
      <c r="H11" s="213">
        <f>H19</f>
        <v>0</v>
      </c>
      <c r="I11" s="214"/>
      <c r="J11" s="215">
        <f>J19</f>
        <v>0</v>
      </c>
      <c r="K11" s="229"/>
      <c r="L11" s="230">
        <f>L27+L35+L43</f>
        <v>0</v>
      </c>
      <c r="M11" s="229"/>
      <c r="N11" s="230">
        <f>N27+N35+N43</f>
        <v>0</v>
      </c>
      <c r="O11" s="229"/>
      <c r="P11" s="230">
        <f>P27+P35+P43</f>
        <v>0</v>
      </c>
      <c r="Q11" s="229"/>
      <c r="R11" s="231">
        <f>R27+R35+R43</f>
        <v>0</v>
      </c>
      <c r="S11" s="232"/>
      <c r="T11" s="230">
        <f>T27+T35+T43</f>
        <v>0</v>
      </c>
      <c r="U11" s="229"/>
      <c r="V11" s="230">
        <f>V27+V35+V43</f>
        <v>0</v>
      </c>
      <c r="W11" s="232"/>
      <c r="X11" s="230">
        <f>X27+X35+X43</f>
        <v>0</v>
      </c>
      <c r="Y11" s="232"/>
      <c r="Z11" s="230">
        <f>Z27+Z35+Z43</f>
        <v>0</v>
      </c>
      <c r="AA11" s="229"/>
      <c r="AB11" s="230">
        <f>AB27+AB35+AB43</f>
        <v>0</v>
      </c>
      <c r="AC11" s="232"/>
      <c r="AD11" s="230">
        <f>AD27+AD35+AD43</f>
        <v>0</v>
      </c>
      <c r="AE11" s="229"/>
      <c r="AF11" s="230">
        <f>AF27+AF35+AF43</f>
        <v>0</v>
      </c>
      <c r="AG11" s="229"/>
      <c r="AH11" s="230">
        <f>AH27+AH35+AH43</f>
        <v>0</v>
      </c>
      <c r="AI11" s="229"/>
      <c r="AJ11" s="230">
        <f>AJ27+AJ35+AJ43</f>
        <v>0</v>
      </c>
      <c r="AK11" s="229"/>
      <c r="AL11" s="233">
        <f>AL27+AL35+AL43</f>
        <v>0</v>
      </c>
    </row>
    <row r="12" spans="1:38" x14ac:dyDescent="0.3">
      <c r="A12" s="319" t="s">
        <v>23</v>
      </c>
      <c r="B12" s="320" t="s">
        <v>24</v>
      </c>
      <c r="C12" s="297">
        <f>E12</f>
        <v>558</v>
      </c>
      <c r="D12" s="182"/>
      <c r="E12" s="179">
        <f>SUM(E14:E19)</f>
        <v>558</v>
      </c>
      <c r="F12" s="180"/>
      <c r="G12" s="181">
        <f>SUM(G14:G18)</f>
        <v>221</v>
      </c>
      <c r="H12" s="182"/>
      <c r="I12" s="181">
        <f>SUM(I14:I18)</f>
        <v>337</v>
      </c>
      <c r="J12" s="180"/>
      <c r="K12" s="181"/>
      <c r="L12" s="182"/>
      <c r="M12" s="179"/>
      <c r="N12" s="234"/>
      <c r="O12" s="181"/>
      <c r="P12" s="234"/>
      <c r="Q12" s="181"/>
      <c r="R12" s="235"/>
      <c r="S12" s="236"/>
      <c r="T12" s="234"/>
      <c r="U12" s="181"/>
      <c r="V12" s="234"/>
      <c r="W12" s="236"/>
      <c r="X12" s="234"/>
      <c r="Y12" s="236"/>
      <c r="Z12" s="234"/>
      <c r="AA12" s="181"/>
      <c r="AB12" s="180"/>
      <c r="AC12" s="236"/>
      <c r="AD12" s="182"/>
      <c r="AE12" s="181"/>
      <c r="AF12" s="182"/>
      <c r="AG12" s="181"/>
      <c r="AH12" s="182"/>
      <c r="AI12" s="181"/>
      <c r="AJ12" s="182"/>
      <c r="AK12" s="181"/>
      <c r="AL12" s="237"/>
    </row>
    <row r="13" spans="1:38" x14ac:dyDescent="0.3">
      <c r="A13" s="311"/>
      <c r="B13" s="309"/>
      <c r="C13" s="190"/>
      <c r="D13" s="300">
        <f>F13</f>
        <v>4155</v>
      </c>
      <c r="E13" s="188"/>
      <c r="F13" s="189">
        <f>SUM(F15:F19)</f>
        <v>4155</v>
      </c>
      <c r="G13" s="190"/>
      <c r="H13" s="191">
        <f>SUM(H15:H19)</f>
        <v>1720</v>
      </c>
      <c r="I13" s="190"/>
      <c r="J13" s="192">
        <f>SUM(J15:J19)</f>
        <v>2435</v>
      </c>
      <c r="K13" s="190"/>
      <c r="L13" s="191"/>
      <c r="M13" s="238"/>
      <c r="N13" s="191"/>
      <c r="O13" s="239"/>
      <c r="P13" s="191"/>
      <c r="Q13" s="239"/>
      <c r="R13" s="240"/>
      <c r="S13" s="241"/>
      <c r="T13" s="191"/>
      <c r="U13" s="239"/>
      <c r="V13" s="191"/>
      <c r="W13" s="241"/>
      <c r="X13" s="191"/>
      <c r="Y13" s="241"/>
      <c r="Z13" s="191"/>
      <c r="AA13" s="190"/>
      <c r="AB13" s="189"/>
      <c r="AC13" s="242"/>
      <c r="AD13" s="191"/>
      <c r="AE13" s="190"/>
      <c r="AF13" s="191"/>
      <c r="AG13" s="190"/>
      <c r="AH13" s="191"/>
      <c r="AI13" s="190"/>
      <c r="AJ13" s="191"/>
      <c r="AK13" s="190"/>
      <c r="AL13" s="243"/>
    </row>
    <row r="14" spans="1:38" x14ac:dyDescent="0.3">
      <c r="A14" s="311"/>
      <c r="B14" s="321" t="s">
        <v>19</v>
      </c>
      <c r="C14" s="198">
        <f>E14</f>
        <v>323</v>
      </c>
      <c r="D14" s="244"/>
      <c r="E14" s="200">
        <f>SUM(G14+I14)</f>
        <v>323</v>
      </c>
      <c r="F14" s="199"/>
      <c r="G14" s="173">
        <v>128</v>
      </c>
      <c r="H14" s="125"/>
      <c r="I14" s="173">
        <v>195</v>
      </c>
      <c r="J14" s="125"/>
      <c r="K14" s="150"/>
      <c r="L14" s="125"/>
      <c r="M14" s="143"/>
      <c r="N14" s="125"/>
      <c r="O14" s="150"/>
      <c r="P14" s="125"/>
      <c r="Q14" s="150"/>
      <c r="R14" s="153"/>
      <c r="S14" s="139"/>
      <c r="T14" s="125"/>
      <c r="U14" s="150"/>
      <c r="V14" s="125"/>
      <c r="W14" s="139"/>
      <c r="X14" s="125"/>
      <c r="Y14" s="139"/>
      <c r="Z14" s="125"/>
      <c r="AA14" s="198"/>
      <c r="AB14" s="199"/>
      <c r="AC14" s="139"/>
      <c r="AD14" s="125"/>
      <c r="AE14" s="150"/>
      <c r="AF14" s="125"/>
      <c r="AG14" s="150"/>
      <c r="AH14" s="125"/>
      <c r="AI14" s="150"/>
      <c r="AJ14" s="125"/>
      <c r="AK14" s="150"/>
      <c r="AL14" s="126"/>
    </row>
    <row r="15" spans="1:38" x14ac:dyDescent="0.3">
      <c r="A15" s="311"/>
      <c r="B15" s="309"/>
      <c r="C15" s="190"/>
      <c r="D15" s="189">
        <f>F15</f>
        <v>2504</v>
      </c>
      <c r="E15" s="211"/>
      <c r="F15" s="189">
        <f>SUM(H15:J15)</f>
        <v>2504</v>
      </c>
      <c r="G15" s="149"/>
      <c r="H15" s="127">
        <f>SUM('[7]8'!H15,'[7]9'!G14)</f>
        <v>973</v>
      </c>
      <c r="I15" s="149"/>
      <c r="J15" s="127">
        <f>SUM('[7]8'!J15,'[7]9'!I14)</f>
        <v>1531</v>
      </c>
      <c r="K15" s="148"/>
      <c r="L15" s="127"/>
      <c r="M15" s="145"/>
      <c r="N15" s="124"/>
      <c r="O15" s="149"/>
      <c r="P15" s="124"/>
      <c r="Q15" s="149"/>
      <c r="R15" s="154"/>
      <c r="S15" s="140"/>
      <c r="T15" s="124"/>
      <c r="U15" s="149"/>
      <c r="V15" s="124"/>
      <c r="W15" s="140"/>
      <c r="X15" s="124"/>
      <c r="Y15" s="140"/>
      <c r="Z15" s="124"/>
      <c r="AA15" s="209"/>
      <c r="AB15" s="189"/>
      <c r="AC15" s="140"/>
      <c r="AD15" s="124"/>
      <c r="AE15" s="149"/>
      <c r="AF15" s="124"/>
      <c r="AG15" s="149"/>
      <c r="AH15" s="124"/>
      <c r="AI15" s="149"/>
      <c r="AJ15" s="124"/>
      <c r="AK15" s="149"/>
      <c r="AL15" s="160"/>
    </row>
    <row r="16" spans="1:38" x14ac:dyDescent="0.3">
      <c r="A16" s="311"/>
      <c r="B16" s="321" t="s">
        <v>20</v>
      </c>
      <c r="C16" s="245">
        <f>E16</f>
        <v>235</v>
      </c>
      <c r="D16" s="246"/>
      <c r="E16" s="200">
        <f>SUM(G16:I16)</f>
        <v>235</v>
      </c>
      <c r="F16" s="221"/>
      <c r="G16" s="174">
        <v>93</v>
      </c>
      <c r="H16" s="122"/>
      <c r="I16" s="174">
        <v>142</v>
      </c>
      <c r="J16" s="122"/>
      <c r="K16" s="201"/>
      <c r="L16" s="202"/>
      <c r="M16" s="146"/>
      <c r="N16" s="122"/>
      <c r="O16" s="147"/>
      <c r="P16" s="122"/>
      <c r="Q16" s="147"/>
      <c r="R16" s="151"/>
      <c r="S16" s="142"/>
      <c r="T16" s="122"/>
      <c r="U16" s="147"/>
      <c r="V16" s="122"/>
      <c r="W16" s="142"/>
      <c r="X16" s="122"/>
      <c r="Y16" s="142"/>
      <c r="Z16" s="122"/>
      <c r="AA16" s="198"/>
      <c r="AB16" s="221"/>
      <c r="AC16" s="142"/>
      <c r="AD16" s="122"/>
      <c r="AE16" s="147"/>
      <c r="AF16" s="122"/>
      <c r="AG16" s="147"/>
      <c r="AH16" s="122"/>
      <c r="AI16" s="147"/>
      <c r="AJ16" s="122"/>
      <c r="AK16" s="147"/>
      <c r="AL16" s="123"/>
    </row>
    <row r="17" spans="1:38" x14ac:dyDescent="0.3">
      <c r="A17" s="311"/>
      <c r="B17" s="321"/>
      <c r="C17" s="190"/>
      <c r="D17" s="189">
        <f>F17</f>
        <v>1651</v>
      </c>
      <c r="E17" s="211"/>
      <c r="F17" s="189">
        <f>SUM(H17:J17)</f>
        <v>1651</v>
      </c>
      <c r="G17" s="149"/>
      <c r="H17" s="124">
        <f>SUM('[7]8'!H17,'[7]9'!G16)</f>
        <v>747</v>
      </c>
      <c r="I17" s="149"/>
      <c r="J17" s="124">
        <f>SUM('[7]8'!J17,'[7]9'!I16)</f>
        <v>904</v>
      </c>
      <c r="K17" s="212"/>
      <c r="L17" s="191"/>
      <c r="M17" s="145"/>
      <c r="N17" s="124"/>
      <c r="O17" s="149"/>
      <c r="P17" s="124"/>
      <c r="Q17" s="149"/>
      <c r="R17" s="154"/>
      <c r="S17" s="140"/>
      <c r="T17" s="124"/>
      <c r="U17" s="149"/>
      <c r="V17" s="124"/>
      <c r="W17" s="140"/>
      <c r="X17" s="124"/>
      <c r="Y17" s="140"/>
      <c r="Z17" s="124"/>
      <c r="AA17" s="209"/>
      <c r="AB17" s="189"/>
      <c r="AC17" s="140"/>
      <c r="AD17" s="124"/>
      <c r="AE17" s="149"/>
      <c r="AF17" s="124"/>
      <c r="AG17" s="149"/>
      <c r="AH17" s="124"/>
      <c r="AI17" s="149"/>
      <c r="AJ17" s="124"/>
      <c r="AK17" s="149"/>
      <c r="AL17" s="160"/>
    </row>
    <row r="18" spans="1:38" x14ac:dyDescent="0.3">
      <c r="A18" s="311"/>
      <c r="B18" s="308" t="s">
        <v>21</v>
      </c>
      <c r="C18" s="245">
        <f>E18</f>
        <v>0</v>
      </c>
      <c r="D18" s="246"/>
      <c r="E18" s="200">
        <f>SUM(G18:I18)</f>
        <v>0</v>
      </c>
      <c r="F18" s="221"/>
      <c r="G18" s="173">
        <v>0</v>
      </c>
      <c r="H18" s="125"/>
      <c r="I18" s="173">
        <v>0</v>
      </c>
      <c r="J18" s="125"/>
      <c r="K18" s="223"/>
      <c r="L18" s="222"/>
      <c r="M18" s="146"/>
      <c r="N18" s="122"/>
      <c r="O18" s="147"/>
      <c r="P18" s="122"/>
      <c r="Q18" s="147"/>
      <c r="R18" s="151"/>
      <c r="S18" s="142"/>
      <c r="T18" s="122"/>
      <c r="U18" s="147"/>
      <c r="V18" s="122"/>
      <c r="W18" s="142"/>
      <c r="X18" s="122"/>
      <c r="Y18" s="142"/>
      <c r="Z18" s="122"/>
      <c r="AA18" s="198"/>
      <c r="AB18" s="221"/>
      <c r="AC18" s="142"/>
      <c r="AD18" s="122"/>
      <c r="AE18" s="147"/>
      <c r="AF18" s="122"/>
      <c r="AG18" s="147"/>
      <c r="AH18" s="122"/>
      <c r="AI18" s="147"/>
      <c r="AJ18" s="122"/>
      <c r="AK18" s="147"/>
      <c r="AL18" s="123"/>
    </row>
    <row r="19" spans="1:38" ht="17.25" thickBot="1" x14ac:dyDescent="0.35">
      <c r="A19" s="311"/>
      <c r="B19" s="321"/>
      <c r="C19" s="247"/>
      <c r="D19" s="228">
        <f>F19</f>
        <v>0</v>
      </c>
      <c r="E19" s="227"/>
      <c r="F19" s="228">
        <f>SUM(H19:J19)</f>
        <v>0</v>
      </c>
      <c r="G19" s="149"/>
      <c r="H19" s="127">
        <f>SUM('[7]8'!H19,'[7]9'!G18)</f>
        <v>0</v>
      </c>
      <c r="I19" s="149"/>
      <c r="J19" s="127">
        <f>SUM('[7]8'!J19,'[7]9'!I18)</f>
        <v>0</v>
      </c>
      <c r="K19" s="214"/>
      <c r="L19" s="213"/>
      <c r="M19" s="144"/>
      <c r="N19" s="127"/>
      <c r="O19" s="148"/>
      <c r="P19" s="127"/>
      <c r="Q19" s="148"/>
      <c r="R19" s="152"/>
      <c r="S19" s="141"/>
      <c r="T19" s="127"/>
      <c r="U19" s="148"/>
      <c r="V19" s="127"/>
      <c r="W19" s="141"/>
      <c r="X19" s="127"/>
      <c r="Y19" s="141"/>
      <c r="Z19" s="127"/>
      <c r="AA19" s="225"/>
      <c r="AB19" s="228"/>
      <c r="AC19" s="141"/>
      <c r="AD19" s="127"/>
      <c r="AE19" s="148"/>
      <c r="AF19" s="127"/>
      <c r="AG19" s="148"/>
      <c r="AH19" s="127"/>
      <c r="AI19" s="148"/>
      <c r="AJ19" s="127"/>
      <c r="AK19" s="148"/>
      <c r="AL19" s="128"/>
    </row>
    <row r="20" spans="1:38" x14ac:dyDescent="0.3">
      <c r="A20" s="319" t="s">
        <v>25</v>
      </c>
      <c r="B20" s="313" t="s">
        <v>24</v>
      </c>
      <c r="C20" s="298">
        <f>SUM(C22:C26)</f>
        <v>3</v>
      </c>
      <c r="D20" s="249"/>
      <c r="E20" s="250"/>
      <c r="F20" s="251"/>
      <c r="G20" s="250"/>
      <c r="H20" s="252"/>
      <c r="I20" s="250"/>
      <c r="J20" s="252"/>
      <c r="K20" s="248">
        <f>SUM(M20:Z20)</f>
        <v>1</v>
      </c>
      <c r="L20" s="249"/>
      <c r="M20" s="253">
        <f>SUM(M22:M27)</f>
        <v>0</v>
      </c>
      <c r="N20" s="254"/>
      <c r="O20" s="255">
        <f>SUM(O22:O27)</f>
        <v>0</v>
      </c>
      <c r="P20" s="254"/>
      <c r="Q20" s="255">
        <f>SUM(Q22:Q27)</f>
        <v>1</v>
      </c>
      <c r="R20" s="256"/>
      <c r="S20" s="257">
        <f>SUM(S22:S27)</f>
        <v>0</v>
      </c>
      <c r="T20" s="254"/>
      <c r="U20" s="255">
        <f>SUM(U22:U27)</f>
        <v>0</v>
      </c>
      <c r="V20" s="254"/>
      <c r="W20" s="257">
        <f>SUM(W22:W27)</f>
        <v>0</v>
      </c>
      <c r="X20" s="254"/>
      <c r="Y20" s="257">
        <f>SUM(Y22:Y27)</f>
        <v>0</v>
      </c>
      <c r="Z20" s="254"/>
      <c r="AA20" s="248">
        <f>SUM(AA22:AA27)</f>
        <v>2</v>
      </c>
      <c r="AB20" s="249"/>
      <c r="AC20" s="257">
        <f>SUM(AC22:AC27)</f>
        <v>0</v>
      </c>
      <c r="AD20" s="254"/>
      <c r="AE20" s="255">
        <f>SUM(AE22:AE27)</f>
        <v>2</v>
      </c>
      <c r="AF20" s="254"/>
      <c r="AG20" s="255">
        <f>SUM(AG22:AG27)</f>
        <v>0</v>
      </c>
      <c r="AH20" s="254"/>
      <c r="AI20" s="255">
        <f>SUM(AI22:AI27)</f>
        <v>0</v>
      </c>
      <c r="AJ20" s="254"/>
      <c r="AK20" s="255">
        <f>SUM(AK22:AK27)</f>
        <v>0</v>
      </c>
      <c r="AL20" s="258"/>
    </row>
    <row r="21" spans="1:38" x14ac:dyDescent="0.3">
      <c r="A21" s="311"/>
      <c r="B21" s="314"/>
      <c r="C21" s="259"/>
      <c r="D21" s="301">
        <f>SUM(D23:D27)</f>
        <v>61</v>
      </c>
      <c r="E21" s="260"/>
      <c r="F21" s="261"/>
      <c r="G21" s="262"/>
      <c r="H21" s="263"/>
      <c r="I21" s="262"/>
      <c r="J21" s="264"/>
      <c r="K21" s="259"/>
      <c r="L21" s="217">
        <f>SUM(N21:Z21)</f>
        <v>41</v>
      </c>
      <c r="M21" s="265"/>
      <c r="N21" s="266">
        <f>SUM(N23:N27)</f>
        <v>2</v>
      </c>
      <c r="O21" s="267"/>
      <c r="P21" s="266">
        <f>SUM(P23:P27)</f>
        <v>22</v>
      </c>
      <c r="Q21" s="267"/>
      <c r="R21" s="268">
        <f>SUM(R23:R27)</f>
        <v>15</v>
      </c>
      <c r="S21" s="269"/>
      <c r="T21" s="266">
        <f>SUM(T23:T27)</f>
        <v>0</v>
      </c>
      <c r="U21" s="267"/>
      <c r="V21" s="266">
        <f>SUM(V23:V27)</f>
        <v>2</v>
      </c>
      <c r="W21" s="269"/>
      <c r="X21" s="266">
        <f>SUM(X23:X27)</f>
        <v>0</v>
      </c>
      <c r="Y21" s="269"/>
      <c r="Z21" s="266">
        <f>SUM(Z23:Z27)</f>
        <v>0</v>
      </c>
      <c r="AA21" s="259"/>
      <c r="AB21" s="270">
        <f>SUM(AB23:AB27)</f>
        <v>20</v>
      </c>
      <c r="AC21" s="269"/>
      <c r="AD21" s="266">
        <f>SUM(AD23:AD27)</f>
        <v>1</v>
      </c>
      <c r="AE21" s="267"/>
      <c r="AF21" s="266">
        <f>SUM(AF23:AF27)</f>
        <v>19</v>
      </c>
      <c r="AG21" s="267"/>
      <c r="AH21" s="266">
        <f>SUM(AH23:AH27)</f>
        <v>0</v>
      </c>
      <c r="AI21" s="267"/>
      <c r="AJ21" s="266">
        <f>SUM(AJ23:AJ27)</f>
        <v>0</v>
      </c>
      <c r="AK21" s="267"/>
      <c r="AL21" s="271">
        <f>SUM(AL23:AL27)</f>
        <v>0</v>
      </c>
    </row>
    <row r="22" spans="1:38" x14ac:dyDescent="0.3">
      <c r="A22" s="311"/>
      <c r="B22" s="315" t="s">
        <v>19</v>
      </c>
      <c r="C22" s="272">
        <f>K22+AA22</f>
        <v>0</v>
      </c>
      <c r="D22" s="273"/>
      <c r="E22" s="274"/>
      <c r="F22" s="275"/>
      <c r="G22" s="155"/>
      <c r="H22" s="131"/>
      <c r="I22" s="155"/>
      <c r="J22" s="132"/>
      <c r="K22" s="272">
        <f>SUM(M22:Z22)</f>
        <v>0</v>
      </c>
      <c r="L22" s="276"/>
      <c r="M22" s="172">
        <v>0</v>
      </c>
      <c r="N22" s="162"/>
      <c r="O22" s="172">
        <v>0</v>
      </c>
      <c r="P22" s="162"/>
      <c r="Q22" s="172">
        <v>0</v>
      </c>
      <c r="R22" s="162"/>
      <c r="S22" s="172">
        <v>0</v>
      </c>
      <c r="T22" s="162"/>
      <c r="U22" s="172">
        <v>0</v>
      </c>
      <c r="V22" s="162"/>
      <c r="W22" s="172">
        <v>0</v>
      </c>
      <c r="X22" s="162"/>
      <c r="Y22" s="172">
        <v>0</v>
      </c>
      <c r="Z22" s="162"/>
      <c r="AA22" s="272">
        <f>SUM(AC22:AL22)</f>
        <v>0</v>
      </c>
      <c r="AB22" s="273"/>
      <c r="AC22" s="175">
        <v>0</v>
      </c>
      <c r="AD22" s="162"/>
      <c r="AE22" s="175">
        <v>0</v>
      </c>
      <c r="AF22" s="162"/>
      <c r="AG22" s="175">
        <v>0</v>
      </c>
      <c r="AH22" s="162"/>
      <c r="AI22" s="175">
        <v>0</v>
      </c>
      <c r="AJ22" s="162"/>
      <c r="AK22" s="175">
        <v>0</v>
      </c>
      <c r="AL22" s="163"/>
    </row>
    <row r="23" spans="1:38" x14ac:dyDescent="0.3">
      <c r="A23" s="311"/>
      <c r="B23" s="316"/>
      <c r="C23" s="277"/>
      <c r="D23" s="278">
        <f>L23+AB23</f>
        <v>42</v>
      </c>
      <c r="E23" s="260"/>
      <c r="F23" s="261"/>
      <c r="G23" s="156"/>
      <c r="H23" s="129"/>
      <c r="I23" s="156"/>
      <c r="J23" s="130"/>
      <c r="K23" s="259"/>
      <c r="L23" s="217">
        <f>SUM(N23:Z23)</f>
        <v>38</v>
      </c>
      <c r="M23" s="161"/>
      <c r="N23" s="164">
        <v>2</v>
      </c>
      <c r="O23" s="161"/>
      <c r="P23" s="164">
        <v>20</v>
      </c>
      <c r="Q23" s="161"/>
      <c r="R23" s="164">
        <v>14</v>
      </c>
      <c r="S23" s="161"/>
      <c r="T23" s="164">
        <v>0</v>
      </c>
      <c r="U23" s="161"/>
      <c r="V23" s="164">
        <v>2</v>
      </c>
      <c r="W23" s="161"/>
      <c r="X23" s="164">
        <f>W22</f>
        <v>0</v>
      </c>
      <c r="Y23" s="161"/>
      <c r="Z23" s="164">
        <f>Y22</f>
        <v>0</v>
      </c>
      <c r="AA23" s="277"/>
      <c r="AB23" s="270">
        <f>AD23+AF23+AH23+AJ23+AL23</f>
        <v>4</v>
      </c>
      <c r="AC23" s="170"/>
      <c r="AD23" s="164">
        <f>AC22</f>
        <v>0</v>
      </c>
      <c r="AE23" s="170"/>
      <c r="AF23" s="164">
        <v>4</v>
      </c>
      <c r="AG23" s="170"/>
      <c r="AH23" s="164">
        <f>AG22</f>
        <v>0</v>
      </c>
      <c r="AI23" s="170"/>
      <c r="AJ23" s="164">
        <f>AI22</f>
        <v>0</v>
      </c>
      <c r="AK23" s="170"/>
      <c r="AL23" s="165">
        <f>AK22</f>
        <v>0</v>
      </c>
    </row>
    <row r="24" spans="1:38" x14ac:dyDescent="0.3">
      <c r="A24" s="311"/>
      <c r="B24" s="315" t="s">
        <v>20</v>
      </c>
      <c r="C24" s="272">
        <f>K24+AA24</f>
        <v>3</v>
      </c>
      <c r="D24" s="279"/>
      <c r="E24" s="274"/>
      <c r="F24" s="280"/>
      <c r="G24" s="157"/>
      <c r="H24" s="133"/>
      <c r="I24" s="157"/>
      <c r="J24" s="134"/>
      <c r="K24" s="272">
        <f>SUM(M24:Z24)</f>
        <v>1</v>
      </c>
      <c r="L24" s="281"/>
      <c r="M24" s="176">
        <v>0</v>
      </c>
      <c r="N24" s="166"/>
      <c r="O24" s="176">
        <v>0</v>
      </c>
      <c r="P24" s="166"/>
      <c r="Q24" s="176">
        <v>1</v>
      </c>
      <c r="R24" s="166"/>
      <c r="S24" s="176">
        <v>0</v>
      </c>
      <c r="T24" s="166"/>
      <c r="U24" s="176">
        <v>0</v>
      </c>
      <c r="V24" s="166"/>
      <c r="W24" s="176">
        <v>0</v>
      </c>
      <c r="X24" s="166"/>
      <c r="Y24" s="176">
        <v>0</v>
      </c>
      <c r="Z24" s="166"/>
      <c r="AA24" s="272">
        <f>SUM(AC24:AK24)</f>
        <v>2</v>
      </c>
      <c r="AB24" s="303"/>
      <c r="AC24" s="177">
        <v>0</v>
      </c>
      <c r="AD24" s="166"/>
      <c r="AE24" s="177">
        <v>2</v>
      </c>
      <c r="AF24" s="166"/>
      <c r="AG24" s="177">
        <v>0</v>
      </c>
      <c r="AH24" s="166"/>
      <c r="AI24" s="177">
        <v>0</v>
      </c>
      <c r="AJ24" s="166"/>
      <c r="AK24" s="177">
        <v>0</v>
      </c>
      <c r="AL24" s="167"/>
    </row>
    <row r="25" spans="1:38" x14ac:dyDescent="0.3">
      <c r="A25" s="311"/>
      <c r="B25" s="315"/>
      <c r="C25" s="277"/>
      <c r="D25" s="278">
        <f>L25+AB25</f>
        <v>19</v>
      </c>
      <c r="E25" s="260"/>
      <c r="F25" s="261"/>
      <c r="G25" s="156"/>
      <c r="H25" s="129"/>
      <c r="I25" s="156"/>
      <c r="J25" s="130"/>
      <c r="K25" s="259"/>
      <c r="L25" s="217">
        <f>SUM(N25:Z25)</f>
        <v>3</v>
      </c>
      <c r="M25" s="161"/>
      <c r="N25" s="164">
        <f>M24</f>
        <v>0</v>
      </c>
      <c r="O25" s="161"/>
      <c r="P25" s="164">
        <v>2</v>
      </c>
      <c r="Q25" s="161"/>
      <c r="R25" s="164">
        <f>Q24</f>
        <v>1</v>
      </c>
      <c r="S25" s="161"/>
      <c r="T25" s="164">
        <f>S24</f>
        <v>0</v>
      </c>
      <c r="U25" s="161"/>
      <c r="V25" s="164">
        <f>U24</f>
        <v>0</v>
      </c>
      <c r="W25" s="161"/>
      <c r="X25" s="164">
        <f>W24</f>
        <v>0</v>
      </c>
      <c r="Y25" s="161"/>
      <c r="Z25" s="164">
        <f>Y24</f>
        <v>0</v>
      </c>
      <c r="AA25" s="277"/>
      <c r="AB25" s="270">
        <f t="shared" ref="AB25" si="0">AD25+AF25+AH25+AJ25+AL25</f>
        <v>16</v>
      </c>
      <c r="AC25" s="170"/>
      <c r="AD25" s="164">
        <v>1</v>
      </c>
      <c r="AE25" s="170"/>
      <c r="AF25" s="164">
        <v>15</v>
      </c>
      <c r="AG25" s="170"/>
      <c r="AH25" s="164">
        <f>AG24</f>
        <v>0</v>
      </c>
      <c r="AI25" s="170"/>
      <c r="AJ25" s="164">
        <f>AI24</f>
        <v>0</v>
      </c>
      <c r="AK25" s="170"/>
      <c r="AL25" s="165">
        <f>AK24</f>
        <v>0</v>
      </c>
    </row>
    <row r="26" spans="1:38" x14ac:dyDescent="0.3">
      <c r="A26" s="311"/>
      <c r="B26" s="317" t="s">
        <v>21</v>
      </c>
      <c r="C26" s="272">
        <f>K26+AA26</f>
        <v>0</v>
      </c>
      <c r="D26" s="279"/>
      <c r="E26" s="274"/>
      <c r="F26" s="280"/>
      <c r="G26" s="157"/>
      <c r="H26" s="133"/>
      <c r="I26" s="157"/>
      <c r="J26" s="134"/>
      <c r="K26" s="272">
        <f>SUM(M26:Z26)</f>
        <v>0</v>
      </c>
      <c r="L26" s="281"/>
      <c r="M26" s="172">
        <v>0</v>
      </c>
      <c r="N26" s="162"/>
      <c r="O26" s="172">
        <v>0</v>
      </c>
      <c r="P26" s="162"/>
      <c r="Q26" s="172">
        <v>0</v>
      </c>
      <c r="R26" s="162"/>
      <c r="S26" s="172">
        <v>0</v>
      </c>
      <c r="T26" s="162"/>
      <c r="U26" s="172">
        <v>0</v>
      </c>
      <c r="V26" s="162"/>
      <c r="W26" s="172">
        <v>0</v>
      </c>
      <c r="X26" s="162"/>
      <c r="Y26" s="172">
        <v>0</v>
      </c>
      <c r="Z26" s="162"/>
      <c r="AA26" s="272">
        <f>SUM(AC26:AL26)</f>
        <v>0</v>
      </c>
      <c r="AB26" s="282"/>
      <c r="AC26" s="175">
        <v>0</v>
      </c>
      <c r="AD26" s="162"/>
      <c r="AE26" s="175">
        <v>0</v>
      </c>
      <c r="AF26" s="162"/>
      <c r="AG26" s="175">
        <v>0</v>
      </c>
      <c r="AH26" s="162"/>
      <c r="AI26" s="175">
        <v>0</v>
      </c>
      <c r="AJ26" s="162"/>
      <c r="AK26" s="175">
        <v>0</v>
      </c>
      <c r="AL26" s="163"/>
    </row>
    <row r="27" spans="1:38" ht="17.25" thickBot="1" x14ac:dyDescent="0.35">
      <c r="A27" s="311"/>
      <c r="B27" s="315"/>
      <c r="C27" s="283"/>
      <c r="D27" s="284">
        <f>L27+AB26:AB27</f>
        <v>0</v>
      </c>
      <c r="E27" s="285"/>
      <c r="F27" s="286"/>
      <c r="G27" s="158"/>
      <c r="H27" s="137"/>
      <c r="I27" s="158"/>
      <c r="J27" s="138"/>
      <c r="K27" s="287"/>
      <c r="L27" s="230">
        <f>SUM(N27:Z27)</f>
        <v>0</v>
      </c>
      <c r="M27" s="161"/>
      <c r="N27" s="164">
        <f>M26</f>
        <v>0</v>
      </c>
      <c r="O27" s="161"/>
      <c r="P27" s="164">
        <f>O26</f>
        <v>0</v>
      </c>
      <c r="Q27" s="161"/>
      <c r="R27" s="164">
        <f>Q26</f>
        <v>0</v>
      </c>
      <c r="S27" s="161"/>
      <c r="T27" s="164">
        <f>S26</f>
        <v>0</v>
      </c>
      <c r="U27" s="161"/>
      <c r="V27" s="164">
        <f>U26</f>
        <v>0</v>
      </c>
      <c r="W27" s="161"/>
      <c r="X27" s="164">
        <f>W26</f>
        <v>0</v>
      </c>
      <c r="Y27" s="161"/>
      <c r="Z27" s="164">
        <f>Y26</f>
        <v>0</v>
      </c>
      <c r="AA27" s="283"/>
      <c r="AB27" s="288">
        <f>AD27+AF27+AH27+AJ27+AL27</f>
        <v>0</v>
      </c>
      <c r="AC27" s="170"/>
      <c r="AD27" s="164">
        <f>AC26</f>
        <v>0</v>
      </c>
      <c r="AE27" s="170"/>
      <c r="AF27" s="164">
        <f>AE26</f>
        <v>0</v>
      </c>
      <c r="AG27" s="170"/>
      <c r="AH27" s="164">
        <f>AG26</f>
        <v>0</v>
      </c>
      <c r="AI27" s="170"/>
      <c r="AJ27" s="164">
        <f>AI26</f>
        <v>0</v>
      </c>
      <c r="AK27" s="170"/>
      <c r="AL27" s="165">
        <f>AK26</f>
        <v>0</v>
      </c>
    </row>
    <row r="28" spans="1:38" x14ac:dyDescent="0.3">
      <c r="A28" s="310" t="s">
        <v>26</v>
      </c>
      <c r="B28" s="313" t="s">
        <v>24</v>
      </c>
      <c r="C28" s="298">
        <f>SUM(C30:C34)</f>
        <v>2</v>
      </c>
      <c r="D28" s="249"/>
      <c r="E28" s="250"/>
      <c r="F28" s="251"/>
      <c r="G28" s="250"/>
      <c r="H28" s="252"/>
      <c r="I28" s="250"/>
      <c r="J28" s="252"/>
      <c r="K28" s="248">
        <f>SUM(M28:Z28)</f>
        <v>0</v>
      </c>
      <c r="L28" s="249"/>
      <c r="M28" s="253">
        <f>SUM(M30:M35)</f>
        <v>0</v>
      </c>
      <c r="N28" s="254"/>
      <c r="O28" s="255">
        <f>SUM(O30:O35)</f>
        <v>0</v>
      </c>
      <c r="P28" s="254"/>
      <c r="Q28" s="255">
        <f>SUM(Q30:Q35)</f>
        <v>0</v>
      </c>
      <c r="R28" s="256"/>
      <c r="S28" s="257">
        <f>SUM(S30:S35)</f>
        <v>0</v>
      </c>
      <c r="T28" s="254"/>
      <c r="U28" s="255">
        <f>SUM(U30:U35)</f>
        <v>0</v>
      </c>
      <c r="V28" s="254"/>
      <c r="W28" s="257">
        <f>SUM(W30:W35)</f>
        <v>0</v>
      </c>
      <c r="X28" s="254"/>
      <c r="Y28" s="257">
        <f>SUM(Y30:Y35)</f>
        <v>0</v>
      </c>
      <c r="Z28" s="254"/>
      <c r="AA28" s="248">
        <f>SUM(AA30:AA35)</f>
        <v>2</v>
      </c>
      <c r="AB28" s="249"/>
      <c r="AC28" s="257">
        <f>SUM(AC30:AC35)</f>
        <v>0</v>
      </c>
      <c r="AD28" s="254"/>
      <c r="AE28" s="255">
        <f>SUM(AE30:AE35)</f>
        <v>2</v>
      </c>
      <c r="AF28" s="254"/>
      <c r="AG28" s="255">
        <f>SUM(AG30:AG35)</f>
        <v>0</v>
      </c>
      <c r="AH28" s="254"/>
      <c r="AI28" s="255">
        <f>SUM(AI30:AI35)</f>
        <v>0</v>
      </c>
      <c r="AJ28" s="254"/>
      <c r="AK28" s="255">
        <f>SUM(AK30:AK35)</f>
        <v>0</v>
      </c>
      <c r="AL28" s="258"/>
    </row>
    <row r="29" spans="1:38" x14ac:dyDescent="0.3">
      <c r="A29" s="311"/>
      <c r="B29" s="314"/>
      <c r="C29" s="259"/>
      <c r="D29" s="301">
        <f>SUM(D31:D35)</f>
        <v>49</v>
      </c>
      <c r="E29" s="260"/>
      <c r="F29" s="261"/>
      <c r="G29" s="262"/>
      <c r="H29" s="263"/>
      <c r="I29" s="262"/>
      <c r="J29" s="264"/>
      <c r="K29" s="259"/>
      <c r="L29" s="217">
        <f>SUM(N29:Z29)</f>
        <v>9</v>
      </c>
      <c r="M29" s="265"/>
      <c r="N29" s="266">
        <f>SUM(N31:N35)</f>
        <v>2</v>
      </c>
      <c r="O29" s="267"/>
      <c r="P29" s="266">
        <f>SUM(P31:P35)</f>
        <v>6</v>
      </c>
      <c r="Q29" s="267"/>
      <c r="R29" s="268">
        <f>SUM(R31:R35)</f>
        <v>0</v>
      </c>
      <c r="S29" s="269"/>
      <c r="T29" s="266">
        <f>SUM(T31:T35)</f>
        <v>0</v>
      </c>
      <c r="U29" s="267"/>
      <c r="V29" s="266">
        <f>SUM(V31:V35)</f>
        <v>1</v>
      </c>
      <c r="W29" s="269"/>
      <c r="X29" s="266">
        <f>SUM(X31:X35)</f>
        <v>0</v>
      </c>
      <c r="Y29" s="269"/>
      <c r="Z29" s="266">
        <f>SUM(Z31:Z35)</f>
        <v>0</v>
      </c>
      <c r="AA29" s="259"/>
      <c r="AB29" s="270">
        <f>SUM(AB31:AB35)</f>
        <v>40</v>
      </c>
      <c r="AC29" s="269"/>
      <c r="AD29" s="266">
        <f>SUM(AD31:AD35)</f>
        <v>0</v>
      </c>
      <c r="AE29" s="267"/>
      <c r="AF29" s="266">
        <f>SUM(AF31:AF35)</f>
        <v>40</v>
      </c>
      <c r="AG29" s="267"/>
      <c r="AH29" s="266">
        <f>SUM(AH31:AH35)</f>
        <v>0</v>
      </c>
      <c r="AI29" s="267"/>
      <c r="AJ29" s="266">
        <f>SUM(AJ31:AJ35)</f>
        <v>0</v>
      </c>
      <c r="AK29" s="267"/>
      <c r="AL29" s="271">
        <f>SUM(AL31:AL35)</f>
        <v>0</v>
      </c>
    </row>
    <row r="30" spans="1:38" x14ac:dyDescent="0.3">
      <c r="A30" s="311"/>
      <c r="B30" s="315" t="s">
        <v>19</v>
      </c>
      <c r="C30" s="272">
        <f>K30+AA30</f>
        <v>2</v>
      </c>
      <c r="D30" s="273"/>
      <c r="E30" s="274"/>
      <c r="F30" s="275"/>
      <c r="G30" s="155"/>
      <c r="H30" s="131"/>
      <c r="I30" s="155"/>
      <c r="J30" s="132"/>
      <c r="K30" s="272">
        <f>SUM(M30:Z30)</f>
        <v>0</v>
      </c>
      <c r="L30" s="276"/>
      <c r="M30" s="172">
        <v>0</v>
      </c>
      <c r="N30" s="162"/>
      <c r="O30" s="172">
        <v>0</v>
      </c>
      <c r="P30" s="162"/>
      <c r="Q30" s="172">
        <v>0</v>
      </c>
      <c r="R30" s="162"/>
      <c r="S30" s="172">
        <v>0</v>
      </c>
      <c r="T30" s="162"/>
      <c r="U30" s="172">
        <v>0</v>
      </c>
      <c r="V30" s="162"/>
      <c r="W30" s="172">
        <v>0</v>
      </c>
      <c r="X30" s="162"/>
      <c r="Y30" s="172">
        <v>0</v>
      </c>
      <c r="Z30" s="162"/>
      <c r="AA30" s="272">
        <f>SUM(AC30:AL30)</f>
        <v>2</v>
      </c>
      <c r="AB30" s="273"/>
      <c r="AC30" s="175">
        <v>0</v>
      </c>
      <c r="AD30" s="162"/>
      <c r="AE30" s="175">
        <v>2</v>
      </c>
      <c r="AF30" s="162"/>
      <c r="AG30" s="175">
        <v>0</v>
      </c>
      <c r="AH30" s="162"/>
      <c r="AI30" s="175">
        <v>0</v>
      </c>
      <c r="AJ30" s="162"/>
      <c r="AK30" s="175">
        <v>0</v>
      </c>
      <c r="AL30" s="163"/>
    </row>
    <row r="31" spans="1:38" x14ac:dyDescent="0.3">
      <c r="A31" s="311"/>
      <c r="B31" s="316"/>
      <c r="C31" s="277"/>
      <c r="D31" s="278">
        <f>L31+AB31</f>
        <v>26</v>
      </c>
      <c r="E31" s="260"/>
      <c r="F31" s="261"/>
      <c r="G31" s="156"/>
      <c r="H31" s="129"/>
      <c r="I31" s="156"/>
      <c r="J31" s="130"/>
      <c r="K31" s="259"/>
      <c r="L31" s="217">
        <f>SUM(N31:Z31)</f>
        <v>7</v>
      </c>
      <c r="M31" s="161"/>
      <c r="N31" s="164">
        <f>SUM('[8]2'!N31,'[8]9'!M30)</f>
        <v>2</v>
      </c>
      <c r="O31" s="161"/>
      <c r="P31" s="164">
        <v>4</v>
      </c>
      <c r="Q31" s="161"/>
      <c r="R31" s="164">
        <f>Q30</f>
        <v>0</v>
      </c>
      <c r="S31" s="161"/>
      <c r="T31" s="164">
        <f>S30</f>
        <v>0</v>
      </c>
      <c r="U31" s="161"/>
      <c r="V31" s="164">
        <f>SUM('[8]2'!V31,'[8]9'!U30)</f>
        <v>1</v>
      </c>
      <c r="W31" s="161"/>
      <c r="X31" s="164">
        <f>W30</f>
        <v>0</v>
      </c>
      <c r="Y31" s="161"/>
      <c r="Z31" s="164">
        <f>Y30</f>
        <v>0</v>
      </c>
      <c r="AA31" s="277"/>
      <c r="AB31" s="270">
        <f>AD31+AF31+AH31+AJ31+AL31</f>
        <v>19</v>
      </c>
      <c r="AC31" s="170"/>
      <c r="AD31" s="164">
        <f>AC30</f>
        <v>0</v>
      </c>
      <c r="AE31" s="170"/>
      <c r="AF31" s="164">
        <v>19</v>
      </c>
      <c r="AG31" s="170"/>
      <c r="AH31" s="164">
        <f>AG30</f>
        <v>0</v>
      </c>
      <c r="AI31" s="170"/>
      <c r="AJ31" s="164">
        <f>AI30</f>
        <v>0</v>
      </c>
      <c r="AK31" s="170"/>
      <c r="AL31" s="165">
        <f>AK30</f>
        <v>0</v>
      </c>
    </row>
    <row r="32" spans="1:38" x14ac:dyDescent="0.3">
      <c r="A32" s="311"/>
      <c r="B32" s="315" t="s">
        <v>20</v>
      </c>
      <c r="C32" s="272">
        <f>K32+AA32</f>
        <v>0</v>
      </c>
      <c r="D32" s="279"/>
      <c r="E32" s="274"/>
      <c r="F32" s="280"/>
      <c r="G32" s="157"/>
      <c r="H32" s="133"/>
      <c r="I32" s="157"/>
      <c r="J32" s="134"/>
      <c r="K32" s="272">
        <f>SUM(M32:Z32)</f>
        <v>0</v>
      </c>
      <c r="L32" s="281"/>
      <c r="M32" s="176">
        <v>0</v>
      </c>
      <c r="N32" s="166"/>
      <c r="O32" s="176">
        <v>0</v>
      </c>
      <c r="P32" s="166"/>
      <c r="Q32" s="176">
        <v>0</v>
      </c>
      <c r="R32" s="166"/>
      <c r="S32" s="176">
        <v>0</v>
      </c>
      <c r="T32" s="166"/>
      <c r="U32" s="176">
        <v>0</v>
      </c>
      <c r="V32" s="166"/>
      <c r="W32" s="176">
        <v>0</v>
      </c>
      <c r="X32" s="166"/>
      <c r="Y32" s="176">
        <v>0</v>
      </c>
      <c r="Z32" s="166"/>
      <c r="AA32" s="272">
        <f>SUM(AC32:AK32)</f>
        <v>0</v>
      </c>
      <c r="AB32" s="279"/>
      <c r="AC32" s="177">
        <v>0</v>
      </c>
      <c r="AD32" s="166"/>
      <c r="AE32" s="177">
        <v>0</v>
      </c>
      <c r="AF32" s="166"/>
      <c r="AG32" s="177">
        <v>0</v>
      </c>
      <c r="AH32" s="166"/>
      <c r="AI32" s="177">
        <v>0</v>
      </c>
      <c r="AJ32" s="166"/>
      <c r="AK32" s="177">
        <v>0</v>
      </c>
      <c r="AL32" s="167"/>
    </row>
    <row r="33" spans="1:38" x14ac:dyDescent="0.3">
      <c r="A33" s="311"/>
      <c r="B33" s="315"/>
      <c r="C33" s="277"/>
      <c r="D33" s="278">
        <f>L33+AB33</f>
        <v>23</v>
      </c>
      <c r="E33" s="260"/>
      <c r="F33" s="261"/>
      <c r="G33" s="156"/>
      <c r="H33" s="129"/>
      <c r="I33" s="156"/>
      <c r="J33" s="130"/>
      <c r="K33" s="259"/>
      <c r="L33" s="217">
        <f>SUM(N33:Z33)</f>
        <v>2</v>
      </c>
      <c r="M33" s="161"/>
      <c r="N33" s="164">
        <f>M32</f>
        <v>0</v>
      </c>
      <c r="O33" s="161"/>
      <c r="P33" s="164">
        <f>SUM('[8]3'!P33,'[8]9'!O32)</f>
        <v>2</v>
      </c>
      <c r="Q33" s="161"/>
      <c r="R33" s="164">
        <f>Q32</f>
        <v>0</v>
      </c>
      <c r="S33" s="161"/>
      <c r="T33" s="164">
        <f>S32</f>
        <v>0</v>
      </c>
      <c r="U33" s="161"/>
      <c r="V33" s="164">
        <f>U32</f>
        <v>0</v>
      </c>
      <c r="W33" s="161"/>
      <c r="X33" s="164">
        <f>W32</f>
        <v>0</v>
      </c>
      <c r="Y33" s="161"/>
      <c r="Z33" s="164">
        <f>Y32</f>
        <v>0</v>
      </c>
      <c r="AA33" s="277"/>
      <c r="AB33" s="270">
        <f>AD33+AF33+AH33+AJ33+AL33</f>
        <v>21</v>
      </c>
      <c r="AC33" s="170"/>
      <c r="AD33" s="164">
        <f>AC32</f>
        <v>0</v>
      </c>
      <c r="AE33" s="170"/>
      <c r="AF33" s="164">
        <v>21</v>
      </c>
      <c r="AG33" s="170"/>
      <c r="AH33" s="164">
        <f>AG32</f>
        <v>0</v>
      </c>
      <c r="AI33" s="170"/>
      <c r="AJ33" s="164">
        <f>AI32</f>
        <v>0</v>
      </c>
      <c r="AK33" s="170"/>
      <c r="AL33" s="165">
        <f>AK32</f>
        <v>0</v>
      </c>
    </row>
    <row r="34" spans="1:38" x14ac:dyDescent="0.3">
      <c r="A34" s="311"/>
      <c r="B34" s="317" t="s">
        <v>21</v>
      </c>
      <c r="C34" s="272">
        <f>K34+AA34</f>
        <v>0</v>
      </c>
      <c r="D34" s="279"/>
      <c r="E34" s="274"/>
      <c r="F34" s="280"/>
      <c r="G34" s="157"/>
      <c r="H34" s="133"/>
      <c r="I34" s="157"/>
      <c r="J34" s="134"/>
      <c r="K34" s="272">
        <f>SUM(M34:Z34)</f>
        <v>0</v>
      </c>
      <c r="L34" s="281"/>
      <c r="M34" s="172">
        <v>0</v>
      </c>
      <c r="N34" s="162"/>
      <c r="O34" s="172">
        <v>0</v>
      </c>
      <c r="P34" s="162"/>
      <c r="Q34" s="172">
        <v>0</v>
      </c>
      <c r="R34" s="162"/>
      <c r="S34" s="172">
        <v>0</v>
      </c>
      <c r="T34" s="162"/>
      <c r="U34" s="172">
        <v>0</v>
      </c>
      <c r="V34" s="162"/>
      <c r="W34" s="172">
        <v>0</v>
      </c>
      <c r="X34" s="162"/>
      <c r="Y34" s="172">
        <v>0</v>
      </c>
      <c r="Z34" s="162"/>
      <c r="AA34" s="272">
        <f>SUM(AC34:AL34)</f>
        <v>0</v>
      </c>
      <c r="AB34" s="282"/>
      <c r="AC34" s="175">
        <v>0</v>
      </c>
      <c r="AD34" s="162"/>
      <c r="AE34" s="175">
        <v>0</v>
      </c>
      <c r="AF34" s="162"/>
      <c r="AG34" s="175">
        <v>0</v>
      </c>
      <c r="AH34" s="162"/>
      <c r="AI34" s="175">
        <v>0</v>
      </c>
      <c r="AJ34" s="162"/>
      <c r="AK34" s="175">
        <v>0</v>
      </c>
      <c r="AL34" s="163"/>
    </row>
    <row r="35" spans="1:38" ht="17.25" thickBot="1" x14ac:dyDescent="0.35">
      <c r="A35" s="311"/>
      <c r="B35" s="315"/>
      <c r="C35" s="283"/>
      <c r="D35" s="284">
        <f>L35+AB34:AB35</f>
        <v>0</v>
      </c>
      <c r="E35" s="285"/>
      <c r="F35" s="286"/>
      <c r="G35" s="158"/>
      <c r="H35" s="137"/>
      <c r="I35" s="158"/>
      <c r="J35" s="138"/>
      <c r="K35" s="287"/>
      <c r="L35" s="230">
        <f>SUM(N35:Z35)</f>
        <v>0</v>
      </c>
      <c r="M35" s="161"/>
      <c r="N35" s="164">
        <f>M34</f>
        <v>0</v>
      </c>
      <c r="O35" s="161"/>
      <c r="P35" s="164">
        <f>O34</f>
        <v>0</v>
      </c>
      <c r="Q35" s="161"/>
      <c r="R35" s="164">
        <f>Q34</f>
        <v>0</v>
      </c>
      <c r="S35" s="161"/>
      <c r="T35" s="164">
        <f>S34</f>
        <v>0</v>
      </c>
      <c r="U35" s="161"/>
      <c r="V35" s="164">
        <f>U34</f>
        <v>0</v>
      </c>
      <c r="W35" s="161"/>
      <c r="X35" s="164">
        <f>W34</f>
        <v>0</v>
      </c>
      <c r="Y35" s="161"/>
      <c r="Z35" s="164">
        <f>Y34</f>
        <v>0</v>
      </c>
      <c r="AA35" s="283"/>
      <c r="AB35" s="288">
        <f>AD35+AF35+AH35+AJ35+AL35</f>
        <v>0</v>
      </c>
      <c r="AC35" s="170"/>
      <c r="AD35" s="164">
        <f>AC34</f>
        <v>0</v>
      </c>
      <c r="AE35" s="170"/>
      <c r="AF35" s="164">
        <v>0</v>
      </c>
      <c r="AG35" s="170"/>
      <c r="AH35" s="164">
        <f>AG34</f>
        <v>0</v>
      </c>
      <c r="AI35" s="170"/>
      <c r="AJ35" s="164">
        <f>AI34</f>
        <v>0</v>
      </c>
      <c r="AK35" s="170"/>
      <c r="AL35" s="165">
        <f>AK34</f>
        <v>0</v>
      </c>
    </row>
    <row r="36" spans="1:38" x14ac:dyDescent="0.3">
      <c r="A36" s="310" t="s">
        <v>27</v>
      </c>
      <c r="B36" s="313" t="s">
        <v>24</v>
      </c>
      <c r="C36" s="298">
        <f>SUM(C38:C42)</f>
        <v>5</v>
      </c>
      <c r="D36" s="249"/>
      <c r="E36" s="250"/>
      <c r="F36" s="251"/>
      <c r="G36" s="250"/>
      <c r="H36" s="252"/>
      <c r="I36" s="250"/>
      <c r="J36" s="252"/>
      <c r="K36" s="248">
        <f>SUM(M36:Z36)</f>
        <v>1</v>
      </c>
      <c r="L36" s="249"/>
      <c r="M36" s="253">
        <f>SUM(M38:M43)</f>
        <v>0</v>
      </c>
      <c r="N36" s="254"/>
      <c r="O36" s="255">
        <f>SUM(O38:O43)</f>
        <v>0</v>
      </c>
      <c r="P36" s="254"/>
      <c r="Q36" s="255">
        <f>SUM(Q38:Q43)</f>
        <v>1</v>
      </c>
      <c r="R36" s="256"/>
      <c r="S36" s="257">
        <f>SUM(S38:S43)</f>
        <v>0</v>
      </c>
      <c r="T36" s="254"/>
      <c r="U36" s="255">
        <f>SUM(U38:U43)</f>
        <v>0</v>
      </c>
      <c r="V36" s="254"/>
      <c r="W36" s="257">
        <f>SUM(W38:W43)</f>
        <v>0</v>
      </c>
      <c r="X36" s="254"/>
      <c r="Y36" s="257">
        <f>SUM(Y38:Y43)</f>
        <v>0</v>
      </c>
      <c r="Z36" s="254"/>
      <c r="AA36" s="248">
        <f>SUM(AA38:AA43)</f>
        <v>4</v>
      </c>
      <c r="AB36" s="249"/>
      <c r="AC36" s="257">
        <f>SUM(AC38:AC43)</f>
        <v>0</v>
      </c>
      <c r="AD36" s="254"/>
      <c r="AE36" s="255">
        <f>SUM(AE38:AE43)</f>
        <v>4</v>
      </c>
      <c r="AF36" s="254"/>
      <c r="AG36" s="255">
        <f>SUM(AG38:AG43)</f>
        <v>0</v>
      </c>
      <c r="AH36" s="254"/>
      <c r="AI36" s="255">
        <f>SUM(AI38:AI43)</f>
        <v>0</v>
      </c>
      <c r="AJ36" s="254"/>
      <c r="AK36" s="255">
        <f>SUM(AK38:AK43)</f>
        <v>0</v>
      </c>
      <c r="AL36" s="258"/>
    </row>
    <row r="37" spans="1:38" x14ac:dyDescent="0.3">
      <c r="A37" s="311"/>
      <c r="B37" s="314"/>
      <c r="C37" s="259"/>
      <c r="D37" s="301">
        <f>SUM(D39:D43)</f>
        <v>107</v>
      </c>
      <c r="E37" s="260"/>
      <c r="F37" s="261"/>
      <c r="G37" s="262"/>
      <c r="H37" s="263"/>
      <c r="I37" s="262"/>
      <c r="J37" s="264"/>
      <c r="K37" s="259"/>
      <c r="L37" s="217">
        <f>SUM(N37:Z37)</f>
        <v>6</v>
      </c>
      <c r="M37" s="265"/>
      <c r="N37" s="266">
        <f>SUM(N39:N43)</f>
        <v>0</v>
      </c>
      <c r="O37" s="267"/>
      <c r="P37" s="266">
        <f>SUM(P39:P43)</f>
        <v>5</v>
      </c>
      <c r="Q37" s="267"/>
      <c r="R37" s="268">
        <f>SUM(R39:R43)</f>
        <v>1</v>
      </c>
      <c r="S37" s="269"/>
      <c r="T37" s="266">
        <f>SUM(T39:T43)</f>
        <v>0</v>
      </c>
      <c r="U37" s="267"/>
      <c r="V37" s="266">
        <f>SUM(V39:V43)</f>
        <v>0</v>
      </c>
      <c r="W37" s="269"/>
      <c r="X37" s="266">
        <f>SUM(X39:X43)</f>
        <v>0</v>
      </c>
      <c r="Y37" s="269"/>
      <c r="Z37" s="266">
        <f>SUM(Z39:Z43)</f>
        <v>0</v>
      </c>
      <c r="AA37" s="259"/>
      <c r="AB37" s="270">
        <f>SUM(AB39:AB43)</f>
        <v>101</v>
      </c>
      <c r="AC37" s="269"/>
      <c r="AD37" s="266">
        <f>SUM(AD39:AD43)</f>
        <v>0</v>
      </c>
      <c r="AE37" s="267"/>
      <c r="AF37" s="266">
        <f>SUM(AF39:AF43)</f>
        <v>101</v>
      </c>
      <c r="AG37" s="267"/>
      <c r="AH37" s="266">
        <f>SUM(AH39:AH43)</f>
        <v>0</v>
      </c>
      <c r="AI37" s="267"/>
      <c r="AJ37" s="266">
        <f>SUM(AJ39:AJ43)</f>
        <v>0</v>
      </c>
      <c r="AK37" s="267"/>
      <c r="AL37" s="271">
        <f>SUM(AL39:AL43)</f>
        <v>0</v>
      </c>
    </row>
    <row r="38" spans="1:38" x14ac:dyDescent="0.3">
      <c r="A38" s="311"/>
      <c r="B38" s="315" t="s">
        <v>19</v>
      </c>
      <c r="C38" s="272">
        <f>K38+AA38</f>
        <v>3</v>
      </c>
      <c r="D38" s="273"/>
      <c r="E38" s="274"/>
      <c r="F38" s="275"/>
      <c r="G38" s="155"/>
      <c r="H38" s="131"/>
      <c r="I38" s="155"/>
      <c r="J38" s="132"/>
      <c r="K38" s="272">
        <f>SUM(M38:Z38)</f>
        <v>1</v>
      </c>
      <c r="L38" s="276"/>
      <c r="M38" s="172">
        <v>0</v>
      </c>
      <c r="N38" s="162"/>
      <c r="O38" s="172">
        <v>0</v>
      </c>
      <c r="P38" s="162"/>
      <c r="Q38" s="172">
        <v>1</v>
      </c>
      <c r="R38" s="162"/>
      <c r="S38" s="172">
        <v>0</v>
      </c>
      <c r="T38" s="162"/>
      <c r="U38" s="172">
        <v>0</v>
      </c>
      <c r="V38" s="162"/>
      <c r="W38" s="172">
        <v>0</v>
      </c>
      <c r="X38" s="162"/>
      <c r="Y38" s="172">
        <v>0</v>
      </c>
      <c r="Z38" s="162"/>
      <c r="AA38" s="272">
        <f>SUM(AC38:AL38)</f>
        <v>2</v>
      </c>
      <c r="AB38" s="273"/>
      <c r="AC38" s="175">
        <v>0</v>
      </c>
      <c r="AD38" s="162"/>
      <c r="AE38" s="175">
        <v>2</v>
      </c>
      <c r="AF38" s="162"/>
      <c r="AG38" s="175">
        <v>0</v>
      </c>
      <c r="AH38" s="162"/>
      <c r="AI38" s="175">
        <v>0</v>
      </c>
      <c r="AJ38" s="162"/>
      <c r="AK38" s="175">
        <v>0</v>
      </c>
      <c r="AL38" s="163"/>
    </row>
    <row r="39" spans="1:38" x14ac:dyDescent="0.3">
      <c r="A39" s="311"/>
      <c r="B39" s="316"/>
      <c r="C39" s="277"/>
      <c r="D39" s="278">
        <f>L39+AB39</f>
        <v>39</v>
      </c>
      <c r="E39" s="260"/>
      <c r="F39" s="261"/>
      <c r="G39" s="156"/>
      <c r="H39" s="129"/>
      <c r="I39" s="156"/>
      <c r="J39" s="130"/>
      <c r="K39" s="259"/>
      <c r="L39" s="217">
        <f>SUM(N39:Z39)</f>
        <v>3</v>
      </c>
      <c r="M39" s="161"/>
      <c r="N39" s="164">
        <f>SUM('[9]8'!N39,'[9]9'!M38)</f>
        <v>0</v>
      </c>
      <c r="O39" s="161"/>
      <c r="P39" s="164">
        <f>SUM('[9]8'!P39,'[9]9'!O38)</f>
        <v>2</v>
      </c>
      <c r="Q39" s="161"/>
      <c r="R39" s="164">
        <f>SUM('[9]8'!R39,'[9]9'!Q38)</f>
        <v>1</v>
      </c>
      <c r="S39" s="161"/>
      <c r="T39" s="164">
        <f>SUM('[9]8'!T39,'[9]9'!S38)</f>
        <v>0</v>
      </c>
      <c r="U39" s="161"/>
      <c r="V39" s="164">
        <f>SUM('[9]5'!V39,'[9]9'!U38)</f>
        <v>0</v>
      </c>
      <c r="W39" s="161"/>
      <c r="X39" s="164">
        <f>SUM('[9]5'!X39,'[9]9'!W38)</f>
        <v>0</v>
      </c>
      <c r="Y39" s="161"/>
      <c r="Z39" s="164">
        <f>SUM('[9]5'!Z39,'[9]9'!Y38)</f>
        <v>0</v>
      </c>
      <c r="AA39" s="277"/>
      <c r="AB39" s="270">
        <f>AD39+AF39+AH39+AJ39+AL39</f>
        <v>36</v>
      </c>
      <c r="AC39" s="170"/>
      <c r="AD39" s="164">
        <f>SUM('[9]5'!AD39,'[9]9'!AC38)</f>
        <v>0</v>
      </c>
      <c r="AE39" s="170"/>
      <c r="AF39" s="164">
        <f>SUM('[9]8'!AF39,'[9]9'!AE38)</f>
        <v>36</v>
      </c>
      <c r="AG39" s="170"/>
      <c r="AH39" s="164">
        <f>SUM('[9]5'!AH39,'[9]9'!AG38)</f>
        <v>0</v>
      </c>
      <c r="AI39" s="170"/>
      <c r="AJ39" s="164">
        <f>SUM('[9]5'!AJ39,'[9]9'!AI38)</f>
        <v>0</v>
      </c>
      <c r="AK39" s="170"/>
      <c r="AL39" s="165">
        <f>SUM('[9]5'!AL39,'[9]9'!AK38)</f>
        <v>0</v>
      </c>
    </row>
    <row r="40" spans="1:38" x14ac:dyDescent="0.3">
      <c r="A40" s="311"/>
      <c r="B40" s="315" t="s">
        <v>20</v>
      </c>
      <c r="C40" s="272">
        <f>K40+AA40</f>
        <v>2</v>
      </c>
      <c r="D40" s="279"/>
      <c r="E40" s="274"/>
      <c r="F40" s="280"/>
      <c r="G40" s="157"/>
      <c r="H40" s="133"/>
      <c r="I40" s="157"/>
      <c r="J40" s="134"/>
      <c r="K40" s="272">
        <f>SUM(M40:Z40)</f>
        <v>0</v>
      </c>
      <c r="L40" s="281"/>
      <c r="M40" s="176">
        <v>0</v>
      </c>
      <c r="N40" s="166"/>
      <c r="O40" s="176">
        <v>0</v>
      </c>
      <c r="P40" s="166"/>
      <c r="Q40" s="176">
        <v>0</v>
      </c>
      <c r="R40" s="166"/>
      <c r="S40" s="176">
        <v>0</v>
      </c>
      <c r="T40" s="166"/>
      <c r="U40" s="176">
        <v>0</v>
      </c>
      <c r="V40" s="166"/>
      <c r="W40" s="176">
        <v>0</v>
      </c>
      <c r="X40" s="166"/>
      <c r="Y40" s="176">
        <v>0</v>
      </c>
      <c r="Z40" s="166"/>
      <c r="AA40" s="272">
        <f>SUM(AC40:AK40)</f>
        <v>2</v>
      </c>
      <c r="AB40" s="279"/>
      <c r="AC40" s="177">
        <v>0</v>
      </c>
      <c r="AD40" s="166"/>
      <c r="AE40" s="177">
        <v>2</v>
      </c>
      <c r="AF40" s="166"/>
      <c r="AG40" s="177">
        <v>0</v>
      </c>
      <c r="AH40" s="166"/>
      <c r="AI40" s="177">
        <v>0</v>
      </c>
      <c r="AJ40" s="166"/>
      <c r="AK40" s="177">
        <v>0</v>
      </c>
      <c r="AL40" s="167"/>
    </row>
    <row r="41" spans="1:38" x14ac:dyDescent="0.3">
      <c r="A41" s="311"/>
      <c r="B41" s="315"/>
      <c r="C41" s="277"/>
      <c r="D41" s="278">
        <f>L41+AB41</f>
        <v>68</v>
      </c>
      <c r="E41" s="260"/>
      <c r="F41" s="261"/>
      <c r="G41" s="156"/>
      <c r="H41" s="129"/>
      <c r="I41" s="156"/>
      <c r="J41" s="130"/>
      <c r="K41" s="259"/>
      <c r="L41" s="217">
        <f>SUM(N41:Z41)</f>
        <v>3</v>
      </c>
      <c r="M41" s="161"/>
      <c r="N41" s="164">
        <f>SUM('[9]8'!N41,'[9]9'!M40)</f>
        <v>0</v>
      </c>
      <c r="O41" s="161"/>
      <c r="P41" s="164">
        <f>SUM('[9]8'!P41,'[9]9'!O40)</f>
        <v>3</v>
      </c>
      <c r="Q41" s="161"/>
      <c r="R41" s="164">
        <f>SUM('[9]8'!R41,'[9]9'!Q40)</f>
        <v>0</v>
      </c>
      <c r="S41" s="161"/>
      <c r="T41" s="164">
        <f>SUM('[9]8'!T41,'[9]9'!S40)</f>
        <v>0</v>
      </c>
      <c r="U41" s="161"/>
      <c r="V41" s="164">
        <f>SUM('[9]5'!V41,'[9]9'!U40)</f>
        <v>0</v>
      </c>
      <c r="W41" s="161"/>
      <c r="X41" s="164">
        <f>SUM('[9]5'!X41,'[9]9'!W40)</f>
        <v>0</v>
      </c>
      <c r="Y41" s="161"/>
      <c r="Z41" s="164">
        <f>SUM('[9]5'!Z41,'[9]9'!Y40)</f>
        <v>0</v>
      </c>
      <c r="AA41" s="277"/>
      <c r="AB41" s="270">
        <f>AD41+AF41+AH41+AJ41+AL41</f>
        <v>65</v>
      </c>
      <c r="AC41" s="170"/>
      <c r="AD41" s="164">
        <f>SUM('[9]5'!AD41,'[9]9'!AC40)</f>
        <v>0</v>
      </c>
      <c r="AE41" s="170"/>
      <c r="AF41" s="164">
        <f>SUM('[9]8'!AF41,'[9]9'!AE40)</f>
        <v>65</v>
      </c>
      <c r="AG41" s="170"/>
      <c r="AH41" s="164">
        <f>SUM('[9]5'!AH41,'[9]9'!AG40)</f>
        <v>0</v>
      </c>
      <c r="AI41" s="170"/>
      <c r="AJ41" s="164">
        <f>SUM('[9]5'!AJ41,'[9]9'!AI40)</f>
        <v>0</v>
      </c>
      <c r="AK41" s="170"/>
      <c r="AL41" s="165">
        <f>SUM('[9]5'!AL41,'[9]9'!AK40)</f>
        <v>0</v>
      </c>
    </row>
    <row r="42" spans="1:38" x14ac:dyDescent="0.3">
      <c r="A42" s="311"/>
      <c r="B42" s="317" t="s">
        <v>21</v>
      </c>
      <c r="C42" s="272">
        <f>K42+AA42</f>
        <v>0</v>
      </c>
      <c r="D42" s="279"/>
      <c r="E42" s="274"/>
      <c r="F42" s="280"/>
      <c r="G42" s="157"/>
      <c r="H42" s="133"/>
      <c r="I42" s="157"/>
      <c r="J42" s="134"/>
      <c r="K42" s="272">
        <f>SUM(M42:Z42)</f>
        <v>0</v>
      </c>
      <c r="L42" s="281"/>
      <c r="M42" s="172">
        <v>0</v>
      </c>
      <c r="N42" s="162"/>
      <c r="O42" s="172">
        <v>0</v>
      </c>
      <c r="P42" s="162"/>
      <c r="Q42" s="172">
        <v>0</v>
      </c>
      <c r="R42" s="162"/>
      <c r="S42" s="172">
        <v>0</v>
      </c>
      <c r="T42" s="162"/>
      <c r="U42" s="172">
        <v>0</v>
      </c>
      <c r="V42" s="162"/>
      <c r="W42" s="172">
        <v>0</v>
      </c>
      <c r="X42" s="162"/>
      <c r="Y42" s="172">
        <v>0</v>
      </c>
      <c r="Z42" s="162"/>
      <c r="AA42" s="272">
        <f>SUM(AC42:AL42)</f>
        <v>0</v>
      </c>
      <c r="AB42" s="282"/>
      <c r="AC42" s="175">
        <v>0</v>
      </c>
      <c r="AD42" s="162"/>
      <c r="AE42" s="175">
        <v>0</v>
      </c>
      <c r="AF42" s="162"/>
      <c r="AG42" s="175">
        <v>0</v>
      </c>
      <c r="AH42" s="162"/>
      <c r="AI42" s="175">
        <v>0</v>
      </c>
      <c r="AJ42" s="162"/>
      <c r="AK42" s="175">
        <v>0</v>
      </c>
      <c r="AL42" s="163"/>
    </row>
    <row r="43" spans="1:38" ht="17.25" thickBot="1" x14ac:dyDescent="0.35">
      <c r="A43" s="312"/>
      <c r="B43" s="318"/>
      <c r="C43" s="289"/>
      <c r="D43" s="290">
        <f>L43+AB42:AB43</f>
        <v>0</v>
      </c>
      <c r="E43" s="291"/>
      <c r="F43" s="292"/>
      <c r="G43" s="159"/>
      <c r="H43" s="135"/>
      <c r="I43" s="159"/>
      <c r="J43" s="136"/>
      <c r="K43" s="293"/>
      <c r="L43" s="294">
        <f>SUM(N43:Z43)</f>
        <v>0</v>
      </c>
      <c r="M43" s="302"/>
      <c r="N43" s="168">
        <f>SUM('[9]8'!N43,'[9]9'!M42)</f>
        <v>0</v>
      </c>
      <c r="O43" s="302"/>
      <c r="P43" s="168">
        <f>SUM('[9]8'!P43,'[9]9'!O42)</f>
        <v>0</v>
      </c>
      <c r="Q43" s="302"/>
      <c r="R43" s="168">
        <f>SUM('[9]8'!R43,'[9]9'!Q42)</f>
        <v>0</v>
      </c>
      <c r="S43" s="302"/>
      <c r="T43" s="168">
        <f>SUM('[9]8'!T43,'[9]9'!S42)</f>
        <v>0</v>
      </c>
      <c r="U43" s="302"/>
      <c r="V43" s="168">
        <f>SUM('[9]5'!V43,'[9]9'!U42)</f>
        <v>0</v>
      </c>
      <c r="W43" s="302"/>
      <c r="X43" s="168">
        <f>SUM('[9]5'!X43,'[9]9'!W42)</f>
        <v>0</v>
      </c>
      <c r="Y43" s="302"/>
      <c r="Z43" s="168">
        <f>SUM('[9]5'!Z43,'[9]9'!Y42)</f>
        <v>0</v>
      </c>
      <c r="AA43" s="289"/>
      <c r="AB43" s="295">
        <f>AD43+AF43+AH43+AJ43+AL43</f>
        <v>0</v>
      </c>
      <c r="AC43" s="171"/>
      <c r="AD43" s="168">
        <f>SUM('[9]5'!AD43,'[9]9'!AC42)</f>
        <v>0</v>
      </c>
      <c r="AE43" s="171"/>
      <c r="AF43" s="168">
        <f>SUM('[9]5'!AF43,'[9]9'!AE42)</f>
        <v>0</v>
      </c>
      <c r="AG43" s="171"/>
      <c r="AH43" s="168">
        <f>SUM('[9]5'!AH43,'[9]9'!AG42)</f>
        <v>0</v>
      </c>
      <c r="AI43" s="171"/>
      <c r="AJ43" s="168">
        <f>SUM('[9]5'!AJ43,'[9]9'!AI42)</f>
        <v>0</v>
      </c>
      <c r="AK43" s="171"/>
      <c r="AL43" s="169">
        <f>SUM('[9]5'!AL43,'[9]9'!AK42)</f>
        <v>0</v>
      </c>
    </row>
  </sheetData>
  <mergeCells count="49">
    <mergeCell ref="Q3:R3"/>
    <mergeCell ref="S3:T3"/>
    <mergeCell ref="U3:V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AI3:AJ3"/>
    <mergeCell ref="AK3:AL3"/>
    <mergeCell ref="A4:A11"/>
    <mergeCell ref="B4:B5"/>
    <mergeCell ref="B6:B7"/>
    <mergeCell ref="B8:B9"/>
    <mergeCell ref="B10:B11"/>
    <mergeCell ref="W3:X3"/>
    <mergeCell ref="Y3:Z3"/>
    <mergeCell ref="AA3:AB3"/>
    <mergeCell ref="AC3:AD3"/>
    <mergeCell ref="AE3:AF3"/>
    <mergeCell ref="AG3:AH3"/>
    <mergeCell ref="K3:L3"/>
    <mergeCell ref="M3:N3"/>
    <mergeCell ref="O3:P3"/>
    <mergeCell ref="A20:A27"/>
    <mergeCell ref="B20:B21"/>
    <mergeCell ref="B22:B23"/>
    <mergeCell ref="B24:B25"/>
    <mergeCell ref="B26:B27"/>
    <mergeCell ref="A12:A19"/>
    <mergeCell ref="B12:B13"/>
    <mergeCell ref="B14:B15"/>
    <mergeCell ref="B16:B17"/>
    <mergeCell ref="B18:B19"/>
    <mergeCell ref="A36:A43"/>
    <mergeCell ref="B36:B37"/>
    <mergeCell ref="B38:B39"/>
    <mergeCell ref="B40:B41"/>
    <mergeCell ref="B42:B43"/>
    <mergeCell ref="A28:A35"/>
    <mergeCell ref="B28:B29"/>
    <mergeCell ref="B30:B31"/>
    <mergeCell ref="B32:B33"/>
    <mergeCell ref="B34:B35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L66"/>
  <sheetViews>
    <sheetView workbookViewId="0">
      <selection activeCell="C42" sqref="A42:XFD43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3" width="5.25" style="1" customWidth="1"/>
    <col min="4" max="4" width="5.875" style="1" customWidth="1"/>
    <col min="5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34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18.75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17.25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360" t="s">
        <v>32</v>
      </c>
      <c r="AJ3" s="361"/>
      <c r="AK3" s="362" t="s">
        <v>16</v>
      </c>
      <c r="AL3" s="363"/>
    </row>
    <row r="4" spans="1:38" ht="9.6" customHeight="1" thickTop="1" x14ac:dyDescent="0.3">
      <c r="A4" s="369" t="s">
        <v>17</v>
      </c>
      <c r="B4" s="371" t="s">
        <v>18</v>
      </c>
      <c r="C4" s="6">
        <f>SUM(E4+K4+AA4)</f>
        <v>5352</v>
      </c>
      <c r="D4" s="40"/>
      <c r="E4" s="4">
        <f>SUM(G4+I4)</f>
        <v>3256</v>
      </c>
      <c r="F4" s="5"/>
      <c r="G4" s="6">
        <f>SUM(G6:G14)</f>
        <v>1571</v>
      </c>
      <c r="H4" s="7"/>
      <c r="I4" s="6">
        <f>SUM(I6:I14)</f>
        <v>1685</v>
      </c>
      <c r="J4" s="8"/>
      <c r="K4" s="41">
        <f>SUM(M4:Y4)</f>
        <v>1911</v>
      </c>
      <c r="L4" s="37"/>
      <c r="M4" s="6">
        <f>SUM(M6:M14)</f>
        <v>716</v>
      </c>
      <c r="N4" s="7"/>
      <c r="O4" s="6">
        <f>SUM(O6:O14)</f>
        <v>709</v>
      </c>
      <c r="P4" s="7"/>
      <c r="Q4" s="6">
        <f>SUM(Q6:Q14)</f>
        <v>68</v>
      </c>
      <c r="R4" s="7"/>
      <c r="S4" s="6">
        <f>SUM(S6:S14)</f>
        <v>46</v>
      </c>
      <c r="T4" s="7"/>
      <c r="U4" s="6">
        <f>SUM(U6:U14)</f>
        <v>359</v>
      </c>
      <c r="V4" s="7"/>
      <c r="W4" s="6">
        <f>SUM(W6:W14)</f>
        <v>0</v>
      </c>
      <c r="X4" s="7"/>
      <c r="Y4" s="6">
        <f>SUM(Y6:Y14)</f>
        <v>13</v>
      </c>
      <c r="Z4" s="7"/>
      <c r="AA4" s="41">
        <f>SUM(AC4:AK4)</f>
        <v>185</v>
      </c>
      <c r="AB4" s="5"/>
      <c r="AC4" s="6">
        <f>SUM(AC6:AC14)</f>
        <v>15</v>
      </c>
      <c r="AD4" s="7"/>
      <c r="AE4" s="6">
        <f>SUM(AE6:AE14)</f>
        <v>131</v>
      </c>
      <c r="AF4" s="7"/>
      <c r="AG4" s="6">
        <f>SUM(AG6:AG14)</f>
        <v>36</v>
      </c>
      <c r="AH4" s="7"/>
      <c r="AI4" s="6">
        <f>SUM(AI6:AI14)</f>
        <v>3</v>
      </c>
      <c r="AJ4" s="7"/>
      <c r="AK4" s="6">
        <f>SUM(AK6:AK14)</f>
        <v>0</v>
      </c>
      <c r="AL4" s="8"/>
    </row>
    <row r="5" spans="1:38" ht="9.6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9.6" customHeight="1" x14ac:dyDescent="0.3">
      <c r="A6" s="369"/>
      <c r="B6" s="373" t="s">
        <v>29</v>
      </c>
      <c r="C6" s="47">
        <f>SUM(E6+K6+AA6)</f>
        <v>1354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1232</v>
      </c>
      <c r="L6" s="50"/>
      <c r="M6" s="16">
        <f>SUM(M30+M42+M54)</f>
        <v>434</v>
      </c>
      <c r="N6" s="17"/>
      <c r="O6" s="16">
        <f>SUM(O30+O42+O54)</f>
        <v>467</v>
      </c>
      <c r="P6" s="17"/>
      <c r="Q6" s="16">
        <f>SUM(Q30+Q42+Q54)</f>
        <v>48</v>
      </c>
      <c r="R6" s="17"/>
      <c r="S6" s="16">
        <f>SUM(S30+S42+S54)</f>
        <v>27</v>
      </c>
      <c r="T6" s="17"/>
      <c r="U6" s="16">
        <f>SUM(U30+U42+U54)</f>
        <v>247</v>
      </c>
      <c r="V6" s="17"/>
      <c r="W6" s="16">
        <f>SUM(W30+W42+W54)</f>
        <v>0</v>
      </c>
      <c r="X6" s="17"/>
      <c r="Y6" s="16">
        <f>SUM(Y30+Y42+Y54)</f>
        <v>9</v>
      </c>
      <c r="Z6" s="17"/>
      <c r="AA6" s="49">
        <f>SUM(AC6:AK6)</f>
        <v>122</v>
      </c>
      <c r="AB6" s="50"/>
      <c r="AC6" s="16">
        <f>SUM(AC30+AC42+AC54)</f>
        <v>9</v>
      </c>
      <c r="AD6" s="17"/>
      <c r="AE6" s="16">
        <f>SUM(AE30+AE42+AE54)</f>
        <v>91</v>
      </c>
      <c r="AF6" s="17"/>
      <c r="AG6" s="16">
        <f>SUM(AG30+AG42+AG54)</f>
        <v>19</v>
      </c>
      <c r="AH6" s="17"/>
      <c r="AI6" s="16">
        <f>SUM(AI30+AI42+AI54)</f>
        <v>3</v>
      </c>
      <c r="AJ6" s="17"/>
      <c r="AK6" s="16">
        <f>SUM(AK30+AK42+AK54)</f>
        <v>0</v>
      </c>
      <c r="AL6" s="18"/>
    </row>
    <row r="7" spans="1:38" ht="9.6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9.6" customHeight="1" x14ac:dyDescent="0.3">
      <c r="A8" s="369"/>
      <c r="B8" s="374" t="s">
        <v>19</v>
      </c>
      <c r="C8" s="47">
        <f>SUM(E8+K8+AA8)</f>
        <v>1433</v>
      </c>
      <c r="D8" s="48"/>
      <c r="E8" s="14">
        <f>SUM(G8+I8)</f>
        <v>1118</v>
      </c>
      <c r="F8" s="15"/>
      <c r="G8" s="16">
        <f>SUM(G20,G32,G44,G56)</f>
        <v>435</v>
      </c>
      <c r="H8" s="23"/>
      <c r="I8" s="16">
        <f>SUM(I20,I32,I44,I56)</f>
        <v>683</v>
      </c>
      <c r="J8" s="24"/>
      <c r="K8" s="49">
        <f>SUM(M8:Y8)</f>
        <v>285</v>
      </c>
      <c r="L8" s="55"/>
      <c r="M8" s="16">
        <f>SUM(M32+M44+M56)</f>
        <v>131</v>
      </c>
      <c r="N8" s="23"/>
      <c r="O8" s="16">
        <f>SUM(O32+O44+O56)</f>
        <v>95</v>
      </c>
      <c r="P8" s="23"/>
      <c r="Q8" s="16">
        <f>SUM(Q32+Q44+Q56)</f>
        <v>4</v>
      </c>
      <c r="R8" s="23"/>
      <c r="S8" s="16">
        <f>SUM(S32+S44+S56)</f>
        <v>14</v>
      </c>
      <c r="T8" s="23"/>
      <c r="U8" s="16">
        <f>SUM(U32+U44+U56)</f>
        <v>38</v>
      </c>
      <c r="V8" s="23"/>
      <c r="W8" s="16">
        <f>SUM(W20,W32,W44,W56)</f>
        <v>0</v>
      </c>
      <c r="X8" s="23"/>
      <c r="Y8" s="16">
        <f>SUM(Y20,Y32,Y44,Y56)</f>
        <v>3</v>
      </c>
      <c r="Z8" s="23"/>
      <c r="AA8" s="49">
        <f>SUM(AC8:AK8)</f>
        <v>30</v>
      </c>
      <c r="AB8" s="50"/>
      <c r="AC8" s="16">
        <f>SUM(AC32+AC44+AC56)</f>
        <v>3</v>
      </c>
      <c r="AD8" s="23"/>
      <c r="AE8" s="16">
        <f>SUM(AE32+AE44+AE56)</f>
        <v>16</v>
      </c>
      <c r="AF8" s="23"/>
      <c r="AG8" s="16">
        <f>SUM(AG20,AG32,AG44,AG56)</f>
        <v>11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9.6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9.6" customHeight="1" x14ac:dyDescent="0.3">
      <c r="A10" s="369"/>
      <c r="B10" s="373" t="s">
        <v>20</v>
      </c>
      <c r="C10" s="47">
        <f>SUM(E10+K10+AA10)</f>
        <v>1513</v>
      </c>
      <c r="D10" s="48"/>
      <c r="E10" s="14">
        <f>SUM(G10+I10)</f>
        <v>1232</v>
      </c>
      <c r="F10" s="15"/>
      <c r="G10" s="16">
        <f>SUM(G22,G34,G46,G58)</f>
        <v>574</v>
      </c>
      <c r="H10" s="17"/>
      <c r="I10" s="16">
        <f>SUM(I22,I34,I46,I58)</f>
        <v>658</v>
      </c>
      <c r="J10" s="18"/>
      <c r="K10" s="49">
        <f>SUM(M10:Y10)</f>
        <v>260</v>
      </c>
      <c r="L10" s="55"/>
      <c r="M10" s="16">
        <f>SUM(M34+M46+M58)</f>
        <v>92</v>
      </c>
      <c r="N10" s="17"/>
      <c r="O10" s="16">
        <f>SUM(O34+O46+O58)</f>
        <v>99</v>
      </c>
      <c r="P10" s="17"/>
      <c r="Q10" s="16">
        <f>SUM(Q34+Q46+Q58)</f>
        <v>16</v>
      </c>
      <c r="R10" s="17"/>
      <c r="S10" s="16">
        <f>SUM(S34+S46+S58)</f>
        <v>4</v>
      </c>
      <c r="T10" s="17"/>
      <c r="U10" s="16">
        <f>SUM(U34+U46+U58)</f>
        <v>48</v>
      </c>
      <c r="V10" s="17"/>
      <c r="W10" s="16">
        <f>SUM(W22,W34,W46,W58)</f>
        <v>0</v>
      </c>
      <c r="X10" s="17"/>
      <c r="Y10" s="16">
        <f>SUM(Y22,Y34,Y46,Y58)</f>
        <v>1</v>
      </c>
      <c r="Z10" s="17"/>
      <c r="AA10" s="49">
        <f>SUM(AC10:AK10)</f>
        <v>21</v>
      </c>
      <c r="AB10" s="50"/>
      <c r="AC10" s="16">
        <f>SUM(AC34+AC46+AC58)</f>
        <v>3</v>
      </c>
      <c r="AD10" s="17"/>
      <c r="AE10" s="16">
        <f>SUM(AE34+AE46+AE58)</f>
        <v>16</v>
      </c>
      <c r="AF10" s="23"/>
      <c r="AG10" s="16">
        <f>SUM(AG22,AG34,AG46,AG58)</f>
        <v>2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9.6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9.6" customHeight="1" x14ac:dyDescent="0.3">
      <c r="A12" s="369"/>
      <c r="B12" s="374" t="s">
        <v>21</v>
      </c>
      <c r="C12" s="47">
        <f>SUM(E12+K12+AA12)</f>
        <v>1045</v>
      </c>
      <c r="D12" s="48"/>
      <c r="E12" s="14">
        <f>SUM(G12+I12)</f>
        <v>906</v>
      </c>
      <c r="F12" s="15"/>
      <c r="G12" s="16">
        <f>SUM(G24,G36,G48,G60)</f>
        <v>562</v>
      </c>
      <c r="H12" s="23"/>
      <c r="I12" s="16">
        <f>SUM(I24,I36,I48,I60)</f>
        <v>344</v>
      </c>
      <c r="J12" s="24"/>
      <c r="K12" s="49">
        <f>SUM(M12:Y12)</f>
        <v>127</v>
      </c>
      <c r="L12" s="55"/>
      <c r="M12" s="16">
        <f>SUM(M36+M48+M60)</f>
        <v>55</v>
      </c>
      <c r="N12" s="23"/>
      <c r="O12" s="16">
        <f>SUM(O36+O48+O60)</f>
        <v>48</v>
      </c>
      <c r="P12" s="23"/>
      <c r="Q12" s="16">
        <f>SUM(Q36+Q48+Q60)</f>
        <v>0</v>
      </c>
      <c r="R12" s="23"/>
      <c r="S12" s="16">
        <f>SUM(S36+S48+S60)</f>
        <v>1</v>
      </c>
      <c r="T12" s="23"/>
      <c r="U12" s="16">
        <f>SUM(U36+U48+U60)</f>
        <v>23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12</v>
      </c>
      <c r="AB12" s="50"/>
      <c r="AC12" s="16">
        <f>SUM(AC36+AC48+AC60)</f>
        <v>0</v>
      </c>
      <c r="AD12" s="23"/>
      <c r="AE12" s="16">
        <f>SUM(AE36+AE48+AE60)</f>
        <v>8</v>
      </c>
      <c r="AF12" s="23"/>
      <c r="AG12" s="16">
        <f>SUM(AG24,AG36,AG48,AG60)</f>
        <v>4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9.6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9.6" customHeight="1" x14ac:dyDescent="0.3">
      <c r="A14" s="369"/>
      <c r="B14" s="373" t="s">
        <v>22</v>
      </c>
      <c r="C14" s="47">
        <f>SUM(E14+K14+AA14)</f>
        <v>7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7</v>
      </c>
      <c r="L14" s="55"/>
      <c r="M14" s="16">
        <f>SUM(M38+M50+M62)</f>
        <v>4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3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9.6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9.6" customHeight="1" x14ac:dyDescent="0.3">
      <c r="A16" s="379" t="s">
        <v>23</v>
      </c>
      <c r="B16" s="382" t="s">
        <v>24</v>
      </c>
      <c r="C16" s="94">
        <f>SUM(C18:C27)</f>
        <v>3256</v>
      </c>
      <c r="D16" s="108"/>
      <c r="E16" s="92">
        <f>SUM(E18+E20+E22+E24+E26)</f>
        <v>3256</v>
      </c>
      <c r="F16" s="93"/>
      <c r="G16" s="94">
        <f>SUM(G18+G20+G22+G24+G26)</f>
        <v>1571</v>
      </c>
      <c r="H16" s="95"/>
      <c r="I16" s="94">
        <f>SUM(I18+I20+I22+I24+I26)</f>
        <v>1685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9.6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9.6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9.6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9.6" customHeight="1" x14ac:dyDescent="0.3">
      <c r="A20" s="380"/>
      <c r="B20" s="386" t="s">
        <v>19</v>
      </c>
      <c r="C20" s="47">
        <f>SUM(E20+K20+AA20)</f>
        <v>1118</v>
      </c>
      <c r="D20" s="60"/>
      <c r="E20" s="4">
        <f>SUM(G20+I20)</f>
        <v>1118</v>
      </c>
      <c r="F20" s="37"/>
      <c r="G20" s="16">
        <v>435</v>
      </c>
      <c r="H20" s="23"/>
      <c r="I20" s="16">
        <v>683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9.6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SUM(G20+#REF!)</f>
        <v>#REF!</v>
      </c>
      <c r="I21" s="20"/>
      <c r="J21" s="35" t="e">
        <f>SUM(I20+#REF!)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9.6" customHeight="1" x14ac:dyDescent="0.3">
      <c r="A22" s="380"/>
      <c r="B22" s="388" t="s">
        <v>20</v>
      </c>
      <c r="C22" s="47">
        <f>SUM(E22+K22+AA22)</f>
        <v>1232</v>
      </c>
      <c r="D22" s="60"/>
      <c r="E22" s="4">
        <f>SUM(G22+I22)</f>
        <v>1232</v>
      </c>
      <c r="F22" s="15"/>
      <c r="G22" s="39">
        <v>574</v>
      </c>
      <c r="H22" s="17"/>
      <c r="I22" s="39">
        <v>658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9.6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SUM(G22+#REF!)</f>
        <v>#REF!</v>
      </c>
      <c r="I23" s="20"/>
      <c r="J23" s="35" t="e">
        <f>SUM(I22+#REF!)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9.6" customHeight="1" x14ac:dyDescent="0.3">
      <c r="A24" s="380"/>
      <c r="B24" s="389" t="s">
        <v>21</v>
      </c>
      <c r="C24" s="47">
        <f>SUM(E24+K24+AA24)</f>
        <v>906</v>
      </c>
      <c r="D24" s="60"/>
      <c r="E24" s="4">
        <f>SUM(G24+I24)</f>
        <v>906</v>
      </c>
      <c r="F24" s="15"/>
      <c r="G24" s="39">
        <v>562</v>
      </c>
      <c r="H24" s="17"/>
      <c r="I24" s="39">
        <v>344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9.6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SUM(G24+#REF!)</f>
        <v>#REF!</v>
      </c>
      <c r="I25" s="20"/>
      <c r="J25" s="35" t="e">
        <f>SUM(I24+#REF!)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9.6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9.6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SUM(G26+#REF!)</f>
        <v>#REF!</v>
      </c>
      <c r="I27" s="99"/>
      <c r="J27" s="100" t="e">
        <f>SUM(I26+#REF!)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9.6" customHeight="1" x14ac:dyDescent="0.3">
      <c r="A28" s="392" t="s">
        <v>25</v>
      </c>
      <c r="B28" s="382" t="s">
        <v>24</v>
      </c>
      <c r="C28" s="94">
        <f>SUM(C30:C39)</f>
        <v>644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624</v>
      </c>
      <c r="L28" s="95"/>
      <c r="M28" s="94">
        <f>SUM(M30,M32,M34,M36,M38)</f>
        <v>260</v>
      </c>
      <c r="N28" s="109"/>
      <c r="O28" s="94">
        <f>SUM(O30,O32,O34,O36,O38)</f>
        <v>200</v>
      </c>
      <c r="P28" s="109"/>
      <c r="Q28" s="94">
        <f>SUM(Q30,Q32,Q34,Q36,Q38)</f>
        <v>40</v>
      </c>
      <c r="R28" s="109"/>
      <c r="S28" s="94">
        <f>SUM(S30,S32,S34,S36,S38)</f>
        <v>14</v>
      </c>
      <c r="T28" s="109"/>
      <c r="U28" s="94">
        <f>SUM(U30,U32,U34,U36,U38)</f>
        <v>110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20</v>
      </c>
      <c r="AB28" s="93"/>
      <c r="AC28" s="94">
        <f>SUM(AC30,AC32,AC34,AC36,AC38)</f>
        <v>0</v>
      </c>
      <c r="AD28" s="95"/>
      <c r="AE28" s="94">
        <f>SUM(AE30,AE32,AE34,AE36,AE38)</f>
        <v>13</v>
      </c>
      <c r="AF28" s="95"/>
      <c r="AG28" s="94">
        <f>SUM(AG30,AG32,AG34,AG36,AG38)</f>
        <v>6</v>
      </c>
      <c r="AH28" s="95"/>
      <c r="AI28" s="94">
        <f>SUM(AI30,AI32,AI34,AI36,AI38)</f>
        <v>1</v>
      </c>
      <c r="AJ28" s="95"/>
      <c r="AK28" s="94">
        <f>SUM(AK30,AK32,AK34,AK36,AK38)</f>
        <v>0</v>
      </c>
      <c r="AL28" s="96"/>
    </row>
    <row r="29" spans="1:38" ht="9.6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9.6" customHeight="1" x14ac:dyDescent="0.3">
      <c r="A30" s="393"/>
      <c r="B30" s="395" t="s">
        <v>29</v>
      </c>
      <c r="C30" s="59">
        <f>K30+AA30</f>
        <v>424</v>
      </c>
      <c r="D30" s="60"/>
      <c r="E30" s="4"/>
      <c r="F30" s="30"/>
      <c r="G30" s="16"/>
      <c r="H30" s="31"/>
      <c r="I30" s="16"/>
      <c r="J30" s="32"/>
      <c r="K30" s="41">
        <f>M30+O30+Q30+S30+U30+W30+Y30</f>
        <v>412</v>
      </c>
      <c r="L30" s="55"/>
      <c r="M30" s="64">
        <v>168</v>
      </c>
      <c r="N30" s="65"/>
      <c r="O30" s="64">
        <v>147</v>
      </c>
      <c r="P30" s="65"/>
      <c r="Q30" s="64">
        <v>35</v>
      </c>
      <c r="R30" s="65"/>
      <c r="S30" s="64">
        <v>0</v>
      </c>
      <c r="T30" s="65"/>
      <c r="U30" s="64">
        <v>62</v>
      </c>
      <c r="V30" s="65"/>
      <c r="W30" s="64">
        <v>0</v>
      </c>
      <c r="X30" s="65"/>
      <c r="Y30" s="64">
        <v>0</v>
      </c>
      <c r="Z30" s="65"/>
      <c r="AA30" s="41">
        <f>SUM(AC30:AK30)</f>
        <v>12</v>
      </c>
      <c r="AB30" s="55"/>
      <c r="AC30" s="64">
        <v>0</v>
      </c>
      <c r="AD30" s="66"/>
      <c r="AE30" s="64">
        <v>9</v>
      </c>
      <c r="AF30" s="65"/>
      <c r="AG30" s="64">
        <v>2</v>
      </c>
      <c r="AH30" s="65"/>
      <c r="AI30" s="64">
        <v>1</v>
      </c>
      <c r="AJ30" s="65"/>
      <c r="AK30" s="64">
        <v>0</v>
      </c>
      <c r="AL30" s="113"/>
    </row>
    <row r="31" spans="1:38" ht="9.6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SUM(M30+#REF!)</f>
        <v>#REF!</v>
      </c>
      <c r="O31" s="68"/>
      <c r="P31" s="35" t="e">
        <f>SUM(O30+#REF!)</f>
        <v>#REF!</v>
      </c>
      <c r="Q31" s="69"/>
      <c r="R31" s="35" t="e">
        <f>SUM(Q30+#REF!)</f>
        <v>#REF!</v>
      </c>
      <c r="S31" s="68"/>
      <c r="T31" s="35" t="e">
        <f>SUM(S30+#REF!)</f>
        <v>#REF!</v>
      </c>
      <c r="U31" s="68"/>
      <c r="V31" s="35" t="e">
        <f>SUM(U30+#REF!)</f>
        <v>#REF!</v>
      </c>
      <c r="W31" s="68"/>
      <c r="X31" s="35" t="e">
        <f>SUM(W30+#REF!)</f>
        <v>#REF!</v>
      </c>
      <c r="Y31" s="68"/>
      <c r="Z31" s="35" t="e">
        <f>SUM(Y30+#REF!)</f>
        <v>#REF!</v>
      </c>
      <c r="AA31" s="33"/>
      <c r="AB31" s="45" t="e">
        <f>SUM(AD31:AL31)</f>
        <v>#REF!</v>
      </c>
      <c r="AC31" s="68"/>
      <c r="AD31" s="35" t="e">
        <f>SUM(AC30+#REF!)</f>
        <v>#REF!</v>
      </c>
      <c r="AE31" s="68"/>
      <c r="AF31" s="35" t="e">
        <f>SUM(AE30+#REF!)</f>
        <v>#REF!</v>
      </c>
      <c r="AG31" s="68"/>
      <c r="AH31" s="35" t="e">
        <f>SUM(AG30+#REF!)</f>
        <v>#REF!</v>
      </c>
      <c r="AI31" s="68"/>
      <c r="AJ31" s="35" t="e">
        <f>SUM(AI30+#REF!)</f>
        <v>#REF!</v>
      </c>
      <c r="AK31" s="68"/>
      <c r="AL31" s="36" t="e">
        <f>SUM(AK30+#REF!)</f>
        <v>#REF!</v>
      </c>
    </row>
    <row r="32" spans="1:38" ht="9.6" customHeight="1" x14ac:dyDescent="0.3">
      <c r="A32" s="393"/>
      <c r="B32" s="386" t="s">
        <v>19</v>
      </c>
      <c r="C32" s="59">
        <f>K32+AA32</f>
        <v>113</v>
      </c>
      <c r="D32" s="70"/>
      <c r="E32" s="4"/>
      <c r="F32" s="37"/>
      <c r="G32" s="16"/>
      <c r="H32" s="23"/>
      <c r="I32" s="16"/>
      <c r="J32" s="18"/>
      <c r="K32" s="41">
        <f>M32+O32+Q32+S32+U32+W32+Y32</f>
        <v>107</v>
      </c>
      <c r="L32" s="62"/>
      <c r="M32" s="64">
        <v>50</v>
      </c>
      <c r="N32" s="71"/>
      <c r="O32" s="64">
        <v>22</v>
      </c>
      <c r="P32" s="71"/>
      <c r="Q32" s="64">
        <v>4</v>
      </c>
      <c r="R32" s="61" t="s">
        <v>28</v>
      </c>
      <c r="S32" s="64">
        <v>14</v>
      </c>
      <c r="T32" s="71"/>
      <c r="U32" s="64">
        <v>17</v>
      </c>
      <c r="V32" s="71"/>
      <c r="W32" s="64">
        <v>0</v>
      </c>
      <c r="X32" s="71"/>
      <c r="Y32" s="64">
        <v>0</v>
      </c>
      <c r="Z32" s="71"/>
      <c r="AA32" s="41">
        <f>SUM(AC32:AK32)</f>
        <v>6</v>
      </c>
      <c r="AB32" s="62"/>
      <c r="AC32" s="64">
        <v>0</v>
      </c>
      <c r="AD32" s="71"/>
      <c r="AE32" s="64">
        <v>2</v>
      </c>
      <c r="AF32" s="71"/>
      <c r="AG32" s="64">
        <v>4</v>
      </c>
      <c r="AH32" s="71"/>
      <c r="AI32" s="64">
        <v>0</v>
      </c>
      <c r="AJ32" s="71"/>
      <c r="AK32" s="64">
        <v>0</v>
      </c>
      <c r="AL32" s="114"/>
    </row>
    <row r="33" spans="1:38" ht="9.6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SUM(M32+#REF!)</f>
        <v>#REF!</v>
      </c>
      <c r="O33" s="72"/>
      <c r="P33" s="35" t="e">
        <f>SUM(O32+#REF!)</f>
        <v>#REF!</v>
      </c>
      <c r="Q33" s="72"/>
      <c r="R33" s="35" t="e">
        <f>SUM(Q32+#REF!)</f>
        <v>#REF!</v>
      </c>
      <c r="S33" s="72"/>
      <c r="T33" s="35" t="e">
        <f>SUM(S32+#REF!)</f>
        <v>#REF!</v>
      </c>
      <c r="U33" s="72"/>
      <c r="V33" s="35" t="e">
        <f>SUM(U32+#REF!)</f>
        <v>#REF!</v>
      </c>
      <c r="W33" s="72"/>
      <c r="X33" s="35" t="e">
        <f>SUM(W32+#REF!)</f>
        <v>#REF!</v>
      </c>
      <c r="Y33" s="72"/>
      <c r="Z33" s="35" t="e">
        <f>SUM(Y32+#REF!)</f>
        <v>#REF!</v>
      </c>
      <c r="AA33" s="53"/>
      <c r="AB33" s="45" t="e">
        <f>SUM(AD33:AL33)</f>
        <v>#REF!</v>
      </c>
      <c r="AC33" s="72"/>
      <c r="AD33" s="35" t="e">
        <f>SUM(AC32+#REF!)</f>
        <v>#REF!</v>
      </c>
      <c r="AE33" s="72"/>
      <c r="AF33" s="35" t="e">
        <f>SUM(AE32+#REF!)</f>
        <v>#REF!</v>
      </c>
      <c r="AG33" s="72"/>
      <c r="AH33" s="35" t="e">
        <f>SUM(AG32+#REF!)</f>
        <v>#REF!</v>
      </c>
      <c r="AI33" s="72"/>
      <c r="AJ33" s="35" t="e">
        <f>SUM(AI32+#REF!)</f>
        <v>#REF!</v>
      </c>
      <c r="AK33" s="72"/>
      <c r="AL33" s="36" t="e">
        <f>SUM(AK32+#REF!)</f>
        <v>#REF!</v>
      </c>
    </row>
    <row r="34" spans="1:38" ht="9.6" customHeight="1" x14ac:dyDescent="0.3">
      <c r="A34" s="393"/>
      <c r="B34" s="386" t="s">
        <v>20</v>
      </c>
      <c r="C34" s="59">
        <f>K34+AA34</f>
        <v>68</v>
      </c>
      <c r="D34" s="48"/>
      <c r="E34" s="4"/>
      <c r="F34" s="15"/>
      <c r="G34" s="39"/>
      <c r="H34" s="17"/>
      <c r="I34" s="39"/>
      <c r="J34" s="18"/>
      <c r="K34" s="41">
        <f>M34+O34+Q34+S34+U34+W34+Y34</f>
        <v>66</v>
      </c>
      <c r="L34" s="50"/>
      <c r="M34" s="73">
        <v>22</v>
      </c>
      <c r="N34" s="74"/>
      <c r="O34" s="73">
        <v>26</v>
      </c>
      <c r="P34" s="74"/>
      <c r="Q34" s="73">
        <v>1</v>
      </c>
      <c r="R34" s="74"/>
      <c r="S34" s="73">
        <v>0</v>
      </c>
      <c r="T34" s="74"/>
      <c r="U34" s="73">
        <v>17</v>
      </c>
      <c r="V34" s="74"/>
      <c r="W34" s="73">
        <v>0</v>
      </c>
      <c r="X34" s="74"/>
      <c r="Y34" s="73">
        <v>0</v>
      </c>
      <c r="Z34" s="74"/>
      <c r="AA34" s="41">
        <f>SUM(AC34:AK34)</f>
        <v>2</v>
      </c>
      <c r="AB34" s="50"/>
      <c r="AC34" s="73">
        <v>0</v>
      </c>
      <c r="AD34" s="74"/>
      <c r="AE34" s="73">
        <v>2</v>
      </c>
      <c r="AF34" s="74"/>
      <c r="AG34" s="73">
        <v>0</v>
      </c>
      <c r="AH34" s="74"/>
      <c r="AI34" s="73">
        <v>0</v>
      </c>
      <c r="AJ34" s="74"/>
      <c r="AK34" s="73">
        <v>0</v>
      </c>
      <c r="AL34" s="115"/>
    </row>
    <row r="35" spans="1:38" ht="9.6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SUM(M34+#REF!)</f>
        <v>#REF!</v>
      </c>
      <c r="O35" s="72"/>
      <c r="P35" s="35" t="e">
        <f>SUM(O34+#REF!)</f>
        <v>#REF!</v>
      </c>
      <c r="Q35" s="72"/>
      <c r="R35" s="35" t="e">
        <f>SUM(Q34+#REF!)</f>
        <v>#REF!</v>
      </c>
      <c r="S35" s="72"/>
      <c r="T35" s="35" t="e">
        <f>SUM(S34+#REF!)</f>
        <v>#REF!</v>
      </c>
      <c r="U35" s="72"/>
      <c r="V35" s="35" t="e">
        <f>SUM(U34+#REF!)</f>
        <v>#REF!</v>
      </c>
      <c r="W35" s="72"/>
      <c r="X35" s="35" t="e">
        <f>SUM(W34+#REF!)</f>
        <v>#REF!</v>
      </c>
      <c r="Y35" s="72"/>
      <c r="Z35" s="35" t="e">
        <f>SUM(Y34+#REF!)</f>
        <v>#REF!</v>
      </c>
      <c r="AA35" s="53"/>
      <c r="AB35" s="45" t="e">
        <f>SUM(AD35:AL35)</f>
        <v>#REF!</v>
      </c>
      <c r="AC35" s="72"/>
      <c r="AD35" s="35" t="e">
        <f>SUM(AC34+#REF!)</f>
        <v>#REF!</v>
      </c>
      <c r="AE35" s="72"/>
      <c r="AF35" s="35" t="e">
        <f>SUM(AE34+#REF!)</f>
        <v>#REF!</v>
      </c>
      <c r="AG35" s="72"/>
      <c r="AH35" s="35" t="e">
        <f>SUM(AG34+#REF!)</f>
        <v>#REF!</v>
      </c>
      <c r="AI35" s="72"/>
      <c r="AJ35" s="35" t="e">
        <f>SUM(AI34+#REF!)</f>
        <v>#REF!</v>
      </c>
      <c r="AK35" s="72"/>
      <c r="AL35" s="36" t="e">
        <f>SUM(AK34+#REF!)</f>
        <v>#REF!</v>
      </c>
    </row>
    <row r="36" spans="1:38" ht="9.6" customHeight="1" x14ac:dyDescent="0.3">
      <c r="A36" s="393"/>
      <c r="B36" s="386" t="s">
        <v>21</v>
      </c>
      <c r="C36" s="59">
        <f>K36+AA36</f>
        <v>32</v>
      </c>
      <c r="D36" s="48"/>
      <c r="E36" s="4"/>
      <c r="F36" s="15"/>
      <c r="G36" s="39"/>
      <c r="H36" s="17"/>
      <c r="I36" s="39"/>
      <c r="J36" s="18"/>
      <c r="K36" s="41">
        <f>M36+O36+Q36+S36+U36+W36+Y36</f>
        <v>32</v>
      </c>
      <c r="L36" s="50"/>
      <c r="M36" s="73">
        <v>16</v>
      </c>
      <c r="N36" s="74"/>
      <c r="O36" s="73">
        <v>5</v>
      </c>
      <c r="P36" s="74"/>
      <c r="Q36" s="73">
        <v>0</v>
      </c>
      <c r="R36" s="74"/>
      <c r="S36" s="73">
        <v>0</v>
      </c>
      <c r="T36" s="74"/>
      <c r="U36" s="73">
        <v>11</v>
      </c>
      <c r="V36" s="74"/>
      <c r="W36" s="73">
        <v>0</v>
      </c>
      <c r="X36" s="74"/>
      <c r="Y36" s="73">
        <v>0</v>
      </c>
      <c r="Z36" s="74"/>
      <c r="AA36" s="41">
        <f>SUM(AC36:AK36)</f>
        <v>0</v>
      </c>
      <c r="AB36" s="50"/>
      <c r="AC36" s="73">
        <v>0</v>
      </c>
      <c r="AD36" s="74"/>
      <c r="AE36" s="73">
        <v>0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9.6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SUM(M36+#REF!)</f>
        <v>#REF!</v>
      </c>
      <c r="O37" s="72"/>
      <c r="P37" s="35" t="e">
        <f>SUM(O36+#REF!)</f>
        <v>#REF!</v>
      </c>
      <c r="Q37" s="72"/>
      <c r="R37" s="35" t="e">
        <f>SUM(Q36+#REF!)</f>
        <v>#REF!</v>
      </c>
      <c r="S37" s="72"/>
      <c r="T37" s="35" t="e">
        <f>SUM(S36+#REF!)</f>
        <v>#REF!</v>
      </c>
      <c r="U37" s="72"/>
      <c r="V37" s="35" t="e">
        <f>SUM(U36+#REF!)</f>
        <v>#REF!</v>
      </c>
      <c r="W37" s="72"/>
      <c r="X37" s="35" t="e">
        <f>SUM(W36+#REF!)</f>
        <v>#REF!</v>
      </c>
      <c r="Y37" s="72"/>
      <c r="Z37" s="35" t="e">
        <f>SUM(Y36+#REF!)</f>
        <v>#REF!</v>
      </c>
      <c r="AA37" s="53"/>
      <c r="AB37" s="45" t="e">
        <f>SUM(AD37:AL37)</f>
        <v>#REF!</v>
      </c>
      <c r="AC37" s="72"/>
      <c r="AD37" s="35" t="e">
        <f>SUM(AC36+#REF!)</f>
        <v>#REF!</v>
      </c>
      <c r="AE37" s="72"/>
      <c r="AF37" s="35" t="e">
        <f>SUM(AE36+#REF!)</f>
        <v>#REF!</v>
      </c>
      <c r="AG37" s="72"/>
      <c r="AH37" s="35" t="e">
        <f>SUM(AG36+#REF!)</f>
        <v>#REF!</v>
      </c>
      <c r="AI37" s="72"/>
      <c r="AJ37" s="35" t="e">
        <f>SUM(AI36+#REF!)</f>
        <v>#REF!</v>
      </c>
      <c r="AK37" s="72"/>
      <c r="AL37" s="36" t="e">
        <f>SUM(AK36+#REF!)</f>
        <v>#REF!</v>
      </c>
    </row>
    <row r="38" spans="1:38" ht="9.6" customHeight="1" x14ac:dyDescent="0.3">
      <c r="A38" s="393"/>
      <c r="B38" s="386" t="s">
        <v>22</v>
      </c>
      <c r="C38" s="59">
        <f>K38+AA38</f>
        <v>7</v>
      </c>
      <c r="D38" s="48"/>
      <c r="E38" s="4"/>
      <c r="F38" s="30"/>
      <c r="G38" s="39"/>
      <c r="H38" s="17"/>
      <c r="I38" s="39"/>
      <c r="J38" s="18"/>
      <c r="K38" s="41">
        <f>M38+O38+Q38+S38+U38+W38+Y38</f>
        <v>7</v>
      </c>
      <c r="L38" s="50"/>
      <c r="M38" s="73">
        <v>4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3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9.6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SUM(M38+#REF!)</f>
        <v>#REF!</v>
      </c>
      <c r="O39" s="116"/>
      <c r="P39" s="100" t="e">
        <f>SUM(O38+#REF!)</f>
        <v>#REF!</v>
      </c>
      <c r="Q39" s="116"/>
      <c r="R39" s="100" t="e">
        <f>SUM(Q38+#REF!)</f>
        <v>#REF!</v>
      </c>
      <c r="S39" s="116"/>
      <c r="T39" s="100" t="e">
        <f>SUM(S38+#REF!)</f>
        <v>#REF!</v>
      </c>
      <c r="U39" s="116" t="s">
        <v>28</v>
      </c>
      <c r="V39" s="100" t="e">
        <f>SUM(U38+#REF!)</f>
        <v>#REF!</v>
      </c>
      <c r="W39" s="116"/>
      <c r="X39" s="100" t="e">
        <f>SUM(W38+#REF!)</f>
        <v>#REF!</v>
      </c>
      <c r="Y39" s="116"/>
      <c r="Z39" s="100" t="e">
        <f>SUM(Y38+#REF!)</f>
        <v>#REF!</v>
      </c>
      <c r="AA39" s="106"/>
      <c r="AB39" s="107" t="e">
        <f>SUM(AD39:AL39)</f>
        <v>#REF!</v>
      </c>
      <c r="AC39" s="116"/>
      <c r="AD39" s="100" t="e">
        <f>SUM(AC38+#REF!)</f>
        <v>#REF!</v>
      </c>
      <c r="AE39" s="116"/>
      <c r="AF39" s="100" t="e">
        <f>SUM(AE38+#REF!)</f>
        <v>#REF!</v>
      </c>
      <c r="AG39" s="116"/>
      <c r="AH39" s="100" t="e">
        <f>SUM(AG38+#REF!)</f>
        <v>#REF!</v>
      </c>
      <c r="AI39" s="116"/>
      <c r="AJ39" s="100" t="e">
        <f>SUM(AI38+#REF!)</f>
        <v>#REF!</v>
      </c>
      <c r="AK39" s="116"/>
      <c r="AL39" s="101" t="e">
        <f>SUM(AK38+#REF!)</f>
        <v>#REF!</v>
      </c>
    </row>
    <row r="40" spans="1:38" ht="9.6" customHeight="1" x14ac:dyDescent="0.3">
      <c r="A40" s="398" t="s">
        <v>26</v>
      </c>
      <c r="B40" s="382" t="s">
        <v>24</v>
      </c>
      <c r="C40" s="94">
        <f>SUM(E40+K40+AA40)</f>
        <v>507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481</v>
      </c>
      <c r="L40" s="95"/>
      <c r="M40" s="94">
        <f>SUM(M42,M44,M46,M48,M50)</f>
        <v>212</v>
      </c>
      <c r="N40" s="109"/>
      <c r="O40" s="94">
        <f>SUM(O42,O44,O46,O48,O50)</f>
        <v>153</v>
      </c>
      <c r="P40" s="109"/>
      <c r="Q40" s="94">
        <f>SUM(Q42,Q44,Q46,Q48,Q50)</f>
        <v>8</v>
      </c>
      <c r="R40" s="109"/>
      <c r="S40" s="94">
        <f>SUM(S42,S44,S46,S48,S50)</f>
        <v>7</v>
      </c>
      <c r="T40" s="109"/>
      <c r="U40" s="94">
        <f>SUM(U42,U44,U46,U48,U50)</f>
        <v>95</v>
      </c>
      <c r="V40" s="109"/>
      <c r="W40" s="94">
        <f>SUM(W42,W44,W46,W48,W50)</f>
        <v>0</v>
      </c>
      <c r="X40" s="109"/>
      <c r="Y40" s="94">
        <f>SUM(Y42,Y44,Y46,Y48,Y50)</f>
        <v>6</v>
      </c>
      <c r="Z40" s="110"/>
      <c r="AA40" s="94">
        <f>SUM(AC40:AL40)</f>
        <v>26</v>
      </c>
      <c r="AB40" s="93"/>
      <c r="AC40" s="94">
        <f>SUM(AC42,AC44,AC46,AC48,AC50)</f>
        <v>0</v>
      </c>
      <c r="AD40" s="95"/>
      <c r="AE40" s="94">
        <f>SUM(AE42,AE44,AE46,AE48,AE50)</f>
        <v>16</v>
      </c>
      <c r="AF40" s="95"/>
      <c r="AG40" s="94">
        <f>SUM(AG42,AG44,AG46,AG48,AG50)</f>
        <v>10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9.6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9.6" customHeight="1" x14ac:dyDescent="0.3">
      <c r="A42" s="399"/>
      <c r="B42" s="395" t="s">
        <v>29</v>
      </c>
      <c r="C42" s="59">
        <f>K42+AA42</f>
        <v>311</v>
      </c>
      <c r="D42" s="60"/>
      <c r="E42" s="4"/>
      <c r="F42" s="30"/>
      <c r="G42" s="16"/>
      <c r="H42" s="31"/>
      <c r="I42" s="16"/>
      <c r="J42" s="32"/>
      <c r="K42" s="41">
        <f>M42+O42+Q42+S42+U42+W42+Y42</f>
        <v>299</v>
      </c>
      <c r="L42" s="55"/>
      <c r="M42" s="64">
        <v>133</v>
      </c>
      <c r="N42" s="65"/>
      <c r="O42" s="64">
        <v>94</v>
      </c>
      <c r="P42" s="65"/>
      <c r="Q42" s="64">
        <v>5</v>
      </c>
      <c r="R42" s="65"/>
      <c r="S42" s="64">
        <v>3</v>
      </c>
      <c r="T42" s="65"/>
      <c r="U42" s="64">
        <v>61</v>
      </c>
      <c r="V42" s="65"/>
      <c r="W42" s="64">
        <v>0</v>
      </c>
      <c r="X42" s="65"/>
      <c r="Y42" s="64">
        <v>3</v>
      </c>
      <c r="Z42" s="65"/>
      <c r="AA42" s="41">
        <f>SUM(AC42:AK42)</f>
        <v>12</v>
      </c>
      <c r="AB42" s="55"/>
      <c r="AC42" s="64">
        <v>0</v>
      </c>
      <c r="AD42" s="66"/>
      <c r="AE42" s="64">
        <v>9</v>
      </c>
      <c r="AF42" s="65"/>
      <c r="AG42" s="64">
        <v>3</v>
      </c>
      <c r="AH42" s="65"/>
      <c r="AI42" s="64">
        <v>0</v>
      </c>
      <c r="AJ42" s="65"/>
      <c r="AK42" s="64">
        <v>0</v>
      </c>
      <c r="AL42" s="113"/>
    </row>
    <row r="43" spans="1:38" ht="9.6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SUM(M42+#REF!)</f>
        <v>#REF!</v>
      </c>
      <c r="O43" s="68"/>
      <c r="P43" s="35" t="e">
        <f>SUM(O42+#REF!)</f>
        <v>#REF!</v>
      </c>
      <c r="Q43" s="69"/>
      <c r="R43" s="35" t="e">
        <f>SUM(Q42+#REF!)</f>
        <v>#REF!</v>
      </c>
      <c r="S43" s="68"/>
      <c r="T43" s="35" t="e">
        <f>SUM(S42+#REF!)</f>
        <v>#REF!</v>
      </c>
      <c r="U43" s="68"/>
      <c r="V43" s="35" t="e">
        <f>SUM(U42+#REF!)</f>
        <v>#REF!</v>
      </c>
      <c r="W43" s="68"/>
      <c r="X43" s="35" t="e">
        <f>SUM(W42+#REF!)</f>
        <v>#REF!</v>
      </c>
      <c r="Y43" s="68"/>
      <c r="Z43" s="35" t="e">
        <f>SUM(Y42+#REF!)</f>
        <v>#REF!</v>
      </c>
      <c r="AA43" s="33"/>
      <c r="AB43" s="45" t="e">
        <f>SUM(AD43:AL43)</f>
        <v>#REF!</v>
      </c>
      <c r="AC43" s="68"/>
      <c r="AD43" s="35" t="e">
        <f>SUM(AC42+#REF!)</f>
        <v>#REF!</v>
      </c>
      <c r="AE43" s="68"/>
      <c r="AF43" s="35" t="e">
        <f>SUM(AE42+#REF!)</f>
        <v>#REF!</v>
      </c>
      <c r="AG43" s="68"/>
      <c r="AH43" s="35" t="e">
        <f>SUM(AG42+#REF!)</f>
        <v>#REF!</v>
      </c>
      <c r="AI43" s="68"/>
      <c r="AJ43" s="35" t="e">
        <f>SUM(AI42+#REF!)</f>
        <v>#REF!</v>
      </c>
      <c r="AK43" s="68"/>
      <c r="AL43" s="36" t="e">
        <f>SUM(AK42+#REF!)</f>
        <v>#REF!</v>
      </c>
    </row>
    <row r="44" spans="1:38" ht="9.6" customHeight="1" x14ac:dyDescent="0.3">
      <c r="A44" s="399"/>
      <c r="B44" s="386" t="s">
        <v>19</v>
      </c>
      <c r="C44" s="59">
        <f>K44+AA44</f>
        <v>63</v>
      </c>
      <c r="D44" s="70"/>
      <c r="E44" s="4"/>
      <c r="F44" s="37"/>
      <c r="G44" s="16"/>
      <c r="H44" s="23"/>
      <c r="I44" s="16"/>
      <c r="J44" s="24"/>
      <c r="K44" s="41">
        <f>M44+O44+Q44+S44+U44+W44+Y44</f>
        <v>57</v>
      </c>
      <c r="L44" s="62"/>
      <c r="M44" s="64">
        <v>30</v>
      </c>
      <c r="N44" s="71"/>
      <c r="O44" s="64">
        <v>19</v>
      </c>
      <c r="P44" s="71"/>
      <c r="Q44" s="64">
        <v>0</v>
      </c>
      <c r="R44" s="61" t="s">
        <v>28</v>
      </c>
      <c r="S44" s="64">
        <v>0</v>
      </c>
      <c r="T44" s="71"/>
      <c r="U44" s="64">
        <v>6</v>
      </c>
      <c r="V44" s="71"/>
      <c r="W44" s="64">
        <v>0</v>
      </c>
      <c r="X44" s="71"/>
      <c r="Y44" s="64">
        <v>2</v>
      </c>
      <c r="Z44" s="71"/>
      <c r="AA44" s="41">
        <f>SUM(AC44:AK44)</f>
        <v>6</v>
      </c>
      <c r="AB44" s="50"/>
      <c r="AC44" s="64">
        <v>0</v>
      </c>
      <c r="AD44" s="71"/>
      <c r="AE44" s="64">
        <v>3</v>
      </c>
      <c r="AF44" s="71"/>
      <c r="AG44" s="64">
        <v>3</v>
      </c>
      <c r="AH44" s="71"/>
      <c r="AI44" s="64">
        <v>0</v>
      </c>
      <c r="AJ44" s="71"/>
      <c r="AK44" s="64">
        <v>0</v>
      </c>
      <c r="AL44" s="114"/>
    </row>
    <row r="45" spans="1:38" ht="9.6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SUM(M44+#REF!)</f>
        <v>#REF!</v>
      </c>
      <c r="O45" s="72"/>
      <c r="P45" s="35" t="e">
        <f>SUM(O44+#REF!)</f>
        <v>#REF!</v>
      </c>
      <c r="Q45" s="72"/>
      <c r="R45" s="35" t="e">
        <f>SUM(Q44+#REF!)</f>
        <v>#REF!</v>
      </c>
      <c r="S45" s="72"/>
      <c r="T45" s="35" t="e">
        <f>SUM(S44+#REF!)</f>
        <v>#REF!</v>
      </c>
      <c r="U45" s="72"/>
      <c r="V45" s="35" t="e">
        <f>SUM(U44+#REF!)</f>
        <v>#REF!</v>
      </c>
      <c r="W45" s="72"/>
      <c r="X45" s="35" t="e">
        <f>SUM(W44+#REF!)</f>
        <v>#REF!</v>
      </c>
      <c r="Y45" s="72"/>
      <c r="Z45" s="35" t="e">
        <f>SUM(Y44+#REF!)</f>
        <v>#REF!</v>
      </c>
      <c r="AA45" s="53"/>
      <c r="AB45" s="45" t="e">
        <f>SUM(AD45:AL45)</f>
        <v>#REF!</v>
      </c>
      <c r="AC45" s="72"/>
      <c r="AD45" s="35" t="e">
        <f>SUM(AC44+#REF!)</f>
        <v>#REF!</v>
      </c>
      <c r="AE45" s="72"/>
      <c r="AF45" s="35" t="e">
        <f>SUM(AE44+#REF!)</f>
        <v>#REF!</v>
      </c>
      <c r="AG45" s="72"/>
      <c r="AH45" s="35" t="e">
        <f>SUM(AG44+#REF!)</f>
        <v>#REF!</v>
      </c>
      <c r="AI45" s="72"/>
      <c r="AJ45" s="35" t="e">
        <f>SUM(AI44+#REF!)</f>
        <v>#REF!</v>
      </c>
      <c r="AK45" s="72"/>
      <c r="AL45" s="36" t="e">
        <f>SUM(AK44+#REF!)</f>
        <v>#REF!</v>
      </c>
    </row>
    <row r="46" spans="1:38" ht="9.6" customHeight="1" x14ac:dyDescent="0.3">
      <c r="A46" s="399"/>
      <c r="B46" s="388" t="s">
        <v>20</v>
      </c>
      <c r="C46" s="59">
        <f>K46+AA46</f>
        <v>83</v>
      </c>
      <c r="D46" s="48"/>
      <c r="E46" s="4"/>
      <c r="F46" s="15"/>
      <c r="G46" s="39"/>
      <c r="H46" s="17"/>
      <c r="I46" s="39"/>
      <c r="J46" s="18"/>
      <c r="K46" s="41">
        <f>M46+O46+Q46+S46+U46+W46+Y46</f>
        <v>79</v>
      </c>
      <c r="L46" s="50"/>
      <c r="M46" s="73">
        <v>30</v>
      </c>
      <c r="N46" s="74"/>
      <c r="O46" s="73">
        <v>21</v>
      </c>
      <c r="P46" s="74"/>
      <c r="Q46" s="73">
        <v>3</v>
      </c>
      <c r="R46" s="74"/>
      <c r="S46" s="73">
        <v>3</v>
      </c>
      <c r="T46" s="74"/>
      <c r="U46" s="73">
        <v>21</v>
      </c>
      <c r="V46" s="74"/>
      <c r="W46" s="73">
        <v>0</v>
      </c>
      <c r="X46" s="74"/>
      <c r="Y46" s="73">
        <v>1</v>
      </c>
      <c r="Z46" s="74"/>
      <c r="AA46" s="41">
        <f>SUM(AC46:AK46)</f>
        <v>4</v>
      </c>
      <c r="AB46" s="62"/>
      <c r="AC46" s="73">
        <v>0</v>
      </c>
      <c r="AD46" s="74"/>
      <c r="AE46" s="73">
        <v>2</v>
      </c>
      <c r="AF46" s="74"/>
      <c r="AG46" s="73">
        <v>2</v>
      </c>
      <c r="AH46" s="74"/>
      <c r="AI46" s="73">
        <v>0</v>
      </c>
      <c r="AJ46" s="74"/>
      <c r="AK46" s="73">
        <v>0</v>
      </c>
      <c r="AL46" s="115"/>
    </row>
    <row r="47" spans="1:38" ht="9.6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SUM(M46+#REF!)</f>
        <v>#REF!</v>
      </c>
      <c r="O47" s="72"/>
      <c r="P47" s="35" t="e">
        <f>SUM(O46+#REF!)</f>
        <v>#REF!</v>
      </c>
      <c r="Q47" s="72"/>
      <c r="R47" s="35" t="e">
        <f>SUM(Q46+#REF!)</f>
        <v>#REF!</v>
      </c>
      <c r="S47" s="72"/>
      <c r="T47" s="35" t="e">
        <f>SUM(S46+#REF!)</f>
        <v>#REF!</v>
      </c>
      <c r="U47" s="72"/>
      <c r="V47" s="35" t="e">
        <f>SUM(U46+#REF!)</f>
        <v>#REF!</v>
      </c>
      <c r="W47" s="72"/>
      <c r="X47" s="35" t="e">
        <f>SUM(W46+#REF!)</f>
        <v>#REF!</v>
      </c>
      <c r="Y47" s="72"/>
      <c r="Z47" s="35" t="e">
        <f>SUM(Y46+#REF!)</f>
        <v>#REF!</v>
      </c>
      <c r="AA47" s="53"/>
      <c r="AB47" s="45" t="e">
        <f>SUM(AD47:AL47)</f>
        <v>#REF!</v>
      </c>
      <c r="AC47" s="72"/>
      <c r="AD47" s="35" t="e">
        <f>SUM(AC46+#REF!)</f>
        <v>#REF!</v>
      </c>
      <c r="AE47" s="72"/>
      <c r="AF47" s="35" t="e">
        <f>SUM(AE46+#REF!)</f>
        <v>#REF!</v>
      </c>
      <c r="AG47" s="72"/>
      <c r="AH47" s="35" t="e">
        <f>SUM(AG46+#REF!)</f>
        <v>#REF!</v>
      </c>
      <c r="AI47" s="72"/>
      <c r="AJ47" s="35" t="e">
        <f>SUM(AI46+#REF!)</f>
        <v>#REF!</v>
      </c>
      <c r="AK47" s="72"/>
      <c r="AL47" s="36" t="e">
        <f>SUM(AK46+#REF!)</f>
        <v>#REF!</v>
      </c>
    </row>
    <row r="48" spans="1:38" ht="9.6" customHeight="1" x14ac:dyDescent="0.3">
      <c r="A48" s="399"/>
      <c r="B48" s="389" t="s">
        <v>21</v>
      </c>
      <c r="C48" s="59">
        <f>K48+AA48</f>
        <v>50</v>
      </c>
      <c r="D48" s="48"/>
      <c r="E48" s="4"/>
      <c r="F48" s="15"/>
      <c r="G48" s="39"/>
      <c r="H48" s="17"/>
      <c r="I48" s="39"/>
      <c r="J48" s="18"/>
      <c r="K48" s="41">
        <f>M48+O48+Q48+S48+U48+W48+Y48</f>
        <v>46</v>
      </c>
      <c r="L48" s="50"/>
      <c r="M48" s="73">
        <v>19</v>
      </c>
      <c r="N48" s="74"/>
      <c r="O48" s="73">
        <v>19</v>
      </c>
      <c r="P48" s="74"/>
      <c r="Q48" s="73">
        <v>0</v>
      </c>
      <c r="R48" s="74"/>
      <c r="S48" s="73">
        <v>1</v>
      </c>
      <c r="T48" s="74"/>
      <c r="U48" s="73">
        <v>7</v>
      </c>
      <c r="V48" s="74"/>
      <c r="W48" s="73">
        <v>0</v>
      </c>
      <c r="X48" s="74"/>
      <c r="Y48" s="73">
        <v>0</v>
      </c>
      <c r="Z48" s="74"/>
      <c r="AA48" s="41">
        <f>SUM(AC48:AK48)</f>
        <v>4</v>
      </c>
      <c r="AB48" s="62"/>
      <c r="AC48" s="73">
        <v>0</v>
      </c>
      <c r="AD48" s="74"/>
      <c r="AE48" s="73">
        <v>2</v>
      </c>
      <c r="AF48" s="74"/>
      <c r="AG48" s="73">
        <v>2</v>
      </c>
      <c r="AH48" s="74"/>
      <c r="AI48" s="73">
        <v>0</v>
      </c>
      <c r="AJ48" s="74"/>
      <c r="AK48" s="73">
        <v>0</v>
      </c>
      <c r="AL48" s="115"/>
    </row>
    <row r="49" spans="1:38" ht="9.6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SUM(M48+#REF!)</f>
        <v>#REF!</v>
      </c>
      <c r="O49" s="72"/>
      <c r="P49" s="35" t="e">
        <f>SUM(O48+#REF!)</f>
        <v>#REF!</v>
      </c>
      <c r="Q49" s="72"/>
      <c r="R49" s="35" t="e">
        <f>SUM(Q48+#REF!)</f>
        <v>#REF!</v>
      </c>
      <c r="S49" s="72"/>
      <c r="T49" s="35" t="e">
        <f>SUM(S48+#REF!)</f>
        <v>#REF!</v>
      </c>
      <c r="U49" s="72"/>
      <c r="V49" s="35" t="e">
        <f>SUM(U48+#REF!)</f>
        <v>#REF!</v>
      </c>
      <c r="W49" s="72"/>
      <c r="X49" s="35" t="e">
        <f>SUM(W48+#REF!)</f>
        <v>#REF!</v>
      </c>
      <c r="Y49" s="72"/>
      <c r="Z49" s="35" t="e">
        <f>SUM(Y48+#REF!)</f>
        <v>#REF!</v>
      </c>
      <c r="AA49" s="53"/>
      <c r="AB49" s="45" t="e">
        <f>SUM(AD49:AL49)</f>
        <v>#REF!</v>
      </c>
      <c r="AC49" s="72"/>
      <c r="AD49" s="35" t="e">
        <f>SUM(AC48+#REF!)</f>
        <v>#REF!</v>
      </c>
      <c r="AE49" s="72"/>
      <c r="AF49" s="35" t="e">
        <f>SUM(AE48+#REF!)</f>
        <v>#REF!</v>
      </c>
      <c r="AG49" s="72"/>
      <c r="AH49" s="35" t="e">
        <f>SUM(AG48+#REF!)</f>
        <v>#REF!</v>
      </c>
      <c r="AI49" s="72"/>
      <c r="AJ49" s="35" t="e">
        <f>SUM(AI48+#REF!)</f>
        <v>#REF!</v>
      </c>
      <c r="AK49" s="72"/>
      <c r="AL49" s="36" t="e">
        <f>SUM(AK48+#REF!)</f>
        <v>#REF!</v>
      </c>
    </row>
    <row r="50" spans="1:38" ht="9.6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9.6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SUM(M50+#REF!)</f>
        <v>#REF!</v>
      </c>
      <c r="O51" s="116"/>
      <c r="P51" s="100" t="e">
        <f>SUM(O50+#REF!)</f>
        <v>#REF!</v>
      </c>
      <c r="Q51" s="116"/>
      <c r="R51" s="100" t="e">
        <f>SUM(Q50+#REF!)</f>
        <v>#REF!</v>
      </c>
      <c r="S51" s="116"/>
      <c r="T51" s="100" t="e">
        <f>SUM(S50+#REF!)</f>
        <v>#REF!</v>
      </c>
      <c r="U51" s="116" t="s">
        <v>28</v>
      </c>
      <c r="V51" s="100" t="e">
        <f>SUM(U50+#REF!)</f>
        <v>#REF!</v>
      </c>
      <c r="W51" s="116"/>
      <c r="X51" s="100" t="e">
        <f>SUM(W50+#REF!)</f>
        <v>#REF!</v>
      </c>
      <c r="Y51" s="116"/>
      <c r="Z51" s="100" t="e">
        <f>SUM(Y50+#REF!)</f>
        <v>#REF!</v>
      </c>
      <c r="AA51" s="106"/>
      <c r="AB51" s="107" t="e">
        <f>SUM(AD51:AL51)</f>
        <v>#REF!</v>
      </c>
      <c r="AC51" s="116"/>
      <c r="AD51" s="100" t="e">
        <f>SUM(AC50+#REF!)</f>
        <v>#REF!</v>
      </c>
      <c r="AE51" s="116"/>
      <c r="AF51" s="100" t="e">
        <f>SUM(AE50+#REF!)</f>
        <v>#REF!</v>
      </c>
      <c r="AG51" s="116"/>
      <c r="AH51" s="100" t="e">
        <f>SUM(AG50+#REF!)</f>
        <v>#REF!</v>
      </c>
      <c r="AI51" s="116"/>
      <c r="AJ51" s="100" t="e">
        <f>SUM(AI50+#REF!)</f>
        <v>#REF!</v>
      </c>
      <c r="AK51" s="116"/>
      <c r="AL51" s="101" t="e">
        <f>SUM(AK50+#REF!)</f>
        <v>#REF!</v>
      </c>
    </row>
    <row r="52" spans="1:38" ht="9.6" customHeight="1" x14ac:dyDescent="0.3">
      <c r="A52" s="401" t="s">
        <v>27</v>
      </c>
      <c r="B52" s="382" t="s">
        <v>24</v>
      </c>
      <c r="C52" s="94">
        <f>SUM(C54:C63)</f>
        <v>945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806</v>
      </c>
      <c r="L52" s="95"/>
      <c r="M52" s="94">
        <f>SUM(M54,M56,M58,M60,M62)</f>
        <v>244</v>
      </c>
      <c r="N52" s="109"/>
      <c r="O52" s="94">
        <f>SUM(O54,O56,O58,O60,O62)</f>
        <v>356</v>
      </c>
      <c r="P52" s="109"/>
      <c r="Q52" s="94">
        <f>SUM(Q54,Q56,Q58,Q60,Q62)</f>
        <v>20</v>
      </c>
      <c r="R52" s="109"/>
      <c r="S52" s="94">
        <f>SUM(S54,S56,S58,S60,S62)</f>
        <v>25</v>
      </c>
      <c r="T52" s="109"/>
      <c r="U52" s="94">
        <f>SUM(U54,U56,U58,U60,U62)</f>
        <v>154</v>
      </c>
      <c r="V52" s="109"/>
      <c r="W52" s="94">
        <f>SUM(W54,W56,W58,W60,W62)</f>
        <v>0</v>
      </c>
      <c r="X52" s="109"/>
      <c r="Y52" s="94">
        <f>SUM(Y54,Y56,Y58,Y60,Y62)</f>
        <v>7</v>
      </c>
      <c r="Z52" s="110"/>
      <c r="AA52" s="94">
        <f>SUM(AC52:AL52)</f>
        <v>139</v>
      </c>
      <c r="AB52" s="93"/>
      <c r="AC52" s="94">
        <f>SUM(AC54,AC56,AC58,AC60,AC62)</f>
        <v>15</v>
      </c>
      <c r="AD52" s="95"/>
      <c r="AE52" s="94">
        <f>SUM(AE54,AE56,AE58,AE60,AE62)</f>
        <v>102</v>
      </c>
      <c r="AF52" s="95"/>
      <c r="AG52" s="94">
        <f>SUM(AG54,AG56,AG58,AG60,AG62)</f>
        <v>20</v>
      </c>
      <c r="AH52" s="95"/>
      <c r="AI52" s="94">
        <f>SUM(AI54,AI56,AI58,AI60,AI62)</f>
        <v>2</v>
      </c>
      <c r="AJ52" s="95"/>
      <c r="AK52" s="94">
        <f>SUM(AK54,AK56,AK58,AK60,AK62)</f>
        <v>0</v>
      </c>
      <c r="AL52" s="96"/>
    </row>
    <row r="53" spans="1:38" ht="9.6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9.6" customHeight="1" x14ac:dyDescent="0.3">
      <c r="A54" s="402"/>
      <c r="B54" s="395" t="s">
        <v>29</v>
      </c>
      <c r="C54" s="59">
        <f>K54+AA54</f>
        <v>619</v>
      </c>
      <c r="D54" s="60"/>
      <c r="E54" s="4"/>
      <c r="F54" s="30"/>
      <c r="G54" s="16"/>
      <c r="H54" s="31"/>
      <c r="I54" s="16"/>
      <c r="J54" s="32"/>
      <c r="K54" s="41">
        <f>M54+O54+Q54+S54+U54+W54+Y54</f>
        <v>521</v>
      </c>
      <c r="L54" s="55"/>
      <c r="M54" s="64">
        <v>133</v>
      </c>
      <c r="N54" s="65"/>
      <c r="O54" s="64">
        <v>226</v>
      </c>
      <c r="P54" s="65"/>
      <c r="Q54" s="64">
        <v>8</v>
      </c>
      <c r="R54" s="65"/>
      <c r="S54" s="64">
        <v>24</v>
      </c>
      <c r="T54" s="65"/>
      <c r="U54" s="64">
        <v>124</v>
      </c>
      <c r="V54" s="65"/>
      <c r="W54" s="64">
        <v>0</v>
      </c>
      <c r="X54" s="65"/>
      <c r="Y54" s="64">
        <v>6</v>
      </c>
      <c r="Z54" s="65"/>
      <c r="AA54" s="41">
        <f>AC54+AE54+AG54+AI54+AK54</f>
        <v>98</v>
      </c>
      <c r="AB54" s="55"/>
      <c r="AC54" s="64">
        <v>9</v>
      </c>
      <c r="AD54" s="66"/>
      <c r="AE54" s="64">
        <v>73</v>
      </c>
      <c r="AF54" s="65"/>
      <c r="AG54" s="64">
        <v>14</v>
      </c>
      <c r="AH54" s="65"/>
      <c r="AI54" s="64">
        <v>2</v>
      </c>
      <c r="AJ54" s="65"/>
      <c r="AK54" s="64">
        <v>0</v>
      </c>
      <c r="AL54" s="113"/>
    </row>
    <row r="55" spans="1:38" ht="9.6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SUM(M54+#REF!)</f>
        <v>#REF!</v>
      </c>
      <c r="O55" s="68"/>
      <c r="P55" s="35" t="e">
        <f>SUM(O54+#REF!)</f>
        <v>#REF!</v>
      </c>
      <c r="Q55" s="69"/>
      <c r="R55" s="35" t="e">
        <f>SUM(Q54+#REF!)</f>
        <v>#REF!</v>
      </c>
      <c r="S55" s="68"/>
      <c r="T55" s="35" t="e">
        <f>SUM(S54+#REF!)</f>
        <v>#REF!</v>
      </c>
      <c r="U55" s="68"/>
      <c r="V55" s="35" t="e">
        <f>SUM(U54+#REF!)</f>
        <v>#REF!</v>
      </c>
      <c r="W55" s="68"/>
      <c r="X55" s="35" t="e">
        <f>SUM(W54+#REF!)</f>
        <v>#REF!</v>
      </c>
      <c r="Y55" s="68"/>
      <c r="Z55" s="35" t="e">
        <f>SUM(Y54+#REF!)</f>
        <v>#REF!</v>
      </c>
      <c r="AA55" s="33"/>
      <c r="AB55" s="45" t="e">
        <f>SUM(AD55:AL55)</f>
        <v>#REF!</v>
      </c>
      <c r="AC55" s="68"/>
      <c r="AD55" s="35" t="e">
        <f>SUM(AC54+#REF!)</f>
        <v>#REF!</v>
      </c>
      <c r="AE55" s="68"/>
      <c r="AF55" s="35" t="e">
        <f>SUM(AE54+#REF!)</f>
        <v>#REF!</v>
      </c>
      <c r="AG55" s="68"/>
      <c r="AH55" s="35" t="e">
        <f>SUM(AG54+#REF!)</f>
        <v>#REF!</v>
      </c>
      <c r="AI55" s="68"/>
      <c r="AJ55" s="35" t="e">
        <f>SUM(AI54+#REF!)</f>
        <v>#REF!</v>
      </c>
      <c r="AK55" s="68"/>
      <c r="AL55" s="36" t="e">
        <f>SUM(AK54+#REF!)</f>
        <v>#REF!</v>
      </c>
    </row>
    <row r="56" spans="1:38" ht="9.6" customHeight="1" x14ac:dyDescent="0.3">
      <c r="A56" s="402"/>
      <c r="B56" s="386" t="s">
        <v>19</v>
      </c>
      <c r="C56" s="59">
        <f>K56+AA56</f>
        <v>139</v>
      </c>
      <c r="D56" s="70"/>
      <c r="E56" s="4"/>
      <c r="F56" s="37"/>
      <c r="G56" s="16"/>
      <c r="H56" s="23"/>
      <c r="I56" s="16"/>
      <c r="J56" s="24"/>
      <c r="K56" s="41">
        <f>M56+O56+Q56+S56+U56+W56+Y56</f>
        <v>121</v>
      </c>
      <c r="L56" s="62"/>
      <c r="M56" s="64">
        <v>51</v>
      </c>
      <c r="N56" s="71"/>
      <c r="O56" s="64">
        <v>54</v>
      </c>
      <c r="P56" s="71"/>
      <c r="Q56" s="64">
        <v>0</v>
      </c>
      <c r="R56" s="61" t="s">
        <v>28</v>
      </c>
      <c r="S56" s="64">
        <v>0</v>
      </c>
      <c r="T56" s="71"/>
      <c r="U56" s="64">
        <v>15</v>
      </c>
      <c r="V56" s="71"/>
      <c r="W56" s="64">
        <v>0</v>
      </c>
      <c r="X56" s="71"/>
      <c r="Y56" s="64">
        <v>1</v>
      </c>
      <c r="Z56" s="71"/>
      <c r="AA56" s="41">
        <f>SUM(AC56,AE56,AG56,AI56,AK56)</f>
        <v>18</v>
      </c>
      <c r="AB56" s="62"/>
      <c r="AC56" s="64">
        <v>3</v>
      </c>
      <c r="AD56" s="71"/>
      <c r="AE56" s="64">
        <v>11</v>
      </c>
      <c r="AF56" s="71"/>
      <c r="AG56" s="64">
        <v>4</v>
      </c>
      <c r="AH56" s="71"/>
      <c r="AI56" s="64">
        <v>0</v>
      </c>
      <c r="AJ56" s="71"/>
      <c r="AK56" s="64">
        <v>0</v>
      </c>
      <c r="AL56" s="114"/>
    </row>
    <row r="57" spans="1:38" ht="9.6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SUM(M56+#REF!)</f>
        <v>#REF!</v>
      </c>
      <c r="O57" s="72"/>
      <c r="P57" s="35" t="e">
        <f>SUM(O56+#REF!)</f>
        <v>#REF!</v>
      </c>
      <c r="Q57" s="72"/>
      <c r="R57" s="35" t="e">
        <f>SUM(Q56+#REF!)</f>
        <v>#REF!</v>
      </c>
      <c r="S57" s="72"/>
      <c r="T57" s="35" t="e">
        <f>SUM(S56+#REF!)</f>
        <v>#REF!</v>
      </c>
      <c r="U57" s="72"/>
      <c r="V57" s="35" t="e">
        <f>SUM(U56+#REF!)</f>
        <v>#REF!</v>
      </c>
      <c r="W57" s="72"/>
      <c r="X57" s="35" t="e">
        <f>SUM(W56+#REF!)</f>
        <v>#REF!</v>
      </c>
      <c r="Y57" s="72"/>
      <c r="Z57" s="35" t="e">
        <f>SUM(Y56+#REF!)</f>
        <v>#REF!</v>
      </c>
      <c r="AA57" s="53"/>
      <c r="AB57" s="45" t="e">
        <f>SUM(AD57:AL57)</f>
        <v>#REF!</v>
      </c>
      <c r="AC57" s="72"/>
      <c r="AD57" s="35" t="e">
        <f>SUM(AC56+#REF!)</f>
        <v>#REF!</v>
      </c>
      <c r="AE57" s="72"/>
      <c r="AF57" s="35" t="e">
        <f>SUM(AE56+#REF!)</f>
        <v>#REF!</v>
      </c>
      <c r="AG57" s="72"/>
      <c r="AH57" s="35" t="e">
        <f>SUM(AG56+#REF!)</f>
        <v>#REF!</v>
      </c>
      <c r="AI57" s="72"/>
      <c r="AJ57" s="35" t="e">
        <f>SUM(AI56+#REF!)</f>
        <v>#REF!</v>
      </c>
      <c r="AK57" s="72"/>
      <c r="AL57" s="36" t="e">
        <f>SUM(AK56+#REF!)</f>
        <v>#REF!</v>
      </c>
    </row>
    <row r="58" spans="1:38" ht="9.6" customHeight="1" x14ac:dyDescent="0.3">
      <c r="A58" s="402"/>
      <c r="B58" s="388" t="s">
        <v>20</v>
      </c>
      <c r="C58" s="59">
        <f>K58+AA58</f>
        <v>130</v>
      </c>
      <c r="D58" s="48"/>
      <c r="E58" s="4"/>
      <c r="F58" s="15"/>
      <c r="G58" s="39"/>
      <c r="H58" s="17"/>
      <c r="I58" s="39"/>
      <c r="J58" s="18"/>
      <c r="K58" s="41">
        <f>M58+O58+Q58+S58+U58+W58+Y58</f>
        <v>115</v>
      </c>
      <c r="L58" s="50"/>
      <c r="M58" s="73">
        <v>40</v>
      </c>
      <c r="N58" s="74"/>
      <c r="O58" s="73">
        <v>52</v>
      </c>
      <c r="P58" s="74"/>
      <c r="Q58" s="73">
        <v>12</v>
      </c>
      <c r="R58" s="74"/>
      <c r="S58" s="73">
        <v>1</v>
      </c>
      <c r="T58" s="74"/>
      <c r="U58" s="73">
        <v>10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15</v>
      </c>
      <c r="AB58" s="50"/>
      <c r="AC58" s="73">
        <v>3</v>
      </c>
      <c r="AD58" s="74"/>
      <c r="AE58" s="73">
        <v>12</v>
      </c>
      <c r="AF58" s="74"/>
      <c r="AG58" s="73">
        <v>0</v>
      </c>
      <c r="AH58" s="74"/>
      <c r="AI58" s="73">
        <v>0</v>
      </c>
      <c r="AJ58" s="74"/>
      <c r="AK58" s="73">
        <v>0</v>
      </c>
      <c r="AL58" s="115"/>
    </row>
    <row r="59" spans="1:38" ht="9.6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SUM(M58+#REF!)</f>
        <v>#REF!</v>
      </c>
      <c r="O59" s="72"/>
      <c r="P59" s="35" t="e">
        <f>SUM(O58+#REF!)</f>
        <v>#REF!</v>
      </c>
      <c r="Q59" s="72"/>
      <c r="R59" s="35" t="e">
        <f>SUM(Q58+#REF!)</f>
        <v>#REF!</v>
      </c>
      <c r="S59" s="72"/>
      <c r="T59" s="35" t="e">
        <f>SUM(S58+#REF!)</f>
        <v>#REF!</v>
      </c>
      <c r="U59" s="72"/>
      <c r="V59" s="35" t="e">
        <f>SUM(U58+#REF!)</f>
        <v>#REF!</v>
      </c>
      <c r="W59" s="72"/>
      <c r="X59" s="35" t="e">
        <f>SUM(W58+#REF!)</f>
        <v>#REF!</v>
      </c>
      <c r="Y59" s="72"/>
      <c r="Z59" s="35" t="e">
        <f>SUM(Y58+#REF!)</f>
        <v>#REF!</v>
      </c>
      <c r="AA59" s="53"/>
      <c r="AB59" s="45" t="e">
        <f>SUM(AD59:AL59)</f>
        <v>#REF!</v>
      </c>
      <c r="AC59" s="72"/>
      <c r="AD59" s="35" t="e">
        <f>SUM(AC58+#REF!)</f>
        <v>#REF!</v>
      </c>
      <c r="AE59" s="72"/>
      <c r="AF59" s="35" t="e">
        <f>SUM(AE58+#REF!)</f>
        <v>#REF!</v>
      </c>
      <c r="AG59" s="72"/>
      <c r="AH59" s="35" t="e">
        <f>SUM(AG58+#REF!)</f>
        <v>#REF!</v>
      </c>
      <c r="AI59" s="72"/>
      <c r="AJ59" s="35" t="e">
        <f>SUM(AI58+#REF!)</f>
        <v>#REF!</v>
      </c>
      <c r="AK59" s="72"/>
      <c r="AL59" s="36" t="e">
        <f>SUM(AK58+#REF!)</f>
        <v>#REF!</v>
      </c>
    </row>
    <row r="60" spans="1:38" ht="9.6" customHeight="1" x14ac:dyDescent="0.3">
      <c r="A60" s="402"/>
      <c r="B60" s="389" t="s">
        <v>21</v>
      </c>
      <c r="C60" s="59">
        <f>K60+AA60</f>
        <v>57</v>
      </c>
      <c r="D60" s="48"/>
      <c r="E60" s="4"/>
      <c r="F60" s="15"/>
      <c r="G60" s="39"/>
      <c r="H60" s="17"/>
      <c r="I60" s="39"/>
      <c r="J60" s="18"/>
      <c r="K60" s="41">
        <f>M60+O60+Q60+S60+U60+W60+Y60</f>
        <v>49</v>
      </c>
      <c r="L60" s="50"/>
      <c r="M60" s="73">
        <v>20</v>
      </c>
      <c r="N60" s="74"/>
      <c r="O60" s="73">
        <v>24</v>
      </c>
      <c r="P60" s="74"/>
      <c r="Q60" s="73">
        <v>0</v>
      </c>
      <c r="R60" s="74"/>
      <c r="S60" s="73">
        <v>0</v>
      </c>
      <c r="T60" s="74"/>
      <c r="U60" s="73">
        <v>5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8</v>
      </c>
      <c r="AB60" s="50"/>
      <c r="AC60" s="73">
        <v>0</v>
      </c>
      <c r="AD60" s="74"/>
      <c r="AE60" s="73">
        <v>6</v>
      </c>
      <c r="AF60" s="74"/>
      <c r="AG60" s="73">
        <v>2</v>
      </c>
      <c r="AH60" s="74"/>
      <c r="AI60" s="73">
        <v>0</v>
      </c>
      <c r="AJ60" s="74"/>
      <c r="AK60" s="73">
        <v>0</v>
      </c>
      <c r="AL60" s="115"/>
    </row>
    <row r="61" spans="1:38" ht="9.6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SUM(M60+#REF!)</f>
        <v>#REF!</v>
      </c>
      <c r="O61" s="72"/>
      <c r="P61" s="35" t="e">
        <f>SUM(O60+#REF!)</f>
        <v>#REF!</v>
      </c>
      <c r="Q61" s="72"/>
      <c r="R61" s="35" t="e">
        <f>SUM(Q60+#REF!)</f>
        <v>#REF!</v>
      </c>
      <c r="S61" s="72"/>
      <c r="T61" s="35" t="e">
        <f>SUM(S60+#REF!)</f>
        <v>#REF!</v>
      </c>
      <c r="U61" s="72"/>
      <c r="V61" s="35" t="e">
        <f>SUM(U60+#REF!)</f>
        <v>#REF!</v>
      </c>
      <c r="W61" s="72"/>
      <c r="X61" s="35" t="e">
        <f>SUM(W60+#REF!)</f>
        <v>#REF!</v>
      </c>
      <c r="Y61" s="72"/>
      <c r="Z61" s="35" t="e">
        <f>SUM(Y60+#REF!)</f>
        <v>#REF!</v>
      </c>
      <c r="AA61" s="53"/>
      <c r="AB61" s="45" t="e">
        <f>SUM(AD61:AL61)</f>
        <v>#REF!</v>
      </c>
      <c r="AC61" s="72"/>
      <c r="AD61" s="35" t="e">
        <f>SUM(AC60+#REF!)</f>
        <v>#REF!</v>
      </c>
      <c r="AE61" s="72"/>
      <c r="AF61" s="35" t="e">
        <f>SUM(AE60+#REF!)</f>
        <v>#REF!</v>
      </c>
      <c r="AG61" s="72"/>
      <c r="AH61" s="35" t="e">
        <f>SUM(AG60+#REF!)</f>
        <v>#REF!</v>
      </c>
      <c r="AI61" s="72"/>
      <c r="AJ61" s="35" t="e">
        <f>SUM(AI60+#REF!)</f>
        <v>#REF!</v>
      </c>
      <c r="AK61" s="72"/>
      <c r="AL61" s="36" t="e">
        <f>SUM(AK60+#REF!)</f>
        <v>#REF!</v>
      </c>
    </row>
    <row r="62" spans="1:38" ht="9.6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9.6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SUM(M62+#REF!)</f>
        <v>#REF!</v>
      </c>
      <c r="O63" s="116"/>
      <c r="P63" s="100" t="e">
        <f>SUM(O62+#REF!)</f>
        <v>#REF!</v>
      </c>
      <c r="Q63" s="116"/>
      <c r="R63" s="100" t="e">
        <f>SUM(Q62+#REF!)</f>
        <v>#REF!</v>
      </c>
      <c r="S63" s="116"/>
      <c r="T63" s="100" t="e">
        <f>SUM(S62+#REF!)</f>
        <v>#REF!</v>
      </c>
      <c r="U63" s="116" t="s">
        <v>28</v>
      </c>
      <c r="V63" s="100" t="e">
        <f>SUM(U62+#REF!)</f>
        <v>#REF!</v>
      </c>
      <c r="W63" s="116"/>
      <c r="X63" s="100" t="e">
        <f>SUM(W62+#REF!)</f>
        <v>#REF!</v>
      </c>
      <c r="Y63" s="116"/>
      <c r="Z63" s="100" t="e">
        <f>SUM(Y62+#REF!)</f>
        <v>#REF!</v>
      </c>
      <c r="AA63" s="106"/>
      <c r="AB63" s="107" t="e">
        <f>SUM(AD63:AL63)</f>
        <v>#REF!</v>
      </c>
      <c r="AC63" s="116"/>
      <c r="AD63" s="100" t="e">
        <f>SUM(AC62+#REF!)</f>
        <v>#REF!</v>
      </c>
      <c r="AE63" s="116"/>
      <c r="AF63" s="100" t="e">
        <f>SUM(AE62+#REF!)</f>
        <v>#REF!</v>
      </c>
      <c r="AG63" s="116"/>
      <c r="AH63" s="100" t="e">
        <f>SUM(AG62+#REF!)</f>
        <v>#REF!</v>
      </c>
      <c r="AI63" s="116"/>
      <c r="AJ63" s="100" t="e">
        <f>SUM(AI62+#REF!)</f>
        <v>#REF!</v>
      </c>
      <c r="AK63" s="116"/>
      <c r="AL63" s="101" t="e">
        <f>SUM(AK62+#REF!)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52:A63"/>
    <mergeCell ref="B52:B53"/>
    <mergeCell ref="B54:B55"/>
    <mergeCell ref="B56:B57"/>
    <mergeCell ref="B58:B59"/>
    <mergeCell ref="B60:B61"/>
    <mergeCell ref="B62:B63"/>
    <mergeCell ref="A40:A51"/>
    <mergeCell ref="B40:B41"/>
    <mergeCell ref="B42:B43"/>
    <mergeCell ref="B44:B45"/>
    <mergeCell ref="B46:B47"/>
    <mergeCell ref="B48:B49"/>
    <mergeCell ref="B50:B51"/>
    <mergeCell ref="A28:A39"/>
    <mergeCell ref="B28:B29"/>
    <mergeCell ref="B30:B31"/>
    <mergeCell ref="B32:B33"/>
    <mergeCell ref="B34:B35"/>
    <mergeCell ref="B36:B37"/>
    <mergeCell ref="B38:B39"/>
    <mergeCell ref="A16:A27"/>
    <mergeCell ref="B16:B17"/>
    <mergeCell ref="B18:B19"/>
    <mergeCell ref="B20:B21"/>
    <mergeCell ref="B22:B23"/>
    <mergeCell ref="B24:B25"/>
    <mergeCell ref="B26:B27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orientation="landscape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AP43" sqref="AP43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35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18.75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17.25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360" t="s">
        <v>32</v>
      </c>
      <c r="AJ3" s="361"/>
      <c r="AK3" s="362" t="s">
        <v>16</v>
      </c>
      <c r="AL3" s="363"/>
    </row>
    <row r="4" spans="1:38" ht="9.6" customHeight="1" thickTop="1" x14ac:dyDescent="0.3">
      <c r="A4" s="369" t="s">
        <v>17</v>
      </c>
      <c r="B4" s="371" t="s">
        <v>18</v>
      </c>
      <c r="C4" s="6">
        <f>SUM(E4+K4+AA4)</f>
        <v>4876</v>
      </c>
      <c r="D4" s="40"/>
      <c r="E4" s="4">
        <f>SUM(G4+I4)</f>
        <v>2962</v>
      </c>
      <c r="F4" s="5"/>
      <c r="G4" s="6">
        <f>SUM(G6:G14)</f>
        <v>1480</v>
      </c>
      <c r="H4" s="7"/>
      <c r="I4" s="6">
        <f>SUM(I6:I14)</f>
        <v>1482</v>
      </c>
      <c r="J4" s="8"/>
      <c r="K4" s="41">
        <f>SUM(M4:Y4)</f>
        <v>1738</v>
      </c>
      <c r="L4" s="37"/>
      <c r="M4" s="6">
        <f>SUM(M6:M14)</f>
        <v>587</v>
      </c>
      <c r="N4" s="7"/>
      <c r="O4" s="6">
        <f>SUM(O6:O14)</f>
        <v>727</v>
      </c>
      <c r="P4" s="7"/>
      <c r="Q4" s="6">
        <f>SUM(Q6:Q14)</f>
        <v>82</v>
      </c>
      <c r="R4" s="7"/>
      <c r="S4" s="6">
        <f>SUM(S6:S14)</f>
        <v>36</v>
      </c>
      <c r="T4" s="7"/>
      <c r="U4" s="6">
        <f>SUM(U6:U14)</f>
        <v>300</v>
      </c>
      <c r="V4" s="7"/>
      <c r="W4" s="6">
        <f>SUM(W6:W14)</f>
        <v>0</v>
      </c>
      <c r="X4" s="7"/>
      <c r="Y4" s="6">
        <f>SUM(Y6:Y14)</f>
        <v>6</v>
      </c>
      <c r="Z4" s="7"/>
      <c r="AA4" s="41">
        <f>SUM(AC4:AK4)</f>
        <v>176</v>
      </c>
      <c r="AB4" s="5"/>
      <c r="AC4" s="6">
        <f>SUM(AC6:AC14)</f>
        <v>4</v>
      </c>
      <c r="AD4" s="7"/>
      <c r="AE4" s="6">
        <f>SUM(AE6:AE14)</f>
        <v>128</v>
      </c>
      <c r="AF4" s="7"/>
      <c r="AG4" s="6">
        <f>SUM(AG6:AG14)</f>
        <v>43</v>
      </c>
      <c r="AH4" s="7"/>
      <c r="AI4" s="6">
        <f>SUM(AI6:AI14)</f>
        <v>1</v>
      </c>
      <c r="AJ4" s="7"/>
      <c r="AK4" s="6">
        <f>SUM(AK6:AK14)</f>
        <v>0</v>
      </c>
      <c r="AL4" s="8"/>
    </row>
    <row r="5" spans="1:38" ht="9.6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9.6" customHeight="1" x14ac:dyDescent="0.3">
      <c r="A6" s="369"/>
      <c r="B6" s="373" t="s">
        <v>29</v>
      </c>
      <c r="C6" s="47">
        <f>SUM(E6+K6+AA6)</f>
        <v>1272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1141</v>
      </c>
      <c r="L6" s="50"/>
      <c r="M6" s="16">
        <f>SUM(M30+M42+M54)</f>
        <v>409</v>
      </c>
      <c r="N6" s="17"/>
      <c r="O6" s="16">
        <f>SUM(O30+O42+O54)</f>
        <v>482</v>
      </c>
      <c r="P6" s="17"/>
      <c r="Q6" s="16">
        <f>SUM(Q30+Q42+Q54)</f>
        <v>64</v>
      </c>
      <c r="R6" s="17"/>
      <c r="S6" s="16">
        <f>SUM(S30+S42+S54)</f>
        <v>28</v>
      </c>
      <c r="T6" s="17"/>
      <c r="U6" s="16">
        <f>SUM(U30+U42+U54)</f>
        <v>153</v>
      </c>
      <c r="V6" s="17"/>
      <c r="W6" s="16">
        <f>SUM(W30+W42+W54)</f>
        <v>0</v>
      </c>
      <c r="X6" s="17"/>
      <c r="Y6" s="16">
        <f>SUM(Y30+Y42+Y54)</f>
        <v>5</v>
      </c>
      <c r="Z6" s="17"/>
      <c r="AA6" s="49">
        <f>SUM(AC6:AK6)</f>
        <v>131</v>
      </c>
      <c r="AB6" s="50"/>
      <c r="AC6" s="16">
        <f>SUM(AC30+AC42+AC54)</f>
        <v>3</v>
      </c>
      <c r="AD6" s="17"/>
      <c r="AE6" s="16">
        <f>SUM(AE30+AE42+AE54)</f>
        <v>95</v>
      </c>
      <c r="AF6" s="17"/>
      <c r="AG6" s="16">
        <f>SUM(AG30+AG42+AG54)</f>
        <v>33</v>
      </c>
      <c r="AH6" s="17"/>
      <c r="AI6" s="16">
        <f>SUM(AI30+AI42+AI54)</f>
        <v>0</v>
      </c>
      <c r="AJ6" s="17"/>
      <c r="AK6" s="16">
        <f>SUM(AK30+AK42+AK54)</f>
        <v>0</v>
      </c>
      <c r="AL6" s="18"/>
    </row>
    <row r="7" spans="1:38" ht="9.6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9.6" customHeight="1" x14ac:dyDescent="0.3">
      <c r="A8" s="369"/>
      <c r="B8" s="374" t="s">
        <v>19</v>
      </c>
      <c r="C8" s="47">
        <f>SUM(E8+K8+AA8)</f>
        <v>1279</v>
      </c>
      <c r="D8" s="48"/>
      <c r="E8" s="14">
        <f>SUM(G8+I8)</f>
        <v>999</v>
      </c>
      <c r="F8" s="15"/>
      <c r="G8" s="16">
        <f>SUM(G20,G32,G44,G56)</f>
        <v>394</v>
      </c>
      <c r="H8" s="23"/>
      <c r="I8" s="16">
        <f>SUM(I20,I32,I44,I56)</f>
        <v>605</v>
      </c>
      <c r="J8" s="24"/>
      <c r="K8" s="49">
        <f>SUM(M8:Y8)</f>
        <v>266</v>
      </c>
      <c r="L8" s="55"/>
      <c r="M8" s="16">
        <f>SUM(M32+M44+M56)</f>
        <v>77</v>
      </c>
      <c r="N8" s="23"/>
      <c r="O8" s="16">
        <f>SUM(O32+O44+O56)</f>
        <v>116</v>
      </c>
      <c r="P8" s="23"/>
      <c r="Q8" s="16">
        <f>SUM(Q32+Q44+Q56)</f>
        <v>9</v>
      </c>
      <c r="R8" s="23"/>
      <c r="S8" s="16">
        <f>SUM(S32+S44+S56)</f>
        <v>1</v>
      </c>
      <c r="T8" s="23"/>
      <c r="U8" s="16">
        <f>SUM(U32+U44+U56)</f>
        <v>62</v>
      </c>
      <c r="V8" s="23"/>
      <c r="W8" s="16">
        <f>SUM(W20,W32,W44,W56)</f>
        <v>0</v>
      </c>
      <c r="X8" s="23"/>
      <c r="Y8" s="16">
        <f>SUM(Y20,Y32,Y44,Y56)</f>
        <v>1</v>
      </c>
      <c r="Z8" s="23"/>
      <c r="AA8" s="49">
        <f>SUM(AC8:AK8)</f>
        <v>14</v>
      </c>
      <c r="AB8" s="50"/>
      <c r="AC8" s="16">
        <f>SUM(AC32+AC44+AC56)</f>
        <v>0</v>
      </c>
      <c r="AD8" s="23"/>
      <c r="AE8" s="16">
        <f>SUM(AE32+AE44+AE56)</f>
        <v>10</v>
      </c>
      <c r="AF8" s="23"/>
      <c r="AG8" s="16">
        <f>SUM(AG20,AG32,AG44,AG56)</f>
        <v>4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9.6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9.6" customHeight="1" x14ac:dyDescent="0.3">
      <c r="A10" s="369"/>
      <c r="B10" s="373" t="s">
        <v>20</v>
      </c>
      <c r="C10" s="47">
        <f>SUM(E10+K10+AA10)</f>
        <v>1296</v>
      </c>
      <c r="D10" s="48"/>
      <c r="E10" s="14">
        <f>SUM(G10+I10)</f>
        <v>1033</v>
      </c>
      <c r="F10" s="15"/>
      <c r="G10" s="16">
        <f>SUM(G22,G34,G46,G58)</f>
        <v>476</v>
      </c>
      <c r="H10" s="17"/>
      <c r="I10" s="16">
        <f>SUM(I22,I34,I46,I58)</f>
        <v>557</v>
      </c>
      <c r="J10" s="18"/>
      <c r="K10" s="49">
        <f>SUM(M10:Y10)</f>
        <v>244</v>
      </c>
      <c r="L10" s="55"/>
      <c r="M10" s="16">
        <f>SUM(M34+M46+M58)</f>
        <v>76</v>
      </c>
      <c r="N10" s="17"/>
      <c r="O10" s="16">
        <f>SUM(O34+O46+O58)</f>
        <v>93</v>
      </c>
      <c r="P10" s="17"/>
      <c r="Q10" s="16">
        <f>SUM(Q34+Q46+Q58)</f>
        <v>6</v>
      </c>
      <c r="R10" s="17"/>
      <c r="S10" s="16">
        <f>SUM(S34+S46+S58)</f>
        <v>5</v>
      </c>
      <c r="T10" s="17"/>
      <c r="U10" s="16">
        <f>SUM(U34+U46+U58)</f>
        <v>64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19</v>
      </c>
      <c r="AB10" s="50"/>
      <c r="AC10" s="16">
        <f>SUM(AC34+AC46+AC58)</f>
        <v>1</v>
      </c>
      <c r="AD10" s="17"/>
      <c r="AE10" s="16">
        <f>SUM(AE34+AE46+AE58)</f>
        <v>13</v>
      </c>
      <c r="AF10" s="23"/>
      <c r="AG10" s="16">
        <f>SUM(AG22,AG34,AG46,AG58)</f>
        <v>4</v>
      </c>
      <c r="AH10" s="23"/>
      <c r="AI10" s="16">
        <f>SUM(AI22,AI34,AI46,AI58)</f>
        <v>1</v>
      </c>
      <c r="AJ10" s="17"/>
      <c r="AK10" s="16">
        <f>SUM(AK22,AK34,AK46,AK58)</f>
        <v>0</v>
      </c>
      <c r="AL10" s="18"/>
    </row>
    <row r="11" spans="1:38" ht="9.6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9.6" customHeight="1" x14ac:dyDescent="0.3">
      <c r="A12" s="369"/>
      <c r="B12" s="374" t="s">
        <v>21</v>
      </c>
      <c r="C12" s="47">
        <f>SUM(E12+K12+AA12)</f>
        <v>1029</v>
      </c>
      <c r="D12" s="48"/>
      <c r="E12" s="14">
        <f>SUM(G12+I12)</f>
        <v>930</v>
      </c>
      <c r="F12" s="15"/>
      <c r="G12" s="16">
        <f>SUM(G24,G36,G48,G60)</f>
        <v>610</v>
      </c>
      <c r="H12" s="23"/>
      <c r="I12" s="16">
        <f>SUM(I24,I36,I48,I60)</f>
        <v>320</v>
      </c>
      <c r="J12" s="24"/>
      <c r="K12" s="49">
        <f>SUM(M12:Y12)</f>
        <v>87</v>
      </c>
      <c r="L12" s="55"/>
      <c r="M12" s="16">
        <f>SUM(M36+M48+M60)</f>
        <v>25</v>
      </c>
      <c r="N12" s="23"/>
      <c r="O12" s="16">
        <f>SUM(O36+O48+O60)</f>
        <v>36</v>
      </c>
      <c r="P12" s="23"/>
      <c r="Q12" s="16">
        <f>SUM(Q36+Q48+Q60)</f>
        <v>3</v>
      </c>
      <c r="R12" s="23"/>
      <c r="S12" s="16">
        <f>SUM(S36+S48+S60)</f>
        <v>2</v>
      </c>
      <c r="T12" s="23"/>
      <c r="U12" s="16">
        <f>SUM(U36+U48+U60)</f>
        <v>21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12</v>
      </c>
      <c r="AB12" s="50"/>
      <c r="AC12" s="16">
        <f>SUM(AC36+AC48+AC60)</f>
        <v>0</v>
      </c>
      <c r="AD12" s="23"/>
      <c r="AE12" s="16">
        <f>SUM(AE36+AE48+AE60)</f>
        <v>10</v>
      </c>
      <c r="AF12" s="23"/>
      <c r="AG12" s="16">
        <f>SUM(AG24,AG36,AG48,AG60)</f>
        <v>2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9.6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9.6" customHeight="1" x14ac:dyDescent="0.3">
      <c r="A14" s="369"/>
      <c r="B14" s="373" t="s">
        <v>22</v>
      </c>
      <c r="C14" s="47">
        <f>SUM(E14+K14+AA14)</f>
        <v>0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9.6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9.6" customHeight="1" x14ac:dyDescent="0.3">
      <c r="A16" s="379" t="s">
        <v>23</v>
      </c>
      <c r="B16" s="382" t="s">
        <v>24</v>
      </c>
      <c r="C16" s="94">
        <f>SUM(C18:C27)</f>
        <v>2962</v>
      </c>
      <c r="D16" s="108"/>
      <c r="E16" s="92">
        <f>SUM(E18+E20+E22+E24+E26)</f>
        <v>2962</v>
      </c>
      <c r="F16" s="93"/>
      <c r="G16" s="94">
        <f>SUM(G18+G20+G22+G24+G26)</f>
        <v>1480</v>
      </c>
      <c r="H16" s="95"/>
      <c r="I16" s="94">
        <f>SUM(I18+I20+I22+I24+I26)</f>
        <v>1482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9.6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9.6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9.6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9.6" customHeight="1" x14ac:dyDescent="0.3">
      <c r="A20" s="380"/>
      <c r="B20" s="386" t="s">
        <v>19</v>
      </c>
      <c r="C20" s="47">
        <f>SUM(E20+K20+AA20)</f>
        <v>999</v>
      </c>
      <c r="D20" s="60"/>
      <c r="E20" s="4">
        <f>SUM(G20+I20)</f>
        <v>999</v>
      </c>
      <c r="F20" s="37"/>
      <c r="G20" s="16">
        <v>394</v>
      </c>
      <c r="H20" s="23"/>
      <c r="I20" s="16">
        <v>605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9.6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SUM(G20+'3월'!H21)</f>
        <v>#REF!</v>
      </c>
      <c r="I21" s="20"/>
      <c r="J21" s="35" t="e">
        <f>SUM(I20+'3월'!J21)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9.6" customHeight="1" x14ac:dyDescent="0.3">
      <c r="A22" s="380"/>
      <c r="B22" s="388" t="s">
        <v>20</v>
      </c>
      <c r="C22" s="47">
        <f>SUM(E22+K22+AA22)</f>
        <v>1033</v>
      </c>
      <c r="D22" s="60"/>
      <c r="E22" s="4">
        <f>SUM(G22+I22)</f>
        <v>1033</v>
      </c>
      <c r="F22" s="15"/>
      <c r="G22" s="39">
        <v>476</v>
      </c>
      <c r="H22" s="17"/>
      <c r="I22" s="39">
        <v>557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9.6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SUM(G22+'3월'!H23)</f>
        <v>#REF!</v>
      </c>
      <c r="I23" s="20"/>
      <c r="J23" s="35" t="e">
        <f>SUM(I22+'3월'!J23)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9.6" customHeight="1" x14ac:dyDescent="0.3">
      <c r="A24" s="380"/>
      <c r="B24" s="389" t="s">
        <v>21</v>
      </c>
      <c r="C24" s="47">
        <f>SUM(E24+K24+AA24)</f>
        <v>930</v>
      </c>
      <c r="D24" s="60"/>
      <c r="E24" s="4">
        <f>SUM(G24+I24)</f>
        <v>930</v>
      </c>
      <c r="F24" s="15"/>
      <c r="G24" s="39">
        <v>610</v>
      </c>
      <c r="H24" s="17"/>
      <c r="I24" s="39">
        <v>320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9.6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SUM(G24+'3월'!H25)</f>
        <v>#REF!</v>
      </c>
      <c r="I25" s="20"/>
      <c r="J25" s="35" t="e">
        <f>SUM(I24+'3월'!J25)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9.6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9.6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SUM(G26+'3월'!H27)</f>
        <v>#REF!</v>
      </c>
      <c r="I27" s="99"/>
      <c r="J27" s="100" t="e">
        <f>SUM(I26+'3월'!J27)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9.6" customHeight="1" x14ac:dyDescent="0.3">
      <c r="A28" s="392" t="s">
        <v>25</v>
      </c>
      <c r="B28" s="382" t="s">
        <v>24</v>
      </c>
      <c r="C28" s="94">
        <f>SUM(C30:C39)</f>
        <v>589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569</v>
      </c>
      <c r="L28" s="95"/>
      <c r="M28" s="94">
        <f>SUM(M30,M32,M34,M36,M38)</f>
        <v>216</v>
      </c>
      <c r="N28" s="109"/>
      <c r="O28" s="94">
        <f>SUM(O30,O32,O34,O36,O38)</f>
        <v>211</v>
      </c>
      <c r="P28" s="109"/>
      <c r="Q28" s="94">
        <f>SUM(Q30,Q32,Q34,Q36,Q38)</f>
        <v>57</v>
      </c>
      <c r="R28" s="109"/>
      <c r="S28" s="94">
        <f>SUM(S30,S32,S34,S36,S38)</f>
        <v>4</v>
      </c>
      <c r="T28" s="109"/>
      <c r="U28" s="94">
        <f>SUM(U30,U32,U34,U36,U38)</f>
        <v>81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20</v>
      </c>
      <c r="AB28" s="93"/>
      <c r="AC28" s="94">
        <f>SUM(AC30,AC32,AC34,AC36,AC38)</f>
        <v>1</v>
      </c>
      <c r="AD28" s="95"/>
      <c r="AE28" s="94">
        <f>SUM(AE30,AE32,AE34,AE36,AE38)</f>
        <v>14</v>
      </c>
      <c r="AF28" s="95"/>
      <c r="AG28" s="94">
        <f>SUM(AG30,AG32,AG34,AG36,AG38)</f>
        <v>5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9.6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9.6" customHeight="1" x14ac:dyDescent="0.3">
      <c r="A30" s="393"/>
      <c r="B30" s="395" t="s">
        <v>29</v>
      </c>
      <c r="C30" s="59">
        <f>K30+AA30</f>
        <v>450</v>
      </c>
      <c r="D30" s="60"/>
      <c r="E30" s="4"/>
      <c r="F30" s="30"/>
      <c r="G30" s="16"/>
      <c r="H30" s="31"/>
      <c r="I30" s="16"/>
      <c r="J30" s="32"/>
      <c r="K30" s="41">
        <f>M30+O30+Q30+S30+U30+W30+Y30</f>
        <v>438</v>
      </c>
      <c r="L30" s="55"/>
      <c r="M30" s="64">
        <v>166</v>
      </c>
      <c r="N30" s="65"/>
      <c r="O30" s="64">
        <v>160</v>
      </c>
      <c r="P30" s="65"/>
      <c r="Q30" s="64">
        <v>50</v>
      </c>
      <c r="R30" s="65"/>
      <c r="S30" s="64">
        <v>4</v>
      </c>
      <c r="T30" s="65"/>
      <c r="U30" s="64">
        <v>58</v>
      </c>
      <c r="V30" s="65"/>
      <c r="W30" s="64">
        <v>0</v>
      </c>
      <c r="X30" s="65"/>
      <c r="Y30" s="64">
        <v>0</v>
      </c>
      <c r="Z30" s="65"/>
      <c r="AA30" s="41">
        <f>SUM(AC30:AK30)</f>
        <v>12</v>
      </c>
      <c r="AB30" s="55"/>
      <c r="AC30" s="64">
        <v>1</v>
      </c>
      <c r="AD30" s="66"/>
      <c r="AE30" s="64">
        <v>8</v>
      </c>
      <c r="AF30" s="65"/>
      <c r="AG30" s="64">
        <v>3</v>
      </c>
      <c r="AH30" s="65"/>
      <c r="AI30" s="64">
        <v>0</v>
      </c>
      <c r="AJ30" s="65"/>
      <c r="AK30" s="64">
        <v>0</v>
      </c>
      <c r="AL30" s="113"/>
    </row>
    <row r="31" spans="1:38" ht="9.6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SUM(M30+'3월'!N31)</f>
        <v>#REF!</v>
      </c>
      <c r="O31" s="68"/>
      <c r="P31" s="35" t="e">
        <f>SUM(O30+'3월'!P31)</f>
        <v>#REF!</v>
      </c>
      <c r="Q31" s="69"/>
      <c r="R31" s="35" t="e">
        <f>SUM(Q30+'3월'!R31)</f>
        <v>#REF!</v>
      </c>
      <c r="S31" s="68"/>
      <c r="T31" s="35" t="e">
        <f>SUM(S30+'3월'!T31)</f>
        <v>#REF!</v>
      </c>
      <c r="U31" s="68"/>
      <c r="V31" s="35" t="e">
        <f>SUM(U30+'3월'!V31)</f>
        <v>#REF!</v>
      </c>
      <c r="W31" s="68"/>
      <c r="X31" s="35" t="e">
        <f>SUM(W30+'3월'!X31)</f>
        <v>#REF!</v>
      </c>
      <c r="Y31" s="68"/>
      <c r="Z31" s="35" t="e">
        <f>SUM(Y30+'3월'!Z31)</f>
        <v>#REF!</v>
      </c>
      <c r="AA31" s="33"/>
      <c r="AB31" s="45" t="e">
        <f>SUM(AD31:AL31)</f>
        <v>#REF!</v>
      </c>
      <c r="AC31" s="68"/>
      <c r="AD31" s="35" t="e">
        <f>SUM(AC30+'3월'!AD31)</f>
        <v>#REF!</v>
      </c>
      <c r="AE31" s="68"/>
      <c r="AF31" s="35" t="e">
        <f>SUM(AE30+'3월'!AF31)</f>
        <v>#REF!</v>
      </c>
      <c r="AG31" s="68"/>
      <c r="AH31" s="35" t="e">
        <f>SUM(AG30+'3월'!AH31)</f>
        <v>#REF!</v>
      </c>
      <c r="AI31" s="68"/>
      <c r="AJ31" s="35" t="e">
        <f>SUM(AI30+'3월'!AJ31)</f>
        <v>#REF!</v>
      </c>
      <c r="AK31" s="68"/>
      <c r="AL31" s="36" t="e">
        <f>SUM(AK30+'3월'!AL31)</f>
        <v>#REF!</v>
      </c>
    </row>
    <row r="32" spans="1:38" ht="9.6" customHeight="1" x14ac:dyDescent="0.3">
      <c r="A32" s="393"/>
      <c r="B32" s="386" t="s">
        <v>19</v>
      </c>
      <c r="C32" s="59">
        <f>K32+AA32</f>
        <v>85</v>
      </c>
      <c r="D32" s="70"/>
      <c r="E32" s="4"/>
      <c r="F32" s="37"/>
      <c r="G32" s="16"/>
      <c r="H32" s="23"/>
      <c r="I32" s="16"/>
      <c r="J32" s="18"/>
      <c r="K32" s="41">
        <f>M32+O32+Q32+S32+U32+W32+Y32</f>
        <v>81</v>
      </c>
      <c r="L32" s="62"/>
      <c r="M32" s="64">
        <v>29</v>
      </c>
      <c r="N32" s="71"/>
      <c r="O32" s="64">
        <v>32</v>
      </c>
      <c r="P32" s="71"/>
      <c r="Q32" s="64">
        <v>3</v>
      </c>
      <c r="R32" s="61" t="s">
        <v>28</v>
      </c>
      <c r="S32" s="64">
        <v>0</v>
      </c>
      <c r="T32" s="71"/>
      <c r="U32" s="64">
        <v>17</v>
      </c>
      <c r="V32" s="71"/>
      <c r="W32" s="64">
        <v>0</v>
      </c>
      <c r="X32" s="71"/>
      <c r="Y32" s="64">
        <v>0</v>
      </c>
      <c r="Z32" s="71"/>
      <c r="AA32" s="41">
        <f>SUM(AC32:AK32)</f>
        <v>4</v>
      </c>
      <c r="AB32" s="62"/>
      <c r="AC32" s="64">
        <v>0</v>
      </c>
      <c r="AD32" s="71"/>
      <c r="AE32" s="64">
        <v>2</v>
      </c>
      <c r="AF32" s="71"/>
      <c r="AG32" s="64">
        <v>2</v>
      </c>
      <c r="AH32" s="71"/>
      <c r="AI32" s="64">
        <v>0</v>
      </c>
      <c r="AJ32" s="71"/>
      <c r="AK32" s="64">
        <v>0</v>
      </c>
      <c r="AL32" s="114"/>
    </row>
    <row r="33" spans="1:38" ht="9.6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SUM(M32+'3월'!N33)</f>
        <v>#REF!</v>
      </c>
      <c r="O33" s="72"/>
      <c r="P33" s="35" t="e">
        <f>SUM(O32+'3월'!P33)</f>
        <v>#REF!</v>
      </c>
      <c r="Q33" s="72"/>
      <c r="R33" s="35" t="e">
        <f>SUM(Q32+'3월'!R33)</f>
        <v>#REF!</v>
      </c>
      <c r="S33" s="72"/>
      <c r="T33" s="35" t="e">
        <f>SUM(S32+'3월'!T33)</f>
        <v>#REF!</v>
      </c>
      <c r="U33" s="72"/>
      <c r="V33" s="35" t="e">
        <f>SUM(U32+'3월'!V33)</f>
        <v>#REF!</v>
      </c>
      <c r="W33" s="72"/>
      <c r="X33" s="35" t="e">
        <f>SUM(W32+'3월'!X33)</f>
        <v>#REF!</v>
      </c>
      <c r="Y33" s="72"/>
      <c r="Z33" s="35" t="e">
        <f>SUM(Y32+'3월'!Z33)</f>
        <v>#REF!</v>
      </c>
      <c r="AA33" s="53"/>
      <c r="AB33" s="45" t="e">
        <f>SUM(AD33:AL33)</f>
        <v>#REF!</v>
      </c>
      <c r="AC33" s="72"/>
      <c r="AD33" s="35" t="e">
        <f>SUM(AC32+'3월'!AD33)</f>
        <v>#REF!</v>
      </c>
      <c r="AE33" s="72"/>
      <c r="AF33" s="35" t="e">
        <f>SUM(AE32+'3월'!AF33)</f>
        <v>#REF!</v>
      </c>
      <c r="AG33" s="72"/>
      <c r="AH33" s="35" t="e">
        <f>SUM(AG32+'3월'!AH33)</f>
        <v>#REF!</v>
      </c>
      <c r="AI33" s="72"/>
      <c r="AJ33" s="35" t="e">
        <f>SUM(AI32+'3월'!AJ33)</f>
        <v>#REF!</v>
      </c>
      <c r="AK33" s="72"/>
      <c r="AL33" s="36" t="e">
        <f>SUM(AK32+'3월'!AL33)</f>
        <v>#REF!</v>
      </c>
    </row>
    <row r="34" spans="1:38" ht="9.6" customHeight="1" x14ac:dyDescent="0.3">
      <c r="A34" s="393"/>
      <c r="B34" s="386" t="s">
        <v>20</v>
      </c>
      <c r="C34" s="59">
        <f>K34+AA34</f>
        <v>39</v>
      </c>
      <c r="D34" s="48"/>
      <c r="E34" s="4"/>
      <c r="F34" s="15"/>
      <c r="G34" s="39"/>
      <c r="H34" s="17"/>
      <c r="I34" s="39"/>
      <c r="J34" s="18"/>
      <c r="K34" s="41">
        <f>M34+O34+Q34+S34+U34+W34+Y34</f>
        <v>37</v>
      </c>
      <c r="L34" s="50"/>
      <c r="M34" s="73">
        <v>18</v>
      </c>
      <c r="N34" s="74"/>
      <c r="O34" s="73">
        <v>11</v>
      </c>
      <c r="P34" s="74"/>
      <c r="Q34" s="73">
        <v>4</v>
      </c>
      <c r="R34" s="74"/>
      <c r="S34" s="73">
        <v>0</v>
      </c>
      <c r="T34" s="74"/>
      <c r="U34" s="73">
        <v>4</v>
      </c>
      <c r="V34" s="74"/>
      <c r="W34" s="73">
        <v>0</v>
      </c>
      <c r="X34" s="74"/>
      <c r="Y34" s="73">
        <v>0</v>
      </c>
      <c r="Z34" s="74"/>
      <c r="AA34" s="41">
        <f>SUM(AC34:AK34)</f>
        <v>2</v>
      </c>
      <c r="AB34" s="50"/>
      <c r="AC34" s="73">
        <v>0</v>
      </c>
      <c r="AD34" s="74"/>
      <c r="AE34" s="73">
        <v>2</v>
      </c>
      <c r="AF34" s="74"/>
      <c r="AG34" s="73">
        <v>0</v>
      </c>
      <c r="AH34" s="74"/>
      <c r="AI34" s="73">
        <v>0</v>
      </c>
      <c r="AJ34" s="74"/>
      <c r="AK34" s="73">
        <v>0</v>
      </c>
      <c r="AL34" s="115"/>
    </row>
    <row r="35" spans="1:38" ht="9.6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SUM(M34+'3월'!N35)</f>
        <v>#REF!</v>
      </c>
      <c r="O35" s="72"/>
      <c r="P35" s="35" t="e">
        <f>SUM(O34+'3월'!P35)</f>
        <v>#REF!</v>
      </c>
      <c r="Q35" s="72"/>
      <c r="R35" s="35" t="e">
        <f>SUM(Q34+'3월'!R35)</f>
        <v>#REF!</v>
      </c>
      <c r="S35" s="72"/>
      <c r="T35" s="35" t="e">
        <f>SUM(S34+'3월'!T35)</f>
        <v>#REF!</v>
      </c>
      <c r="U35" s="72"/>
      <c r="V35" s="35" t="e">
        <f>SUM(U34+'3월'!V35)</f>
        <v>#REF!</v>
      </c>
      <c r="W35" s="72"/>
      <c r="X35" s="35" t="e">
        <f>SUM(W34+'3월'!X35)</f>
        <v>#REF!</v>
      </c>
      <c r="Y35" s="72"/>
      <c r="Z35" s="35" t="e">
        <f>SUM(Y34+'3월'!Z35)</f>
        <v>#REF!</v>
      </c>
      <c r="AA35" s="53"/>
      <c r="AB35" s="45" t="e">
        <f>SUM(AD35:AL35)</f>
        <v>#REF!</v>
      </c>
      <c r="AC35" s="72"/>
      <c r="AD35" s="35" t="e">
        <f>SUM(AC34+'3월'!AD35)</f>
        <v>#REF!</v>
      </c>
      <c r="AE35" s="72"/>
      <c r="AF35" s="35" t="e">
        <f>SUM(AE34+'3월'!AF35)</f>
        <v>#REF!</v>
      </c>
      <c r="AG35" s="72"/>
      <c r="AH35" s="35" t="e">
        <f>SUM(AG34+'3월'!AH35)</f>
        <v>#REF!</v>
      </c>
      <c r="AI35" s="72"/>
      <c r="AJ35" s="35" t="e">
        <f>SUM(AI34+'3월'!AJ35)</f>
        <v>#REF!</v>
      </c>
      <c r="AK35" s="72"/>
      <c r="AL35" s="36" t="e">
        <f>SUM(AK34+'3월'!AL35)</f>
        <v>#REF!</v>
      </c>
    </row>
    <row r="36" spans="1:38" ht="9.6" customHeight="1" x14ac:dyDescent="0.3">
      <c r="A36" s="393"/>
      <c r="B36" s="386" t="s">
        <v>21</v>
      </c>
      <c r="C36" s="59">
        <f>K36+AA36</f>
        <v>15</v>
      </c>
      <c r="D36" s="48"/>
      <c r="E36" s="4"/>
      <c r="F36" s="15"/>
      <c r="G36" s="39"/>
      <c r="H36" s="17"/>
      <c r="I36" s="39"/>
      <c r="J36" s="18"/>
      <c r="K36" s="41">
        <f>M36+O36+Q36+S36+U36+W36+Y36</f>
        <v>13</v>
      </c>
      <c r="L36" s="50"/>
      <c r="M36" s="73">
        <v>3</v>
      </c>
      <c r="N36" s="74"/>
      <c r="O36" s="73">
        <v>8</v>
      </c>
      <c r="P36" s="74"/>
      <c r="Q36" s="73">
        <v>0</v>
      </c>
      <c r="R36" s="74"/>
      <c r="S36" s="73">
        <v>0</v>
      </c>
      <c r="T36" s="74"/>
      <c r="U36" s="73">
        <v>2</v>
      </c>
      <c r="V36" s="74"/>
      <c r="W36" s="73">
        <v>0</v>
      </c>
      <c r="X36" s="74"/>
      <c r="Y36" s="73">
        <v>0</v>
      </c>
      <c r="Z36" s="74"/>
      <c r="AA36" s="41">
        <f>SUM(AC36:AK36)</f>
        <v>2</v>
      </c>
      <c r="AB36" s="50"/>
      <c r="AC36" s="73">
        <v>0</v>
      </c>
      <c r="AD36" s="74"/>
      <c r="AE36" s="73">
        <v>2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9.6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SUM(M36+'3월'!N37)</f>
        <v>#REF!</v>
      </c>
      <c r="O37" s="72"/>
      <c r="P37" s="35" t="e">
        <f>SUM(O36+'3월'!P37)</f>
        <v>#REF!</v>
      </c>
      <c r="Q37" s="72"/>
      <c r="R37" s="35" t="e">
        <f>SUM(Q36+'3월'!R37)</f>
        <v>#REF!</v>
      </c>
      <c r="S37" s="72"/>
      <c r="T37" s="35" t="e">
        <f>SUM(S36+'3월'!T37)</f>
        <v>#REF!</v>
      </c>
      <c r="U37" s="72"/>
      <c r="V37" s="35" t="e">
        <f>SUM(U36+'3월'!V37)</f>
        <v>#REF!</v>
      </c>
      <c r="W37" s="72"/>
      <c r="X37" s="35" t="e">
        <f>SUM(W36+'3월'!X37)</f>
        <v>#REF!</v>
      </c>
      <c r="Y37" s="72"/>
      <c r="Z37" s="35" t="e">
        <f>SUM(Y36+'3월'!Z37)</f>
        <v>#REF!</v>
      </c>
      <c r="AA37" s="53"/>
      <c r="AB37" s="45" t="e">
        <f>SUM(AD37:AL37)</f>
        <v>#REF!</v>
      </c>
      <c r="AC37" s="72"/>
      <c r="AD37" s="35" t="e">
        <f>SUM(AC36+'3월'!AD37)</f>
        <v>#REF!</v>
      </c>
      <c r="AE37" s="72"/>
      <c r="AF37" s="35" t="e">
        <f>SUM(AE36+'3월'!AF37)</f>
        <v>#REF!</v>
      </c>
      <c r="AG37" s="72"/>
      <c r="AH37" s="35" t="e">
        <f>SUM(AG36+'3월'!AH37)</f>
        <v>#REF!</v>
      </c>
      <c r="AI37" s="72"/>
      <c r="AJ37" s="35" t="e">
        <f>SUM(AI36+'3월'!AJ37)</f>
        <v>#REF!</v>
      </c>
      <c r="AK37" s="72"/>
      <c r="AL37" s="36" t="e">
        <f>SUM(AK36+'3월'!AL37)</f>
        <v>#REF!</v>
      </c>
    </row>
    <row r="38" spans="1:38" ht="9.6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9.6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SUM(M38+'3월'!N39)</f>
        <v>#REF!</v>
      </c>
      <c r="O39" s="116"/>
      <c r="P39" s="100" t="e">
        <f>SUM(O38+'3월'!P39)</f>
        <v>#REF!</v>
      </c>
      <c r="Q39" s="116"/>
      <c r="R39" s="100" t="e">
        <f>SUM(Q38+'3월'!R39)</f>
        <v>#REF!</v>
      </c>
      <c r="S39" s="116"/>
      <c r="T39" s="100" t="e">
        <f>SUM(S38+'3월'!T39)</f>
        <v>#REF!</v>
      </c>
      <c r="U39" s="116" t="s">
        <v>28</v>
      </c>
      <c r="V39" s="100" t="e">
        <f>SUM(U38+'3월'!V39)</f>
        <v>#REF!</v>
      </c>
      <c r="W39" s="116"/>
      <c r="X39" s="100" t="e">
        <f>SUM(W38+'3월'!X39)</f>
        <v>#REF!</v>
      </c>
      <c r="Y39" s="116"/>
      <c r="Z39" s="100" t="e">
        <f>SUM(Y38+'3월'!Z39)</f>
        <v>#REF!</v>
      </c>
      <c r="AA39" s="106"/>
      <c r="AB39" s="107" t="e">
        <f>SUM(AD39:AL39)</f>
        <v>#REF!</v>
      </c>
      <c r="AC39" s="116"/>
      <c r="AD39" s="100" t="e">
        <f>SUM(AC38+'3월'!AD39)</f>
        <v>#REF!</v>
      </c>
      <c r="AE39" s="116"/>
      <c r="AF39" s="100" t="e">
        <f>SUM(AE38+'3월'!AF39)</f>
        <v>#REF!</v>
      </c>
      <c r="AG39" s="116"/>
      <c r="AH39" s="100" t="e">
        <f>SUM(AG38+'3월'!AH39)</f>
        <v>#REF!</v>
      </c>
      <c r="AI39" s="116"/>
      <c r="AJ39" s="100" t="e">
        <f>SUM(AI38+'3월'!AJ39)</f>
        <v>#REF!</v>
      </c>
      <c r="AK39" s="116"/>
      <c r="AL39" s="101" t="e">
        <f>SUM(AK38+'3월'!AL39)</f>
        <v>#REF!</v>
      </c>
    </row>
    <row r="40" spans="1:38" ht="9.6" customHeight="1" x14ac:dyDescent="0.3">
      <c r="A40" s="398" t="s">
        <v>26</v>
      </c>
      <c r="B40" s="382" t="s">
        <v>24</v>
      </c>
      <c r="C40" s="94">
        <f>SUM(E40+K40+AA40)</f>
        <v>588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561</v>
      </c>
      <c r="L40" s="95"/>
      <c r="M40" s="94">
        <f>SUM(M42,M44,M46,M48,M50)</f>
        <v>231</v>
      </c>
      <c r="N40" s="109"/>
      <c r="O40" s="94">
        <f>SUM(O42,O44,O46,O48,O50)</f>
        <v>225</v>
      </c>
      <c r="P40" s="109"/>
      <c r="Q40" s="94">
        <f>SUM(Q42,Q44,Q46,Q48,Q50)</f>
        <v>9</v>
      </c>
      <c r="R40" s="109"/>
      <c r="S40" s="94">
        <f>SUM(S42,S44,S46,S48,S50)</f>
        <v>9</v>
      </c>
      <c r="T40" s="109"/>
      <c r="U40" s="94">
        <f>SUM(U42,U44,U46,U48,U50)</f>
        <v>83</v>
      </c>
      <c r="V40" s="109"/>
      <c r="W40" s="94">
        <f>SUM(W42,W44,W46,W48,W50)</f>
        <v>0</v>
      </c>
      <c r="X40" s="109"/>
      <c r="Y40" s="94">
        <f>SUM(Y42,Y44,Y46,Y48,Y50)</f>
        <v>4</v>
      </c>
      <c r="Z40" s="110"/>
      <c r="AA40" s="94">
        <f>SUM(AC40:AL40)</f>
        <v>27</v>
      </c>
      <c r="AB40" s="93"/>
      <c r="AC40" s="94">
        <f>SUM(AC42,AC44,AC46,AC48,AC50)</f>
        <v>1</v>
      </c>
      <c r="AD40" s="95"/>
      <c r="AE40" s="94">
        <f>SUM(AE42,AE44,AE46,AE48,AE50)</f>
        <v>16</v>
      </c>
      <c r="AF40" s="95"/>
      <c r="AG40" s="94">
        <f>SUM(AG42,AG44,AG46,AG48,AG50)</f>
        <v>10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9.6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9.6" customHeight="1" x14ac:dyDescent="0.3">
      <c r="A42" s="399"/>
      <c r="B42" s="395" t="s">
        <v>29</v>
      </c>
      <c r="C42" s="59">
        <f>K42+AA42</f>
        <v>382</v>
      </c>
      <c r="D42" s="60"/>
      <c r="E42" s="4"/>
      <c r="F42" s="30"/>
      <c r="G42" s="16"/>
      <c r="H42" s="31"/>
      <c r="I42" s="16"/>
      <c r="J42" s="32"/>
      <c r="K42" s="41">
        <f>M42+O42+Q42+S42+U42+W42+Y42</f>
        <v>361</v>
      </c>
      <c r="L42" s="55"/>
      <c r="M42" s="64">
        <v>168</v>
      </c>
      <c r="N42" s="65"/>
      <c r="O42" s="64">
        <v>136</v>
      </c>
      <c r="P42" s="65"/>
      <c r="Q42" s="64">
        <v>3</v>
      </c>
      <c r="R42" s="65"/>
      <c r="S42" s="64">
        <v>5</v>
      </c>
      <c r="T42" s="65"/>
      <c r="U42" s="64">
        <v>45</v>
      </c>
      <c r="V42" s="65"/>
      <c r="W42" s="64">
        <v>0</v>
      </c>
      <c r="X42" s="65"/>
      <c r="Y42" s="64">
        <v>4</v>
      </c>
      <c r="Z42" s="65"/>
      <c r="AA42" s="41">
        <f>SUM(AC42:AK42)</f>
        <v>21</v>
      </c>
      <c r="AB42" s="55"/>
      <c r="AC42" s="64">
        <v>1</v>
      </c>
      <c r="AD42" s="66"/>
      <c r="AE42" s="64">
        <v>12</v>
      </c>
      <c r="AF42" s="65"/>
      <c r="AG42" s="64">
        <v>8</v>
      </c>
      <c r="AH42" s="65"/>
      <c r="AI42" s="64">
        <v>0</v>
      </c>
      <c r="AJ42" s="65"/>
      <c r="AK42" s="64">
        <v>0</v>
      </c>
      <c r="AL42" s="113"/>
    </row>
    <row r="43" spans="1:38" ht="9.6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SUM(M42+'3월'!N43)</f>
        <v>#REF!</v>
      </c>
      <c r="O43" s="68"/>
      <c r="P43" s="35" t="e">
        <f>SUM(O42+'3월'!P43)</f>
        <v>#REF!</v>
      </c>
      <c r="Q43" s="69"/>
      <c r="R43" s="35" t="e">
        <f>SUM(Q42+'3월'!R43)</f>
        <v>#REF!</v>
      </c>
      <c r="S43" s="68"/>
      <c r="T43" s="35" t="e">
        <f>SUM(S42+'3월'!T43)</f>
        <v>#REF!</v>
      </c>
      <c r="U43" s="68"/>
      <c r="V43" s="35" t="e">
        <f>SUM(U42+'3월'!V43)</f>
        <v>#REF!</v>
      </c>
      <c r="W43" s="68"/>
      <c r="X43" s="35" t="e">
        <f>SUM(W42+'3월'!X43)</f>
        <v>#REF!</v>
      </c>
      <c r="Y43" s="68"/>
      <c r="Z43" s="35" t="e">
        <f>SUM(Y42+'3월'!Z43)</f>
        <v>#REF!</v>
      </c>
      <c r="AA43" s="33"/>
      <c r="AB43" s="45" t="e">
        <f>SUM(AD43:AL43)</f>
        <v>#REF!</v>
      </c>
      <c r="AC43" s="68"/>
      <c r="AD43" s="35" t="e">
        <f>SUM(AC42+'3월'!AD43)</f>
        <v>#REF!</v>
      </c>
      <c r="AE43" s="68"/>
      <c r="AF43" s="35" t="e">
        <f>SUM(AE42+'3월'!AF43)</f>
        <v>#REF!</v>
      </c>
      <c r="AG43" s="68"/>
      <c r="AH43" s="35" t="e">
        <f>SUM(AG42+'3월'!AH43)</f>
        <v>#REF!</v>
      </c>
      <c r="AI43" s="68"/>
      <c r="AJ43" s="35" t="e">
        <f>SUM(AI42+'3월'!AJ43)</f>
        <v>#REF!</v>
      </c>
      <c r="AK43" s="68"/>
      <c r="AL43" s="36" t="e">
        <f>SUM(AK42+'3월'!AL43)</f>
        <v>#REF!</v>
      </c>
    </row>
    <row r="44" spans="1:38" ht="9.6" customHeight="1" x14ac:dyDescent="0.3">
      <c r="A44" s="399"/>
      <c r="B44" s="386" t="s">
        <v>19</v>
      </c>
      <c r="C44" s="59">
        <f>K44+AA44</f>
        <v>106</v>
      </c>
      <c r="D44" s="70"/>
      <c r="E44" s="4"/>
      <c r="F44" s="37"/>
      <c r="G44" s="16"/>
      <c r="H44" s="23"/>
      <c r="I44" s="16"/>
      <c r="J44" s="24"/>
      <c r="K44" s="41">
        <f>M44+O44+Q44+S44+U44+W44+Y44</f>
        <v>102</v>
      </c>
      <c r="L44" s="62"/>
      <c r="M44" s="64">
        <v>30</v>
      </c>
      <c r="N44" s="71"/>
      <c r="O44" s="64">
        <v>42</v>
      </c>
      <c r="P44" s="71"/>
      <c r="Q44" s="64">
        <v>4</v>
      </c>
      <c r="R44" s="61" t="s">
        <v>28</v>
      </c>
      <c r="S44" s="64">
        <v>0</v>
      </c>
      <c r="T44" s="71"/>
      <c r="U44" s="64">
        <v>26</v>
      </c>
      <c r="V44" s="71"/>
      <c r="W44" s="64">
        <v>0</v>
      </c>
      <c r="X44" s="71"/>
      <c r="Y44" s="64">
        <v>0</v>
      </c>
      <c r="Z44" s="71"/>
      <c r="AA44" s="41">
        <f>SUM(AC44:AK44)</f>
        <v>4</v>
      </c>
      <c r="AB44" s="50"/>
      <c r="AC44" s="64">
        <v>0</v>
      </c>
      <c r="AD44" s="71"/>
      <c r="AE44" s="64">
        <v>2</v>
      </c>
      <c r="AF44" s="71"/>
      <c r="AG44" s="64">
        <v>2</v>
      </c>
      <c r="AH44" s="71"/>
      <c r="AI44" s="64">
        <v>0</v>
      </c>
      <c r="AJ44" s="71"/>
      <c r="AK44" s="64">
        <v>0</v>
      </c>
      <c r="AL44" s="114"/>
    </row>
    <row r="45" spans="1:38" ht="9.6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SUM(M44+'3월'!N45)</f>
        <v>#REF!</v>
      </c>
      <c r="O45" s="72"/>
      <c r="P45" s="35" t="e">
        <f>SUM(O44+'3월'!P45)</f>
        <v>#REF!</v>
      </c>
      <c r="Q45" s="72"/>
      <c r="R45" s="35" t="e">
        <f>SUM(Q44+'3월'!R45)</f>
        <v>#REF!</v>
      </c>
      <c r="S45" s="72"/>
      <c r="T45" s="35" t="e">
        <f>SUM(S44+'3월'!T45)</f>
        <v>#REF!</v>
      </c>
      <c r="U45" s="72"/>
      <c r="V45" s="35" t="e">
        <f>SUM(U44+'3월'!V45)</f>
        <v>#REF!</v>
      </c>
      <c r="W45" s="72"/>
      <c r="X45" s="35" t="e">
        <f>SUM(W44+'3월'!X45)</f>
        <v>#REF!</v>
      </c>
      <c r="Y45" s="72"/>
      <c r="Z45" s="35" t="e">
        <f>SUM(Y44+'3월'!Z45)</f>
        <v>#REF!</v>
      </c>
      <c r="AA45" s="53"/>
      <c r="AB45" s="45" t="e">
        <f>SUM(AD45:AL45)</f>
        <v>#REF!</v>
      </c>
      <c r="AC45" s="72"/>
      <c r="AD45" s="35" t="e">
        <f>SUM(AC44+'3월'!AD45)</f>
        <v>#REF!</v>
      </c>
      <c r="AE45" s="72"/>
      <c r="AF45" s="35" t="e">
        <f>SUM(AE44+'3월'!AF45)</f>
        <v>#REF!</v>
      </c>
      <c r="AG45" s="72"/>
      <c r="AH45" s="35" t="e">
        <f>SUM(AG44+'3월'!AH45)</f>
        <v>#REF!</v>
      </c>
      <c r="AI45" s="72"/>
      <c r="AJ45" s="35" t="e">
        <f>SUM(AI44+'3월'!AJ45)</f>
        <v>#REF!</v>
      </c>
      <c r="AK45" s="72"/>
      <c r="AL45" s="36" t="e">
        <f>SUM(AK44+'3월'!AL45)</f>
        <v>#REF!</v>
      </c>
    </row>
    <row r="46" spans="1:38" ht="9.6" customHeight="1" x14ac:dyDescent="0.3">
      <c r="A46" s="399"/>
      <c r="B46" s="388" t="s">
        <v>20</v>
      </c>
      <c r="C46" s="59">
        <f>K46+AA46</f>
        <v>71</v>
      </c>
      <c r="D46" s="48"/>
      <c r="E46" s="4"/>
      <c r="F46" s="15"/>
      <c r="G46" s="39"/>
      <c r="H46" s="17"/>
      <c r="I46" s="39"/>
      <c r="J46" s="18"/>
      <c r="K46" s="41">
        <f>M46+O46+Q46+S46+U46+W46+Y46</f>
        <v>71</v>
      </c>
      <c r="L46" s="50"/>
      <c r="M46" s="73">
        <v>26</v>
      </c>
      <c r="N46" s="74"/>
      <c r="O46" s="73">
        <v>34</v>
      </c>
      <c r="P46" s="74"/>
      <c r="Q46" s="73">
        <v>0</v>
      </c>
      <c r="R46" s="74"/>
      <c r="S46" s="73">
        <v>2</v>
      </c>
      <c r="T46" s="74"/>
      <c r="U46" s="73">
        <v>9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9.6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SUM(M46+'3월'!N47)</f>
        <v>#REF!</v>
      </c>
      <c r="O47" s="72"/>
      <c r="P47" s="35" t="e">
        <f>SUM(O46+'3월'!P47)</f>
        <v>#REF!</v>
      </c>
      <c r="Q47" s="72"/>
      <c r="R47" s="35" t="e">
        <f>SUM(Q46+'3월'!R47)</f>
        <v>#REF!</v>
      </c>
      <c r="S47" s="72"/>
      <c r="T47" s="35" t="e">
        <f>SUM(S46+'3월'!T47)</f>
        <v>#REF!</v>
      </c>
      <c r="U47" s="72"/>
      <c r="V47" s="35" t="e">
        <f>SUM(U46+'3월'!V47)</f>
        <v>#REF!</v>
      </c>
      <c r="W47" s="72"/>
      <c r="X47" s="35" t="e">
        <f>SUM(W46+'3월'!X47)</f>
        <v>#REF!</v>
      </c>
      <c r="Y47" s="72"/>
      <c r="Z47" s="35" t="e">
        <f>SUM(Y46+'3월'!Z47)</f>
        <v>#REF!</v>
      </c>
      <c r="AA47" s="53"/>
      <c r="AB47" s="45" t="e">
        <f>SUM(AD47:AL47)</f>
        <v>#REF!</v>
      </c>
      <c r="AC47" s="72"/>
      <c r="AD47" s="35" t="e">
        <f>SUM(AC46+'3월'!AD47)</f>
        <v>#REF!</v>
      </c>
      <c r="AE47" s="72"/>
      <c r="AF47" s="35" t="e">
        <f>SUM(AE46+'3월'!AF47)</f>
        <v>#REF!</v>
      </c>
      <c r="AG47" s="72"/>
      <c r="AH47" s="35" t="e">
        <f>SUM(AG46+'3월'!AH47)</f>
        <v>#REF!</v>
      </c>
      <c r="AI47" s="72"/>
      <c r="AJ47" s="35" t="e">
        <f>SUM(AI46+'3월'!AJ47)</f>
        <v>#REF!</v>
      </c>
      <c r="AK47" s="72"/>
      <c r="AL47" s="36" t="e">
        <f>SUM(AK46+'3월'!AL47)</f>
        <v>#REF!</v>
      </c>
    </row>
    <row r="48" spans="1:38" ht="9.6" customHeight="1" x14ac:dyDescent="0.3">
      <c r="A48" s="399"/>
      <c r="B48" s="389" t="s">
        <v>21</v>
      </c>
      <c r="C48" s="59">
        <f>K48+AA48</f>
        <v>29</v>
      </c>
      <c r="D48" s="48"/>
      <c r="E48" s="4"/>
      <c r="F48" s="15"/>
      <c r="G48" s="39"/>
      <c r="H48" s="17"/>
      <c r="I48" s="39"/>
      <c r="J48" s="18"/>
      <c r="K48" s="41">
        <f>M48+O48+Q48+S48+U48+W48+Y48</f>
        <v>27</v>
      </c>
      <c r="L48" s="50"/>
      <c r="M48" s="73">
        <v>7</v>
      </c>
      <c r="N48" s="74"/>
      <c r="O48" s="73">
        <v>13</v>
      </c>
      <c r="P48" s="74"/>
      <c r="Q48" s="73">
        <v>2</v>
      </c>
      <c r="R48" s="74"/>
      <c r="S48" s="73">
        <v>2</v>
      </c>
      <c r="T48" s="74"/>
      <c r="U48" s="73">
        <v>3</v>
      </c>
      <c r="V48" s="74"/>
      <c r="W48" s="73">
        <v>0</v>
      </c>
      <c r="X48" s="74"/>
      <c r="Y48" s="73">
        <v>0</v>
      </c>
      <c r="Z48" s="74"/>
      <c r="AA48" s="41">
        <f>SUM(AC48:AK48)</f>
        <v>2</v>
      </c>
      <c r="AB48" s="62"/>
      <c r="AC48" s="73">
        <v>0</v>
      </c>
      <c r="AD48" s="74"/>
      <c r="AE48" s="73">
        <v>2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9.6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SUM(M48+'3월'!N49)</f>
        <v>#REF!</v>
      </c>
      <c r="O49" s="72"/>
      <c r="P49" s="35" t="e">
        <f>SUM(O48+'3월'!P49)</f>
        <v>#REF!</v>
      </c>
      <c r="Q49" s="72"/>
      <c r="R49" s="35" t="e">
        <f>SUM(Q48+'3월'!R49)</f>
        <v>#REF!</v>
      </c>
      <c r="S49" s="72"/>
      <c r="T49" s="35" t="e">
        <f>SUM(S48+'3월'!T49)</f>
        <v>#REF!</v>
      </c>
      <c r="U49" s="72"/>
      <c r="V49" s="35" t="e">
        <f>SUM(U48+'3월'!V49)</f>
        <v>#REF!</v>
      </c>
      <c r="W49" s="72"/>
      <c r="X49" s="35" t="e">
        <f>SUM(W48+'3월'!X49)</f>
        <v>#REF!</v>
      </c>
      <c r="Y49" s="72"/>
      <c r="Z49" s="35" t="e">
        <f>SUM(Y48+'3월'!Z49)</f>
        <v>#REF!</v>
      </c>
      <c r="AA49" s="53"/>
      <c r="AB49" s="45" t="e">
        <f>SUM(AD49:AL49)</f>
        <v>#REF!</v>
      </c>
      <c r="AC49" s="72"/>
      <c r="AD49" s="35" t="e">
        <f>SUM(AC48+'3월'!AD49)</f>
        <v>#REF!</v>
      </c>
      <c r="AE49" s="72"/>
      <c r="AF49" s="35" t="e">
        <f>SUM(AE48+'3월'!AF49)</f>
        <v>#REF!</v>
      </c>
      <c r="AG49" s="72"/>
      <c r="AH49" s="35" t="e">
        <f>SUM(AG48+'3월'!AH49)</f>
        <v>#REF!</v>
      </c>
      <c r="AI49" s="72"/>
      <c r="AJ49" s="35" t="e">
        <f>SUM(AI48+'3월'!AJ49)</f>
        <v>#REF!</v>
      </c>
      <c r="AK49" s="72"/>
      <c r="AL49" s="36" t="e">
        <f>SUM(AK48+'3월'!AL49)</f>
        <v>#REF!</v>
      </c>
    </row>
    <row r="50" spans="1:38" ht="9.6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9.6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SUM(M50+'3월'!N51)</f>
        <v>#REF!</v>
      </c>
      <c r="O51" s="116"/>
      <c r="P51" s="100" t="e">
        <f>SUM(O50+'3월'!P51)</f>
        <v>#REF!</v>
      </c>
      <c r="Q51" s="116"/>
      <c r="R51" s="100" t="e">
        <f>SUM(Q50+'3월'!R51)</f>
        <v>#REF!</v>
      </c>
      <c r="S51" s="116"/>
      <c r="T51" s="100" t="e">
        <f>SUM(S50+'3월'!T51)</f>
        <v>#REF!</v>
      </c>
      <c r="U51" s="116" t="s">
        <v>28</v>
      </c>
      <c r="V51" s="100" t="e">
        <f>SUM(U50+'3월'!V51)</f>
        <v>#REF!</v>
      </c>
      <c r="W51" s="116"/>
      <c r="X51" s="100" t="e">
        <f>SUM(W50+'3월'!X51)</f>
        <v>#REF!</v>
      </c>
      <c r="Y51" s="116"/>
      <c r="Z51" s="100" t="e">
        <f>SUM(Y50+'3월'!Z51)</f>
        <v>#REF!</v>
      </c>
      <c r="AA51" s="106"/>
      <c r="AB51" s="107" t="e">
        <f>SUM(AD51:AL51)</f>
        <v>#REF!</v>
      </c>
      <c r="AC51" s="116"/>
      <c r="AD51" s="100" t="e">
        <f>SUM(AC50+'3월'!AD51)</f>
        <v>#REF!</v>
      </c>
      <c r="AE51" s="116"/>
      <c r="AF51" s="100" t="e">
        <f>SUM(AE50+'3월'!AF51)</f>
        <v>#REF!</v>
      </c>
      <c r="AG51" s="116"/>
      <c r="AH51" s="100" t="e">
        <f>SUM(AG50+'3월'!AH51)</f>
        <v>#REF!</v>
      </c>
      <c r="AI51" s="116"/>
      <c r="AJ51" s="100" t="e">
        <f>SUM(AI50+'3월'!AJ51)</f>
        <v>#REF!</v>
      </c>
      <c r="AK51" s="116"/>
      <c r="AL51" s="101" t="e">
        <f>SUM(AK50+'3월'!AL51)</f>
        <v>#REF!</v>
      </c>
    </row>
    <row r="52" spans="1:38" ht="9.6" customHeight="1" x14ac:dyDescent="0.3">
      <c r="A52" s="401" t="s">
        <v>27</v>
      </c>
      <c r="B52" s="382" t="s">
        <v>24</v>
      </c>
      <c r="C52" s="94">
        <f>SUM(C54:C63)</f>
        <v>737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608</v>
      </c>
      <c r="L52" s="95"/>
      <c r="M52" s="94">
        <f>SUM(M54,M56,M58,M60,M62)</f>
        <v>140</v>
      </c>
      <c r="N52" s="109"/>
      <c r="O52" s="94">
        <f>SUM(O54,O56,O58,O60,O62)</f>
        <v>291</v>
      </c>
      <c r="P52" s="109"/>
      <c r="Q52" s="94">
        <f>SUM(Q54,Q56,Q58,Q60,Q62)</f>
        <v>16</v>
      </c>
      <c r="R52" s="109"/>
      <c r="S52" s="94">
        <f>SUM(S54,S56,S58,S60,S62)</f>
        <v>23</v>
      </c>
      <c r="T52" s="109"/>
      <c r="U52" s="94">
        <f>SUM(U54,U56,U58,U60,U62)</f>
        <v>136</v>
      </c>
      <c r="V52" s="109"/>
      <c r="W52" s="94">
        <f>SUM(W54,W56,W58,W60,W62)</f>
        <v>0</v>
      </c>
      <c r="X52" s="109"/>
      <c r="Y52" s="94">
        <f>SUM(Y54,Y56,Y58,Y60,Y62)</f>
        <v>2</v>
      </c>
      <c r="Z52" s="110"/>
      <c r="AA52" s="94">
        <f>SUM(AC52:AL52)</f>
        <v>129</v>
      </c>
      <c r="AB52" s="93"/>
      <c r="AC52" s="94">
        <f>SUM(AC54,AC56,AC58,AC60,AC62)</f>
        <v>2</v>
      </c>
      <c r="AD52" s="95"/>
      <c r="AE52" s="94">
        <f>SUM(AE54,AE56,AE58,AE60,AE62)</f>
        <v>98</v>
      </c>
      <c r="AF52" s="95"/>
      <c r="AG52" s="94">
        <f>SUM(AG54,AG56,AG58,AG60,AG62)</f>
        <v>28</v>
      </c>
      <c r="AH52" s="95"/>
      <c r="AI52" s="94">
        <f>SUM(AI54,AI56,AI58,AI60,AI62)</f>
        <v>1</v>
      </c>
      <c r="AJ52" s="95"/>
      <c r="AK52" s="94">
        <f>SUM(AK54,AK56,AK58,AK60,AK62)</f>
        <v>0</v>
      </c>
      <c r="AL52" s="96"/>
    </row>
    <row r="53" spans="1:38" ht="9.6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9.6" customHeight="1" x14ac:dyDescent="0.3">
      <c r="A54" s="402"/>
      <c r="B54" s="395" t="s">
        <v>29</v>
      </c>
      <c r="C54" s="59">
        <f>K54+AA54</f>
        <v>440</v>
      </c>
      <c r="D54" s="60"/>
      <c r="E54" s="4"/>
      <c r="F54" s="30"/>
      <c r="G54" s="16"/>
      <c r="H54" s="31"/>
      <c r="I54" s="16"/>
      <c r="J54" s="32"/>
      <c r="K54" s="41">
        <f>M54+O54+Q54+S54+U54+W54+Y54</f>
        <v>342</v>
      </c>
      <c r="L54" s="55"/>
      <c r="M54" s="64">
        <v>75</v>
      </c>
      <c r="N54" s="65"/>
      <c r="O54" s="64">
        <v>186</v>
      </c>
      <c r="P54" s="65"/>
      <c r="Q54" s="64">
        <v>11</v>
      </c>
      <c r="R54" s="65"/>
      <c r="S54" s="64">
        <v>19</v>
      </c>
      <c r="T54" s="65"/>
      <c r="U54" s="64">
        <v>50</v>
      </c>
      <c r="V54" s="65"/>
      <c r="W54" s="64">
        <v>0</v>
      </c>
      <c r="X54" s="65"/>
      <c r="Y54" s="64">
        <v>1</v>
      </c>
      <c r="Z54" s="65"/>
      <c r="AA54" s="41">
        <f>AC54+AE54+AG54+AI54+AK54</f>
        <v>98</v>
      </c>
      <c r="AB54" s="55"/>
      <c r="AC54" s="64">
        <v>1</v>
      </c>
      <c r="AD54" s="66"/>
      <c r="AE54" s="64">
        <v>75</v>
      </c>
      <c r="AF54" s="65"/>
      <c r="AG54" s="64">
        <v>22</v>
      </c>
      <c r="AH54" s="65"/>
      <c r="AI54" s="64">
        <v>0</v>
      </c>
      <c r="AJ54" s="65"/>
      <c r="AK54" s="64">
        <v>0</v>
      </c>
      <c r="AL54" s="113"/>
    </row>
    <row r="55" spans="1:38" ht="9.6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SUM(M54+'3월'!N55)</f>
        <v>#REF!</v>
      </c>
      <c r="O55" s="68"/>
      <c r="P55" s="35" t="e">
        <f>SUM(O54+'3월'!P55)</f>
        <v>#REF!</v>
      </c>
      <c r="Q55" s="69"/>
      <c r="R55" s="35" t="e">
        <f>SUM(Q54+'3월'!R55)</f>
        <v>#REF!</v>
      </c>
      <c r="S55" s="68"/>
      <c r="T55" s="35" t="e">
        <f>SUM(S54+'3월'!T55)</f>
        <v>#REF!</v>
      </c>
      <c r="U55" s="68"/>
      <c r="V55" s="35" t="e">
        <f>SUM(U54+'3월'!V55)</f>
        <v>#REF!</v>
      </c>
      <c r="W55" s="68"/>
      <c r="X55" s="35" t="e">
        <f>SUM(W54+'3월'!X55)</f>
        <v>#REF!</v>
      </c>
      <c r="Y55" s="68"/>
      <c r="Z55" s="35" t="e">
        <f>SUM(Y54+'3월'!Z55)</f>
        <v>#REF!</v>
      </c>
      <c r="AA55" s="33"/>
      <c r="AB55" s="45" t="e">
        <f>SUM(AD55:AL55)</f>
        <v>#REF!</v>
      </c>
      <c r="AC55" s="68"/>
      <c r="AD55" s="35" t="e">
        <f>SUM(AC54+'3월'!AD55)</f>
        <v>#REF!</v>
      </c>
      <c r="AE55" s="68"/>
      <c r="AF55" s="35" t="e">
        <f>SUM(AE54+'3월'!AF55)</f>
        <v>#REF!</v>
      </c>
      <c r="AG55" s="68"/>
      <c r="AH55" s="35" t="e">
        <f>SUM(AG54+'3월'!AH55)</f>
        <v>#REF!</v>
      </c>
      <c r="AI55" s="68"/>
      <c r="AJ55" s="35" t="e">
        <f>SUM(AI54+'3월'!AJ55)</f>
        <v>#REF!</v>
      </c>
      <c r="AK55" s="68"/>
      <c r="AL55" s="36" t="e">
        <f>SUM(AK54+'3월'!AL55)</f>
        <v>#REF!</v>
      </c>
    </row>
    <row r="56" spans="1:38" ht="9.6" customHeight="1" x14ac:dyDescent="0.3">
      <c r="A56" s="402"/>
      <c r="B56" s="386" t="s">
        <v>19</v>
      </c>
      <c r="C56" s="59">
        <f>K56+AA56</f>
        <v>89</v>
      </c>
      <c r="D56" s="70"/>
      <c r="E56" s="4"/>
      <c r="F56" s="37"/>
      <c r="G56" s="16"/>
      <c r="H56" s="23"/>
      <c r="I56" s="16"/>
      <c r="J56" s="24"/>
      <c r="K56" s="41">
        <f>M56+O56+Q56+S56+U56+W56+Y56</f>
        <v>83</v>
      </c>
      <c r="L56" s="62"/>
      <c r="M56" s="64">
        <v>18</v>
      </c>
      <c r="N56" s="71"/>
      <c r="O56" s="64">
        <v>42</v>
      </c>
      <c r="P56" s="71"/>
      <c r="Q56" s="64">
        <v>2</v>
      </c>
      <c r="R56" s="61" t="s">
        <v>28</v>
      </c>
      <c r="S56" s="64">
        <v>1</v>
      </c>
      <c r="T56" s="71"/>
      <c r="U56" s="64">
        <v>19</v>
      </c>
      <c r="V56" s="71"/>
      <c r="W56" s="64">
        <v>0</v>
      </c>
      <c r="X56" s="71"/>
      <c r="Y56" s="64">
        <v>1</v>
      </c>
      <c r="Z56" s="71"/>
      <c r="AA56" s="41">
        <f>SUM(AC56,AE56,AG56,AI56,AK56)</f>
        <v>6</v>
      </c>
      <c r="AB56" s="62"/>
      <c r="AC56" s="64">
        <v>0</v>
      </c>
      <c r="AD56" s="71"/>
      <c r="AE56" s="64">
        <v>6</v>
      </c>
      <c r="AF56" s="71"/>
      <c r="AG56" s="64">
        <v>0</v>
      </c>
      <c r="AH56" s="71"/>
      <c r="AI56" s="64">
        <v>0</v>
      </c>
      <c r="AJ56" s="71"/>
      <c r="AK56" s="64">
        <v>0</v>
      </c>
      <c r="AL56" s="114"/>
    </row>
    <row r="57" spans="1:38" ht="9.6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SUM(M56+'3월'!N57)</f>
        <v>#REF!</v>
      </c>
      <c r="O57" s="72"/>
      <c r="P57" s="35" t="e">
        <f>SUM(O56+'3월'!P57)</f>
        <v>#REF!</v>
      </c>
      <c r="Q57" s="72"/>
      <c r="R57" s="35" t="e">
        <f>SUM(Q56+'3월'!R57)</f>
        <v>#REF!</v>
      </c>
      <c r="S57" s="72"/>
      <c r="T57" s="35" t="e">
        <f>SUM(S56+'3월'!T57)</f>
        <v>#REF!</v>
      </c>
      <c r="U57" s="72"/>
      <c r="V57" s="35" t="e">
        <f>SUM(U56+'3월'!V57)</f>
        <v>#REF!</v>
      </c>
      <c r="W57" s="72"/>
      <c r="X57" s="35" t="e">
        <f>SUM(W56+'3월'!X57)</f>
        <v>#REF!</v>
      </c>
      <c r="Y57" s="72"/>
      <c r="Z57" s="35" t="e">
        <f>SUM(Y56+'3월'!Z57)</f>
        <v>#REF!</v>
      </c>
      <c r="AA57" s="53"/>
      <c r="AB57" s="45" t="e">
        <f>SUM(AD57:AL57)</f>
        <v>#REF!</v>
      </c>
      <c r="AC57" s="72"/>
      <c r="AD57" s="35" t="e">
        <f>SUM(AC56+'3월'!AD57)</f>
        <v>#REF!</v>
      </c>
      <c r="AE57" s="72"/>
      <c r="AF57" s="35" t="e">
        <f>SUM(AE56+'3월'!AF57)</f>
        <v>#REF!</v>
      </c>
      <c r="AG57" s="72"/>
      <c r="AH57" s="35" t="e">
        <f>SUM(AG56+'3월'!AH57)</f>
        <v>#REF!</v>
      </c>
      <c r="AI57" s="72"/>
      <c r="AJ57" s="35" t="e">
        <f>SUM(AI56+'3월'!AJ57)</f>
        <v>#REF!</v>
      </c>
      <c r="AK57" s="72"/>
      <c r="AL57" s="36" t="e">
        <f>SUM(AK56+'3월'!AL57)</f>
        <v>#REF!</v>
      </c>
    </row>
    <row r="58" spans="1:38" ht="9.6" customHeight="1" x14ac:dyDescent="0.3">
      <c r="A58" s="402"/>
      <c r="B58" s="388" t="s">
        <v>20</v>
      </c>
      <c r="C58" s="59">
        <f>K58+AA58</f>
        <v>153</v>
      </c>
      <c r="D58" s="48"/>
      <c r="E58" s="4"/>
      <c r="F58" s="15"/>
      <c r="G58" s="39"/>
      <c r="H58" s="17"/>
      <c r="I58" s="39"/>
      <c r="J58" s="18"/>
      <c r="K58" s="41">
        <f>M58+O58+Q58+S58+U58+W58+Y58</f>
        <v>136</v>
      </c>
      <c r="L58" s="50"/>
      <c r="M58" s="73">
        <v>32</v>
      </c>
      <c r="N58" s="74"/>
      <c r="O58" s="73">
        <v>48</v>
      </c>
      <c r="P58" s="74"/>
      <c r="Q58" s="73">
        <v>2</v>
      </c>
      <c r="R58" s="74"/>
      <c r="S58" s="73">
        <v>3</v>
      </c>
      <c r="T58" s="74"/>
      <c r="U58" s="73">
        <v>51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17</v>
      </c>
      <c r="AB58" s="50"/>
      <c r="AC58" s="73">
        <v>1</v>
      </c>
      <c r="AD58" s="74"/>
      <c r="AE58" s="73">
        <v>11</v>
      </c>
      <c r="AF58" s="74"/>
      <c r="AG58" s="73">
        <v>4</v>
      </c>
      <c r="AH58" s="74"/>
      <c r="AI58" s="73">
        <v>1</v>
      </c>
      <c r="AJ58" s="74"/>
      <c r="AK58" s="73">
        <v>0</v>
      </c>
      <c r="AL58" s="115"/>
    </row>
    <row r="59" spans="1:38" ht="9.6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SUM(M58+'3월'!N59)</f>
        <v>#REF!</v>
      </c>
      <c r="O59" s="72"/>
      <c r="P59" s="35" t="e">
        <f>SUM(O58+'3월'!P59)</f>
        <v>#REF!</v>
      </c>
      <c r="Q59" s="72"/>
      <c r="R59" s="35" t="e">
        <f>SUM(Q58+'3월'!R59)</f>
        <v>#REF!</v>
      </c>
      <c r="S59" s="72"/>
      <c r="T59" s="35" t="e">
        <f>SUM(S58+'3월'!T59)</f>
        <v>#REF!</v>
      </c>
      <c r="U59" s="72"/>
      <c r="V59" s="35" t="e">
        <f>SUM(U58+'3월'!V59)</f>
        <v>#REF!</v>
      </c>
      <c r="W59" s="72"/>
      <c r="X59" s="35" t="e">
        <f>SUM(W58+'3월'!X59)</f>
        <v>#REF!</v>
      </c>
      <c r="Y59" s="72"/>
      <c r="Z59" s="35" t="e">
        <f>SUM(Y58+'3월'!Z59)</f>
        <v>#REF!</v>
      </c>
      <c r="AA59" s="53"/>
      <c r="AB59" s="45" t="e">
        <f>SUM(AD59:AL59)</f>
        <v>#REF!</v>
      </c>
      <c r="AC59" s="72"/>
      <c r="AD59" s="35" t="e">
        <f>SUM(AC58+'3월'!AD59)</f>
        <v>#REF!</v>
      </c>
      <c r="AE59" s="72"/>
      <c r="AF59" s="35" t="e">
        <f>SUM(AE58+'3월'!AF59)</f>
        <v>#REF!</v>
      </c>
      <c r="AG59" s="72"/>
      <c r="AH59" s="35" t="e">
        <f>SUM(AG58+'3월'!AH59)</f>
        <v>#REF!</v>
      </c>
      <c r="AI59" s="72"/>
      <c r="AJ59" s="35" t="e">
        <f>SUM(AI58+'3월'!AJ59)</f>
        <v>#REF!</v>
      </c>
      <c r="AK59" s="72"/>
      <c r="AL59" s="36" t="e">
        <f>SUM(AK58+'3월'!AL59)</f>
        <v>#REF!</v>
      </c>
    </row>
    <row r="60" spans="1:38" ht="9.6" customHeight="1" x14ac:dyDescent="0.3">
      <c r="A60" s="402"/>
      <c r="B60" s="389" t="s">
        <v>21</v>
      </c>
      <c r="C60" s="59">
        <f>K60+AA60</f>
        <v>55</v>
      </c>
      <c r="D60" s="48"/>
      <c r="E60" s="4"/>
      <c r="F60" s="15"/>
      <c r="G60" s="39"/>
      <c r="H60" s="17"/>
      <c r="I60" s="39"/>
      <c r="J60" s="18"/>
      <c r="K60" s="41">
        <f>M60+O60+Q60+S60+U60+W60+Y60</f>
        <v>47</v>
      </c>
      <c r="L60" s="50"/>
      <c r="M60" s="73">
        <v>15</v>
      </c>
      <c r="N60" s="74"/>
      <c r="O60" s="73">
        <v>15</v>
      </c>
      <c r="P60" s="74"/>
      <c r="Q60" s="73">
        <v>1</v>
      </c>
      <c r="R60" s="74"/>
      <c r="S60" s="73">
        <v>0</v>
      </c>
      <c r="T60" s="74"/>
      <c r="U60" s="73">
        <v>16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8</v>
      </c>
      <c r="AB60" s="50"/>
      <c r="AC60" s="73">
        <v>0</v>
      </c>
      <c r="AD60" s="74"/>
      <c r="AE60" s="73">
        <v>6</v>
      </c>
      <c r="AF60" s="74"/>
      <c r="AG60" s="73">
        <v>2</v>
      </c>
      <c r="AH60" s="74"/>
      <c r="AI60" s="73">
        <v>0</v>
      </c>
      <c r="AJ60" s="74"/>
      <c r="AK60" s="73">
        <v>0</v>
      </c>
      <c r="AL60" s="115"/>
    </row>
    <row r="61" spans="1:38" ht="9.6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SUM(M60+'3월'!N61)</f>
        <v>#REF!</v>
      </c>
      <c r="O61" s="72"/>
      <c r="P61" s="35" t="e">
        <f>SUM(O60+'3월'!P61)</f>
        <v>#REF!</v>
      </c>
      <c r="Q61" s="72"/>
      <c r="R61" s="35" t="e">
        <f>SUM(Q60+'3월'!R61)</f>
        <v>#REF!</v>
      </c>
      <c r="S61" s="72"/>
      <c r="T61" s="35" t="e">
        <f>SUM(S60+'3월'!T61)</f>
        <v>#REF!</v>
      </c>
      <c r="U61" s="72"/>
      <c r="V61" s="35" t="e">
        <f>SUM(U60+'3월'!V61)</f>
        <v>#REF!</v>
      </c>
      <c r="W61" s="72"/>
      <c r="X61" s="35" t="e">
        <f>SUM(W60+'3월'!X61)</f>
        <v>#REF!</v>
      </c>
      <c r="Y61" s="72"/>
      <c r="Z61" s="35" t="e">
        <f>SUM(Y60+'3월'!Z61)</f>
        <v>#REF!</v>
      </c>
      <c r="AA61" s="53"/>
      <c r="AB61" s="45" t="e">
        <f>SUM(AD61:AL61)</f>
        <v>#REF!</v>
      </c>
      <c r="AC61" s="72"/>
      <c r="AD61" s="35" t="e">
        <f>SUM(AC60+'3월'!AD61)</f>
        <v>#REF!</v>
      </c>
      <c r="AE61" s="72"/>
      <c r="AF61" s="35" t="e">
        <f>SUM(AE60+'3월'!AF61)</f>
        <v>#REF!</v>
      </c>
      <c r="AG61" s="72"/>
      <c r="AH61" s="35" t="e">
        <f>SUM(AG60+'3월'!AH61)</f>
        <v>#REF!</v>
      </c>
      <c r="AI61" s="72"/>
      <c r="AJ61" s="35" t="e">
        <f>SUM(AI60+'3월'!AJ61)</f>
        <v>#REF!</v>
      </c>
      <c r="AK61" s="72"/>
      <c r="AL61" s="36" t="e">
        <f>SUM(AK60+'3월'!AL61)</f>
        <v>#REF!</v>
      </c>
    </row>
    <row r="62" spans="1:38" ht="9.6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9.6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SUM(M62+'3월'!N63)</f>
        <v>#REF!</v>
      </c>
      <c r="O63" s="116"/>
      <c r="P63" s="100" t="e">
        <f>SUM(O62+'3월'!P63)</f>
        <v>#REF!</v>
      </c>
      <c r="Q63" s="116"/>
      <c r="R63" s="100" t="e">
        <f>SUM(Q62+'3월'!R63)</f>
        <v>#REF!</v>
      </c>
      <c r="S63" s="116"/>
      <c r="T63" s="100" t="e">
        <f>SUM(S62+'3월'!T63)</f>
        <v>#REF!</v>
      </c>
      <c r="U63" s="116" t="s">
        <v>28</v>
      </c>
      <c r="V63" s="100" t="e">
        <f>SUM(U62+'3월'!V63)</f>
        <v>#REF!</v>
      </c>
      <c r="W63" s="116"/>
      <c r="X63" s="100" t="e">
        <f>SUM(W62+'3월'!X63)</f>
        <v>#REF!</v>
      </c>
      <c r="Y63" s="116"/>
      <c r="Z63" s="100" t="e">
        <f>SUM(Y62+'3월'!Z63)</f>
        <v>#REF!</v>
      </c>
      <c r="AA63" s="106"/>
      <c r="AB63" s="107" t="e">
        <f>SUM(AD63:AL63)</f>
        <v>#REF!</v>
      </c>
      <c r="AC63" s="116"/>
      <c r="AD63" s="100" t="e">
        <f>SUM(AC62+'3월'!AD63)</f>
        <v>#REF!</v>
      </c>
      <c r="AE63" s="116"/>
      <c r="AF63" s="100" t="e">
        <f>SUM(AE62+'3월'!AF63)</f>
        <v>#REF!</v>
      </c>
      <c r="AG63" s="116"/>
      <c r="AH63" s="100" t="e">
        <f>SUM(AG62+'3월'!AH63)</f>
        <v>#REF!</v>
      </c>
      <c r="AI63" s="116"/>
      <c r="AJ63" s="100" t="e">
        <f>SUM(AI62+'3월'!AJ63)</f>
        <v>#REF!</v>
      </c>
      <c r="AK63" s="116"/>
      <c r="AL63" s="101" t="e">
        <f>SUM(AK62+'3월'!AL63)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orientation="landscape" horizontalDpi="4294967294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G45" sqref="G45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36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12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12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360" t="s">
        <v>32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5097</v>
      </c>
      <c r="D4" s="40"/>
      <c r="E4" s="4">
        <f>SUM(G4+I4)</f>
        <v>3293</v>
      </c>
      <c r="F4" s="5"/>
      <c r="G4" s="6">
        <f>SUM(G6:G14)</f>
        <v>1736</v>
      </c>
      <c r="H4" s="7"/>
      <c r="I4" s="6">
        <f>SUM(I6:I14)</f>
        <v>1557</v>
      </c>
      <c r="J4" s="8"/>
      <c r="K4" s="41">
        <f>SUM(M4:Y4)</f>
        <v>1625</v>
      </c>
      <c r="L4" s="37"/>
      <c r="M4" s="6">
        <f>SUM(M6:M14)</f>
        <v>562</v>
      </c>
      <c r="N4" s="7"/>
      <c r="O4" s="6">
        <f>SUM(O6:O14)</f>
        <v>636</v>
      </c>
      <c r="P4" s="7"/>
      <c r="Q4" s="6">
        <f>SUM(Q6:Q14)</f>
        <v>110</v>
      </c>
      <c r="R4" s="7"/>
      <c r="S4" s="6">
        <f>SUM(S6:S14)</f>
        <v>21</v>
      </c>
      <c r="T4" s="7"/>
      <c r="U4" s="6">
        <f>SUM(U6:U14)</f>
        <v>287</v>
      </c>
      <c r="V4" s="7"/>
      <c r="W4" s="6">
        <f>SUM(W6:W14)</f>
        <v>1</v>
      </c>
      <c r="X4" s="7"/>
      <c r="Y4" s="6">
        <f>SUM(Y6:Y14)</f>
        <v>8</v>
      </c>
      <c r="Z4" s="7"/>
      <c r="AA4" s="41">
        <f>SUM(AC4:AK4)</f>
        <v>179</v>
      </c>
      <c r="AB4" s="5"/>
      <c r="AC4" s="6">
        <f>SUM(AC6:AC14)</f>
        <v>15</v>
      </c>
      <c r="AD4" s="7"/>
      <c r="AE4" s="6">
        <f>SUM(AE6:AE14)</f>
        <v>127</v>
      </c>
      <c r="AF4" s="7"/>
      <c r="AG4" s="6">
        <f>SUM(AG6:AG14)</f>
        <v>34</v>
      </c>
      <c r="AH4" s="7"/>
      <c r="AI4" s="6">
        <f>SUM(AI6:AI14)</f>
        <v>3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1227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1091</v>
      </c>
      <c r="L6" s="50"/>
      <c r="M6" s="16">
        <f>SUM(M30+M42+M54)</f>
        <v>401</v>
      </c>
      <c r="N6" s="17"/>
      <c r="O6" s="16">
        <f>SUM(O30+O42+O54)</f>
        <v>419</v>
      </c>
      <c r="P6" s="17"/>
      <c r="Q6" s="16">
        <f>SUM(Q30+Q42+Q54)</f>
        <v>69</v>
      </c>
      <c r="R6" s="17"/>
      <c r="S6" s="16">
        <f>SUM(S30+S42+S54)</f>
        <v>16</v>
      </c>
      <c r="T6" s="17"/>
      <c r="U6" s="16">
        <f>SUM(U30+U42+U54)</f>
        <v>183</v>
      </c>
      <c r="V6" s="17"/>
      <c r="W6" s="16">
        <f>SUM(W30+W42+W54)</f>
        <v>0</v>
      </c>
      <c r="X6" s="17"/>
      <c r="Y6" s="16">
        <f>SUM(Y30+Y42+Y54)</f>
        <v>3</v>
      </c>
      <c r="Z6" s="17"/>
      <c r="AA6" s="49">
        <f>SUM(AC6:AK6)</f>
        <v>136</v>
      </c>
      <c r="AB6" s="50"/>
      <c r="AC6" s="16">
        <f>SUM(AC30+AC42+AC54)</f>
        <v>15</v>
      </c>
      <c r="AD6" s="17"/>
      <c r="AE6" s="16">
        <f>SUM(AE30+AE42+AE54)</f>
        <v>97</v>
      </c>
      <c r="AF6" s="17"/>
      <c r="AG6" s="16">
        <f>SUM(AG30+AG42+AG54)</f>
        <v>22</v>
      </c>
      <c r="AH6" s="17"/>
      <c r="AI6" s="16">
        <f>SUM(AI30+AI42+AI54)</f>
        <v>2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1296</v>
      </c>
      <c r="D8" s="48"/>
      <c r="E8" s="14">
        <f>SUM(G8+I8)</f>
        <v>1073</v>
      </c>
      <c r="F8" s="15"/>
      <c r="G8" s="16">
        <f>SUM(G20,G32,G44,G56)</f>
        <v>478</v>
      </c>
      <c r="H8" s="23"/>
      <c r="I8" s="16">
        <f>SUM(I20,I32,I44,I56)</f>
        <v>595</v>
      </c>
      <c r="J8" s="24"/>
      <c r="K8" s="49">
        <f>SUM(M8:Y8)</f>
        <v>206</v>
      </c>
      <c r="L8" s="55"/>
      <c r="M8" s="16">
        <f>SUM(M32+M44+M56)</f>
        <v>72</v>
      </c>
      <c r="N8" s="23"/>
      <c r="O8" s="16">
        <f>SUM(O32+O44+O56)</f>
        <v>86</v>
      </c>
      <c r="P8" s="23"/>
      <c r="Q8" s="16">
        <f>SUM(Q32+Q44+Q56)</f>
        <v>9</v>
      </c>
      <c r="R8" s="23"/>
      <c r="S8" s="16">
        <f>SUM(S32+S44+S56)</f>
        <v>1</v>
      </c>
      <c r="T8" s="23"/>
      <c r="U8" s="16">
        <f>SUM(U32+U44+U56)</f>
        <v>36</v>
      </c>
      <c r="V8" s="23"/>
      <c r="W8" s="16">
        <f>SUM(W20,W32,W44,W56)</f>
        <v>0</v>
      </c>
      <c r="X8" s="23"/>
      <c r="Y8" s="16">
        <f>SUM(Y20,Y32,Y44,Y56)</f>
        <v>2</v>
      </c>
      <c r="Z8" s="23"/>
      <c r="AA8" s="49">
        <f>SUM(AC8:AK8)</f>
        <v>17</v>
      </c>
      <c r="AB8" s="50"/>
      <c r="AC8" s="16">
        <f>SUM(AC32+AC44+AC56)</f>
        <v>0</v>
      </c>
      <c r="AD8" s="23"/>
      <c r="AE8" s="16">
        <f>SUM(AE32+AE44+AE56)</f>
        <v>9</v>
      </c>
      <c r="AF8" s="23"/>
      <c r="AG8" s="16">
        <f>SUM(AG20,AG32,AG44,AG56)</f>
        <v>6</v>
      </c>
      <c r="AH8" s="23"/>
      <c r="AI8" s="16">
        <f>SUM(AI20,AI32,AI44,AI56)</f>
        <v>2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1390</v>
      </c>
      <c r="D10" s="48"/>
      <c r="E10" s="14">
        <f>SUM(G10+I10)</f>
        <v>1141</v>
      </c>
      <c r="F10" s="15"/>
      <c r="G10" s="16">
        <f>SUM(G22,G34,G46,G58)</f>
        <v>520</v>
      </c>
      <c r="H10" s="17"/>
      <c r="I10" s="16">
        <f>SUM(I22,I34,I46,I58)</f>
        <v>621</v>
      </c>
      <c r="J10" s="18"/>
      <c r="K10" s="49">
        <f>SUM(M10:Y10)</f>
        <v>232</v>
      </c>
      <c r="L10" s="55"/>
      <c r="M10" s="16">
        <f>SUM(M34+M46+M58)</f>
        <v>75</v>
      </c>
      <c r="N10" s="17"/>
      <c r="O10" s="16">
        <f>SUM(O34+O46+O58)</f>
        <v>73</v>
      </c>
      <c r="P10" s="17"/>
      <c r="Q10" s="16">
        <f>SUM(Q34+Q46+Q58)</f>
        <v>30</v>
      </c>
      <c r="R10" s="17"/>
      <c r="S10" s="16">
        <f>SUM(S34+S46+S58)</f>
        <v>4</v>
      </c>
      <c r="T10" s="17"/>
      <c r="U10" s="16">
        <f>SUM(U34+U46+U58)</f>
        <v>46</v>
      </c>
      <c r="V10" s="17"/>
      <c r="W10" s="16">
        <f>SUM(W22,W34,W46,W58)</f>
        <v>1</v>
      </c>
      <c r="X10" s="17"/>
      <c r="Y10" s="16">
        <f>SUM(Y22,Y34,Y46,Y58)</f>
        <v>3</v>
      </c>
      <c r="Z10" s="17"/>
      <c r="AA10" s="49">
        <f>SUM(AC10:AK10)</f>
        <v>17</v>
      </c>
      <c r="AB10" s="50"/>
      <c r="AC10" s="16">
        <f>SUM(AC34+AC46+AC58)</f>
        <v>0</v>
      </c>
      <c r="AD10" s="17"/>
      <c r="AE10" s="16">
        <f>SUM(AE34+AE46+AE58)</f>
        <v>14</v>
      </c>
      <c r="AF10" s="23"/>
      <c r="AG10" s="16">
        <f>SUM(AG22,AG34,AG46,AG58)</f>
        <v>3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1184</v>
      </c>
      <c r="D12" s="48"/>
      <c r="E12" s="14">
        <f>SUM(G12+I12)</f>
        <v>1079</v>
      </c>
      <c r="F12" s="15"/>
      <c r="G12" s="16">
        <f>SUM(G24,G36,G48,G60)</f>
        <v>738</v>
      </c>
      <c r="H12" s="23"/>
      <c r="I12" s="16">
        <f>SUM(I24,I36,I48,I60)</f>
        <v>341</v>
      </c>
      <c r="J12" s="24"/>
      <c r="K12" s="49">
        <f>SUM(M12:Y12)</f>
        <v>96</v>
      </c>
      <c r="L12" s="55"/>
      <c r="M12" s="16">
        <f>SUM(M36+M48+M60)</f>
        <v>14</v>
      </c>
      <c r="N12" s="23"/>
      <c r="O12" s="16">
        <f>SUM(O36+O48+O60)</f>
        <v>58</v>
      </c>
      <c r="P12" s="23"/>
      <c r="Q12" s="16">
        <f>SUM(Q36+Q48+Q60)</f>
        <v>2</v>
      </c>
      <c r="R12" s="23"/>
      <c r="S12" s="16">
        <f>SUM(S36+S48+S60)</f>
        <v>0</v>
      </c>
      <c r="T12" s="23"/>
      <c r="U12" s="16">
        <f>SUM(U36+U48+U60)</f>
        <v>22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9</v>
      </c>
      <c r="AB12" s="50"/>
      <c r="AC12" s="16">
        <f>SUM(AC36+AC48+AC60)</f>
        <v>0</v>
      </c>
      <c r="AD12" s="23"/>
      <c r="AE12" s="16">
        <f>SUM(AE36+AE48+AE60)</f>
        <v>7</v>
      </c>
      <c r="AF12" s="23"/>
      <c r="AG12" s="16">
        <f>SUM(AG24,AG36,AG48,AG60)</f>
        <v>3</v>
      </c>
      <c r="AH12" s="23"/>
      <c r="AI12" s="16">
        <f>SUM(AI24,AI36,AI48,AI60)</f>
        <v>-1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0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3293</v>
      </c>
      <c r="D16" s="108"/>
      <c r="E16" s="92">
        <f>SUM(E18+E20+E22+E24+E26)</f>
        <v>3293</v>
      </c>
      <c r="F16" s="93"/>
      <c r="G16" s="94">
        <f>SUM(G18+G20+G22+G24+G26)</f>
        <v>1736</v>
      </c>
      <c r="H16" s="95"/>
      <c r="I16" s="94">
        <f>SUM(I18+I20+I22+I24+I26)</f>
        <v>1557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1073</v>
      </c>
      <c r="D20" s="60"/>
      <c r="E20" s="4">
        <f>SUM(G20+I20)</f>
        <v>1073</v>
      </c>
      <c r="F20" s="37"/>
      <c r="G20" s="16">
        <v>478</v>
      </c>
      <c r="H20" s="23"/>
      <c r="I20" s="16">
        <v>595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SUM(G20+'4월'!H21)</f>
        <v>#REF!</v>
      </c>
      <c r="I21" s="20"/>
      <c r="J21" s="35" t="e">
        <f>SUM(I20+'4월'!J21)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1141</v>
      </c>
      <c r="D22" s="60"/>
      <c r="E22" s="4">
        <f>SUM(G22+I22)</f>
        <v>1141</v>
      </c>
      <c r="F22" s="15"/>
      <c r="G22" s="39">
        <v>520</v>
      </c>
      <c r="H22" s="17"/>
      <c r="I22" s="39">
        <v>621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SUM(G22+'4월'!H23)</f>
        <v>#REF!</v>
      </c>
      <c r="I23" s="20"/>
      <c r="J23" s="35" t="e">
        <f>SUM(I22+'4월'!J23)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1079</v>
      </c>
      <c r="D24" s="60"/>
      <c r="E24" s="4">
        <f>SUM(G24+I24)</f>
        <v>1079</v>
      </c>
      <c r="F24" s="15"/>
      <c r="G24" s="39">
        <v>738</v>
      </c>
      <c r="H24" s="17"/>
      <c r="I24" s="39">
        <v>341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SUM(G24+'4월'!H25)</f>
        <v>#REF!</v>
      </c>
      <c r="I25" s="20"/>
      <c r="J25" s="35" t="e">
        <f>SUM(I24+'4월'!J25)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SUM(G26+'4월'!H27)</f>
        <v>#REF!</v>
      </c>
      <c r="I27" s="99"/>
      <c r="J27" s="100" t="e">
        <f>SUM(I26+'4월'!J27)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615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598</v>
      </c>
      <c r="L28" s="95"/>
      <c r="M28" s="94">
        <f>SUM(M30,M32,M34,M36,M38)</f>
        <v>208</v>
      </c>
      <c r="N28" s="109"/>
      <c r="O28" s="94">
        <f>SUM(O30,O32,O34,O36,O38)</f>
        <v>208</v>
      </c>
      <c r="P28" s="109"/>
      <c r="Q28" s="94">
        <f>SUM(Q30,Q32,Q34,Q36,Q38)</f>
        <v>73</v>
      </c>
      <c r="R28" s="109"/>
      <c r="S28" s="94">
        <f>SUM(S30,S32,S34,S36,S38)</f>
        <v>7</v>
      </c>
      <c r="T28" s="109"/>
      <c r="U28" s="94">
        <f>SUM(U30,U32,U34,U36,U38)</f>
        <v>102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17</v>
      </c>
      <c r="AB28" s="93"/>
      <c r="AC28" s="94">
        <f>SUM(AC30,AC32,AC34,AC36,AC38)</f>
        <v>0</v>
      </c>
      <c r="AD28" s="95"/>
      <c r="AE28" s="94">
        <f>SUM(AE30,AE32,AE34,AE36,AE38)</f>
        <v>7</v>
      </c>
      <c r="AF28" s="95"/>
      <c r="AG28" s="94">
        <f>SUM(AG30,AG32,AG34,AG36,AG38)</f>
        <v>9</v>
      </c>
      <c r="AH28" s="95"/>
      <c r="AI28" s="94">
        <f>SUM(AI30,AI32,AI34,AI36,AI38)</f>
        <v>1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412</v>
      </c>
      <c r="D30" s="60"/>
      <c r="E30" s="4"/>
      <c r="F30" s="30"/>
      <c r="G30" s="16"/>
      <c r="H30" s="31"/>
      <c r="I30" s="16"/>
      <c r="J30" s="32"/>
      <c r="K30" s="41">
        <f>M30+O30+Q30+S30+U30+W30+Y30</f>
        <v>407</v>
      </c>
      <c r="L30" s="55"/>
      <c r="M30" s="64">
        <v>149</v>
      </c>
      <c r="N30" s="65"/>
      <c r="O30" s="64">
        <v>143</v>
      </c>
      <c r="P30" s="65"/>
      <c r="Q30" s="64">
        <v>45</v>
      </c>
      <c r="R30" s="65"/>
      <c r="S30" s="64">
        <v>6</v>
      </c>
      <c r="T30" s="65"/>
      <c r="U30" s="64">
        <v>64</v>
      </c>
      <c r="V30" s="65"/>
      <c r="W30" s="64">
        <v>0</v>
      </c>
      <c r="X30" s="65"/>
      <c r="Y30" s="64">
        <v>0</v>
      </c>
      <c r="Z30" s="65"/>
      <c r="AA30" s="41">
        <f>SUM(AC30:AK30)</f>
        <v>5</v>
      </c>
      <c r="AB30" s="55"/>
      <c r="AC30" s="64">
        <v>0</v>
      </c>
      <c r="AD30" s="66"/>
      <c r="AE30" s="64">
        <v>3</v>
      </c>
      <c r="AF30" s="65"/>
      <c r="AG30" s="64">
        <v>2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SUM(M30+'4월'!N31)</f>
        <v>#REF!</v>
      </c>
      <c r="O31" s="68"/>
      <c r="P31" s="35" t="e">
        <f>SUM(O30+'4월'!P31)</f>
        <v>#REF!</v>
      </c>
      <c r="Q31" s="69"/>
      <c r="R31" s="35" t="e">
        <f>SUM(Q30+'4월'!R31)</f>
        <v>#REF!</v>
      </c>
      <c r="S31" s="68"/>
      <c r="T31" s="35" t="e">
        <f>SUM(S30+'4월'!T31)</f>
        <v>#REF!</v>
      </c>
      <c r="U31" s="68"/>
      <c r="V31" s="35" t="e">
        <f>SUM(U30+'4월'!V31)</f>
        <v>#REF!</v>
      </c>
      <c r="W31" s="68"/>
      <c r="X31" s="35" t="e">
        <f>SUM(W30+'4월'!X31)</f>
        <v>#REF!</v>
      </c>
      <c r="Y31" s="68"/>
      <c r="Z31" s="35" t="e">
        <f>SUM(Y30+'4월'!Z31)</f>
        <v>#REF!</v>
      </c>
      <c r="AA31" s="33"/>
      <c r="AB31" s="45" t="e">
        <f>SUM(AD31:AL31)</f>
        <v>#REF!</v>
      </c>
      <c r="AC31" s="68"/>
      <c r="AD31" s="35" t="e">
        <f>SUM(AC30+'4월'!AD31)</f>
        <v>#REF!</v>
      </c>
      <c r="AE31" s="68"/>
      <c r="AF31" s="35" t="e">
        <f>SUM(AE30+'4월'!AF31)</f>
        <v>#REF!</v>
      </c>
      <c r="AG31" s="68"/>
      <c r="AH31" s="35" t="e">
        <f>SUM(AG30+'4월'!AH31)</f>
        <v>#REF!</v>
      </c>
      <c r="AI31" s="68"/>
      <c r="AJ31" s="35" t="e">
        <f>SUM(AI30+'4월'!AJ31)</f>
        <v>#REF!</v>
      </c>
      <c r="AK31" s="68"/>
      <c r="AL31" s="36" t="e">
        <f>SUM(AK30+'4월'!AL31)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64</v>
      </c>
      <c r="D32" s="70"/>
      <c r="E32" s="4"/>
      <c r="F32" s="37"/>
      <c r="G32" s="16"/>
      <c r="H32" s="23"/>
      <c r="I32" s="16"/>
      <c r="J32" s="18"/>
      <c r="K32" s="41">
        <f>M32+O32+Q32+S32+U32+W32+Y32</f>
        <v>58</v>
      </c>
      <c r="L32" s="62"/>
      <c r="M32" s="64">
        <v>27</v>
      </c>
      <c r="N32" s="71"/>
      <c r="O32" s="64">
        <v>20</v>
      </c>
      <c r="P32" s="71"/>
      <c r="Q32" s="64">
        <v>1</v>
      </c>
      <c r="R32" s="61" t="s">
        <v>28</v>
      </c>
      <c r="S32" s="64">
        <v>1</v>
      </c>
      <c r="T32" s="71"/>
      <c r="U32" s="64">
        <v>9</v>
      </c>
      <c r="V32" s="71"/>
      <c r="W32" s="64">
        <v>0</v>
      </c>
      <c r="X32" s="71"/>
      <c r="Y32" s="64">
        <v>0</v>
      </c>
      <c r="Z32" s="71"/>
      <c r="AA32" s="41">
        <f>SUM(AC32:AK32)</f>
        <v>6</v>
      </c>
      <c r="AB32" s="62"/>
      <c r="AC32" s="64">
        <v>0</v>
      </c>
      <c r="AD32" s="71"/>
      <c r="AE32" s="64">
        <v>2</v>
      </c>
      <c r="AF32" s="71"/>
      <c r="AG32" s="64">
        <v>3</v>
      </c>
      <c r="AH32" s="71"/>
      <c r="AI32" s="64">
        <v>1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SUM(M32+'4월'!N33)</f>
        <v>#REF!</v>
      </c>
      <c r="O33" s="72"/>
      <c r="P33" s="35" t="e">
        <f>SUM(O32+'4월'!P33)</f>
        <v>#REF!</v>
      </c>
      <c r="Q33" s="72"/>
      <c r="R33" s="35" t="e">
        <f>SUM(Q32+'4월'!R33)</f>
        <v>#REF!</v>
      </c>
      <c r="S33" s="72"/>
      <c r="T33" s="35" t="e">
        <f>SUM(S32+'4월'!T33)</f>
        <v>#REF!</v>
      </c>
      <c r="U33" s="72"/>
      <c r="V33" s="35" t="e">
        <f>SUM(U32+'4월'!V33)</f>
        <v>#REF!</v>
      </c>
      <c r="W33" s="72"/>
      <c r="X33" s="35" t="e">
        <f>SUM(W32+'4월'!X33)</f>
        <v>#REF!</v>
      </c>
      <c r="Y33" s="72"/>
      <c r="Z33" s="35" t="e">
        <f>SUM(Y32+'4월'!Z33)</f>
        <v>#REF!</v>
      </c>
      <c r="AA33" s="53"/>
      <c r="AB33" s="45" t="e">
        <f>SUM(AD33:AL33)</f>
        <v>#REF!</v>
      </c>
      <c r="AC33" s="72"/>
      <c r="AD33" s="35" t="e">
        <f>SUM(AC32+'4월'!AD33)</f>
        <v>#REF!</v>
      </c>
      <c r="AE33" s="72"/>
      <c r="AF33" s="35" t="e">
        <f>SUM(AE32+'4월'!AF33)</f>
        <v>#REF!</v>
      </c>
      <c r="AG33" s="72"/>
      <c r="AH33" s="35" t="e">
        <f>SUM(AG32+'4월'!AH33)</f>
        <v>#REF!</v>
      </c>
      <c r="AI33" s="72"/>
      <c r="AJ33" s="35" t="e">
        <f>SUM(AI32+'4월'!AJ33)</f>
        <v>#REF!</v>
      </c>
      <c r="AK33" s="72"/>
      <c r="AL33" s="36" t="e">
        <f>SUM(AK32+'4월'!AL33)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98</v>
      </c>
      <c r="D34" s="48"/>
      <c r="E34" s="4"/>
      <c r="F34" s="15"/>
      <c r="G34" s="39"/>
      <c r="H34" s="17"/>
      <c r="I34" s="39"/>
      <c r="J34" s="18"/>
      <c r="K34" s="41">
        <f>M34+O34+Q34+S34+U34+W34+Y34</f>
        <v>95</v>
      </c>
      <c r="L34" s="50"/>
      <c r="M34" s="73">
        <v>26</v>
      </c>
      <c r="N34" s="74"/>
      <c r="O34" s="73">
        <v>30</v>
      </c>
      <c r="P34" s="74"/>
      <c r="Q34" s="73">
        <v>26</v>
      </c>
      <c r="R34" s="74"/>
      <c r="S34" s="73">
        <v>0</v>
      </c>
      <c r="T34" s="74"/>
      <c r="U34" s="73">
        <v>13</v>
      </c>
      <c r="V34" s="74"/>
      <c r="W34" s="73">
        <v>0</v>
      </c>
      <c r="X34" s="74"/>
      <c r="Y34" s="73">
        <v>0</v>
      </c>
      <c r="Z34" s="74"/>
      <c r="AA34" s="41">
        <f>SUM(AC34:AK34)</f>
        <v>3</v>
      </c>
      <c r="AB34" s="50"/>
      <c r="AC34" s="73">
        <v>0</v>
      </c>
      <c r="AD34" s="74"/>
      <c r="AE34" s="73">
        <v>1</v>
      </c>
      <c r="AF34" s="74"/>
      <c r="AG34" s="73">
        <v>2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SUM(M34+'4월'!N35)</f>
        <v>#REF!</v>
      </c>
      <c r="O35" s="72"/>
      <c r="P35" s="35" t="e">
        <f>SUM(O34+'4월'!P35)</f>
        <v>#REF!</v>
      </c>
      <c r="Q35" s="72"/>
      <c r="R35" s="35" t="e">
        <f>SUM(Q34+'4월'!R35)</f>
        <v>#REF!</v>
      </c>
      <c r="S35" s="72"/>
      <c r="T35" s="35" t="e">
        <f>SUM(S34+'4월'!T35)</f>
        <v>#REF!</v>
      </c>
      <c r="U35" s="72"/>
      <c r="V35" s="35" t="e">
        <f>SUM(U34+'4월'!V35)</f>
        <v>#REF!</v>
      </c>
      <c r="W35" s="72"/>
      <c r="X35" s="35" t="e">
        <f>SUM(W34+'4월'!X35)</f>
        <v>#REF!</v>
      </c>
      <c r="Y35" s="72"/>
      <c r="Z35" s="35" t="e">
        <f>SUM(Y34+'4월'!Z35)</f>
        <v>#REF!</v>
      </c>
      <c r="AA35" s="53"/>
      <c r="AB35" s="45" t="e">
        <f>SUM(AD35:AL35)</f>
        <v>#REF!</v>
      </c>
      <c r="AC35" s="72"/>
      <c r="AD35" s="35" t="e">
        <f>SUM(AC34+'4월'!AD35)</f>
        <v>#REF!</v>
      </c>
      <c r="AE35" s="72"/>
      <c r="AF35" s="35" t="e">
        <f>SUM(AE34+'4월'!AF35)</f>
        <v>#REF!</v>
      </c>
      <c r="AG35" s="72"/>
      <c r="AH35" s="35" t="e">
        <f>SUM(AG34+'4월'!AH35)</f>
        <v>#REF!</v>
      </c>
      <c r="AI35" s="72"/>
      <c r="AJ35" s="35" t="e">
        <f>SUM(AI34+'4월'!AJ35)</f>
        <v>#REF!</v>
      </c>
      <c r="AK35" s="72"/>
      <c r="AL35" s="36" t="e">
        <f>SUM(AK34+'4월'!AL35)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41</v>
      </c>
      <c r="D36" s="48"/>
      <c r="E36" s="4"/>
      <c r="F36" s="15"/>
      <c r="G36" s="39"/>
      <c r="H36" s="17"/>
      <c r="I36" s="39"/>
      <c r="J36" s="18"/>
      <c r="K36" s="41">
        <f>M36+O36+Q36+S36+U36+W36+Y36</f>
        <v>38</v>
      </c>
      <c r="L36" s="50"/>
      <c r="M36" s="73">
        <v>6</v>
      </c>
      <c r="N36" s="74"/>
      <c r="O36" s="73">
        <v>15</v>
      </c>
      <c r="P36" s="74"/>
      <c r="Q36" s="73">
        <v>1</v>
      </c>
      <c r="R36" s="74"/>
      <c r="S36" s="73">
        <v>0</v>
      </c>
      <c r="T36" s="74"/>
      <c r="U36" s="73">
        <v>16</v>
      </c>
      <c r="V36" s="74"/>
      <c r="W36" s="73">
        <v>0</v>
      </c>
      <c r="X36" s="74"/>
      <c r="Y36" s="73">
        <v>0</v>
      </c>
      <c r="Z36" s="74"/>
      <c r="AA36" s="41">
        <f>SUM(AC36:AK36)</f>
        <v>3</v>
      </c>
      <c r="AB36" s="50"/>
      <c r="AC36" s="73">
        <v>0</v>
      </c>
      <c r="AD36" s="74"/>
      <c r="AE36" s="73">
        <v>1</v>
      </c>
      <c r="AF36" s="74"/>
      <c r="AG36" s="73">
        <v>2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SUM(M36+'4월'!N37)</f>
        <v>#REF!</v>
      </c>
      <c r="O37" s="72"/>
      <c r="P37" s="35" t="e">
        <f>SUM(O36+'4월'!P37)</f>
        <v>#REF!</v>
      </c>
      <c r="Q37" s="72"/>
      <c r="R37" s="35" t="e">
        <f>SUM(Q36+'4월'!R37)</f>
        <v>#REF!</v>
      </c>
      <c r="S37" s="72"/>
      <c r="T37" s="35" t="e">
        <f>SUM(S36+'4월'!T37)</f>
        <v>#REF!</v>
      </c>
      <c r="U37" s="72"/>
      <c r="V37" s="35" t="e">
        <f>SUM(U36+'4월'!V37)</f>
        <v>#REF!</v>
      </c>
      <c r="W37" s="72"/>
      <c r="X37" s="35" t="e">
        <f>SUM(W36+'4월'!X37)</f>
        <v>#REF!</v>
      </c>
      <c r="Y37" s="72"/>
      <c r="Z37" s="35" t="e">
        <f>SUM(Y36+'4월'!Z37)</f>
        <v>#REF!</v>
      </c>
      <c r="AA37" s="53"/>
      <c r="AB37" s="45" t="e">
        <f>SUM(AD37:AL37)</f>
        <v>#REF!</v>
      </c>
      <c r="AC37" s="72"/>
      <c r="AD37" s="35" t="e">
        <f>SUM(AC36+'4월'!AD37)</f>
        <v>#REF!</v>
      </c>
      <c r="AE37" s="72"/>
      <c r="AF37" s="35" t="e">
        <f>SUM(AE36+'4월'!AF37)</f>
        <v>#REF!</v>
      </c>
      <c r="AG37" s="72"/>
      <c r="AH37" s="35" t="e">
        <f>SUM(AG36+'4월'!AH37)</f>
        <v>#REF!</v>
      </c>
      <c r="AI37" s="72"/>
      <c r="AJ37" s="35" t="e">
        <f>SUM(AI36+'4월'!AJ37)</f>
        <v>#REF!</v>
      </c>
      <c r="AK37" s="72"/>
      <c r="AL37" s="36" t="e">
        <f>SUM(AK36+'4월'!AL37)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SUM(M38+'4월'!N39)</f>
        <v>#REF!</v>
      </c>
      <c r="O39" s="116"/>
      <c r="P39" s="100" t="e">
        <f>SUM(O38+'4월'!P39)</f>
        <v>#REF!</v>
      </c>
      <c r="Q39" s="116"/>
      <c r="R39" s="100" t="e">
        <f>SUM(Q38+'4월'!R39)</f>
        <v>#REF!</v>
      </c>
      <c r="S39" s="116"/>
      <c r="T39" s="100" t="e">
        <f>SUM(S38+'4월'!T39)</f>
        <v>#REF!</v>
      </c>
      <c r="U39" s="116" t="s">
        <v>28</v>
      </c>
      <c r="V39" s="100" t="e">
        <f>SUM(U38+'4월'!V39)</f>
        <v>#REF!</v>
      </c>
      <c r="W39" s="116"/>
      <c r="X39" s="100" t="e">
        <f>SUM(W38+'4월'!X39)</f>
        <v>#REF!</v>
      </c>
      <c r="Y39" s="116"/>
      <c r="Z39" s="100" t="e">
        <f>SUM(Y38+'4월'!Z39)</f>
        <v>#REF!</v>
      </c>
      <c r="AA39" s="106"/>
      <c r="AB39" s="107" t="e">
        <f>SUM(AD39:AL39)</f>
        <v>#REF!</v>
      </c>
      <c r="AC39" s="116"/>
      <c r="AD39" s="100" t="e">
        <f>SUM(AC38+'4월'!AD39)</f>
        <v>#REF!</v>
      </c>
      <c r="AE39" s="116"/>
      <c r="AF39" s="100" t="e">
        <f>SUM(AE38+'4월'!AF39)</f>
        <v>#REF!</v>
      </c>
      <c r="AG39" s="116"/>
      <c r="AH39" s="100" t="e">
        <f>SUM(AG38+'4월'!AH39)</f>
        <v>#REF!</v>
      </c>
      <c r="AI39" s="116"/>
      <c r="AJ39" s="100" t="e">
        <f>SUM(AI38+'4월'!AJ39)</f>
        <v>#REF!</v>
      </c>
      <c r="AK39" s="116"/>
      <c r="AL39" s="101" t="e">
        <f>SUM(AK38+'4월'!AL39)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517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486</v>
      </c>
      <c r="L40" s="95"/>
      <c r="M40" s="94">
        <f>SUM(M42,M44,M46,M48,M50)</f>
        <v>191</v>
      </c>
      <c r="N40" s="109"/>
      <c r="O40" s="94">
        <f>SUM(O42,O44,O46,O48,O50)</f>
        <v>160</v>
      </c>
      <c r="P40" s="109"/>
      <c r="Q40" s="94">
        <f>SUM(Q42,Q44,Q46,Q48,Q50)</f>
        <v>18</v>
      </c>
      <c r="R40" s="109"/>
      <c r="S40" s="94">
        <f>SUM(S42,S44,S46,S48,S50)</f>
        <v>12</v>
      </c>
      <c r="T40" s="109"/>
      <c r="U40" s="94">
        <f>SUM(U42,U44,U46,U48,U50)</f>
        <v>100</v>
      </c>
      <c r="V40" s="109"/>
      <c r="W40" s="94">
        <f>SUM(W42,W44,W46,W48,W50)</f>
        <v>1</v>
      </c>
      <c r="X40" s="109"/>
      <c r="Y40" s="94">
        <f>SUM(Y42,Y44,Y46,Y48,Y50)</f>
        <v>4</v>
      </c>
      <c r="Z40" s="110"/>
      <c r="AA40" s="94">
        <f>SUM(AC40:AL40)</f>
        <v>31</v>
      </c>
      <c r="AB40" s="93"/>
      <c r="AC40" s="94">
        <f>SUM(AC42,AC44,AC46,AC48,AC50)</f>
        <v>3</v>
      </c>
      <c r="AD40" s="95"/>
      <c r="AE40" s="94">
        <f>SUM(AE42,AE44,AE46,AE48,AE50)</f>
        <v>22</v>
      </c>
      <c r="AF40" s="95"/>
      <c r="AG40" s="94">
        <f>SUM(AG42,AG44,AG46,AG48,AG50)</f>
        <v>6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348</v>
      </c>
      <c r="D42" s="60"/>
      <c r="E42" s="4"/>
      <c r="F42" s="30"/>
      <c r="G42" s="16"/>
      <c r="H42" s="31"/>
      <c r="I42" s="16"/>
      <c r="J42" s="32"/>
      <c r="K42" s="41">
        <f>M42+O42+Q42+S42+U42+W42+Y42</f>
        <v>325</v>
      </c>
      <c r="L42" s="55"/>
      <c r="M42" s="64">
        <v>140</v>
      </c>
      <c r="N42" s="65"/>
      <c r="O42" s="64">
        <v>100</v>
      </c>
      <c r="P42" s="65"/>
      <c r="Q42" s="64">
        <v>16</v>
      </c>
      <c r="R42" s="65"/>
      <c r="S42" s="64">
        <v>8</v>
      </c>
      <c r="T42" s="65"/>
      <c r="U42" s="64">
        <v>61</v>
      </c>
      <c r="V42" s="65"/>
      <c r="W42" s="64">
        <v>0</v>
      </c>
      <c r="X42" s="65"/>
      <c r="Y42" s="64">
        <v>0</v>
      </c>
      <c r="Z42" s="65"/>
      <c r="AA42" s="41">
        <f>SUM(AC42:AK42)</f>
        <v>23</v>
      </c>
      <c r="AB42" s="55"/>
      <c r="AC42" s="64">
        <v>3</v>
      </c>
      <c r="AD42" s="66"/>
      <c r="AE42" s="64">
        <v>17</v>
      </c>
      <c r="AF42" s="65"/>
      <c r="AG42" s="64">
        <v>3</v>
      </c>
      <c r="AH42" s="65"/>
      <c r="AI42" s="64">
        <v>0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SUM(M42+'4월'!N43)</f>
        <v>#REF!</v>
      </c>
      <c r="O43" s="68"/>
      <c r="P43" s="35" t="e">
        <f>SUM(O42+'4월'!P43)</f>
        <v>#REF!</v>
      </c>
      <c r="Q43" s="69"/>
      <c r="R43" s="35" t="e">
        <f>SUM(Q42+'4월'!R43)</f>
        <v>#REF!</v>
      </c>
      <c r="S43" s="68"/>
      <c r="T43" s="35" t="e">
        <f>SUM(S42+'4월'!T43)</f>
        <v>#REF!</v>
      </c>
      <c r="U43" s="68"/>
      <c r="V43" s="35" t="e">
        <f>SUM(U42+'4월'!V43)</f>
        <v>#REF!</v>
      </c>
      <c r="W43" s="68"/>
      <c r="X43" s="35" t="e">
        <f>SUM(W42+'4월'!X43)</f>
        <v>#REF!</v>
      </c>
      <c r="Y43" s="68"/>
      <c r="Z43" s="35" t="e">
        <f>SUM(Y42+'4월'!Z43)</f>
        <v>#REF!</v>
      </c>
      <c r="AA43" s="33"/>
      <c r="AB43" s="45" t="e">
        <f>SUM(AD43:AL43)</f>
        <v>#REF!</v>
      </c>
      <c r="AC43" s="68"/>
      <c r="AD43" s="35" t="e">
        <f>SUM(AC42+'4월'!AD43)</f>
        <v>#REF!</v>
      </c>
      <c r="AE43" s="68"/>
      <c r="AF43" s="35" t="e">
        <f>SUM(AE42+'4월'!AF43)</f>
        <v>#REF!</v>
      </c>
      <c r="AG43" s="68"/>
      <c r="AH43" s="35" t="e">
        <f>SUM(AG42+'4월'!AH43)</f>
        <v>#REF!</v>
      </c>
      <c r="AI43" s="68"/>
      <c r="AJ43" s="35" t="e">
        <f>SUM(AI42+'4월'!AJ43)</f>
        <v>#REF!</v>
      </c>
      <c r="AK43" s="68"/>
      <c r="AL43" s="36" t="e">
        <f>SUM(AK42+'4월'!AL43)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67</v>
      </c>
      <c r="D44" s="70"/>
      <c r="E44" s="4"/>
      <c r="F44" s="37"/>
      <c r="G44" s="16"/>
      <c r="H44" s="23"/>
      <c r="I44" s="16"/>
      <c r="J44" s="24"/>
      <c r="K44" s="41">
        <f>M44+O44+Q44+S44+U44+W44+Y44</f>
        <v>64</v>
      </c>
      <c r="L44" s="62"/>
      <c r="M44" s="64">
        <v>20</v>
      </c>
      <c r="N44" s="71"/>
      <c r="O44" s="64">
        <v>27</v>
      </c>
      <c r="P44" s="71"/>
      <c r="Q44" s="64">
        <v>1</v>
      </c>
      <c r="R44" s="61" t="s">
        <v>28</v>
      </c>
      <c r="S44" s="64">
        <v>0</v>
      </c>
      <c r="T44" s="71"/>
      <c r="U44" s="64">
        <v>14</v>
      </c>
      <c r="V44" s="71"/>
      <c r="W44" s="64">
        <v>0</v>
      </c>
      <c r="X44" s="71"/>
      <c r="Y44" s="64">
        <v>2</v>
      </c>
      <c r="Z44" s="71"/>
      <c r="AA44" s="41">
        <f>SUM(AC44:AK44)</f>
        <v>3</v>
      </c>
      <c r="AB44" s="50"/>
      <c r="AC44" s="64">
        <v>0</v>
      </c>
      <c r="AD44" s="71"/>
      <c r="AE44" s="64">
        <v>1</v>
      </c>
      <c r="AF44" s="71"/>
      <c r="AG44" s="64">
        <v>2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SUM(M44+'4월'!N45)</f>
        <v>#REF!</v>
      </c>
      <c r="O45" s="72"/>
      <c r="P45" s="35" t="e">
        <f>SUM(O44+'4월'!P45)</f>
        <v>#REF!</v>
      </c>
      <c r="Q45" s="72"/>
      <c r="R45" s="35" t="e">
        <f>SUM(Q44+'4월'!R45)</f>
        <v>#REF!</v>
      </c>
      <c r="S45" s="72"/>
      <c r="T45" s="35" t="e">
        <f>SUM(S44+'4월'!T45)</f>
        <v>#REF!</v>
      </c>
      <c r="U45" s="72"/>
      <c r="V45" s="35" t="e">
        <f>SUM(U44+'4월'!V45)</f>
        <v>#REF!</v>
      </c>
      <c r="W45" s="72"/>
      <c r="X45" s="35" t="e">
        <f>SUM(W44+'4월'!X45)</f>
        <v>#REF!</v>
      </c>
      <c r="Y45" s="72"/>
      <c r="Z45" s="35" t="e">
        <f>SUM(Y44+'4월'!Z45)</f>
        <v>#REF!</v>
      </c>
      <c r="AA45" s="53"/>
      <c r="AB45" s="45" t="e">
        <f>SUM(AD45:AL45)</f>
        <v>#REF!</v>
      </c>
      <c r="AC45" s="72"/>
      <c r="AD45" s="35" t="e">
        <f>SUM(AC44+'4월'!AD45)</f>
        <v>#REF!</v>
      </c>
      <c r="AE45" s="72"/>
      <c r="AF45" s="35" t="e">
        <f>SUM(AE44+'4월'!AF45)</f>
        <v>#REF!</v>
      </c>
      <c r="AG45" s="72"/>
      <c r="AH45" s="35" t="e">
        <f>SUM(AG44+'4월'!AH45)</f>
        <v>#REF!</v>
      </c>
      <c r="AI45" s="72"/>
      <c r="AJ45" s="35" t="e">
        <f>SUM(AI44+'4월'!AJ45)</f>
        <v>#REF!</v>
      </c>
      <c r="AK45" s="72"/>
      <c r="AL45" s="36" t="e">
        <f>SUM(AK44+'4월'!AL45)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69</v>
      </c>
      <c r="D46" s="48"/>
      <c r="E46" s="4"/>
      <c r="F46" s="15"/>
      <c r="G46" s="39"/>
      <c r="H46" s="17"/>
      <c r="I46" s="39"/>
      <c r="J46" s="18"/>
      <c r="K46" s="41">
        <f>M46+O46+Q46+S46+U46+W46+Y46</f>
        <v>67</v>
      </c>
      <c r="L46" s="50"/>
      <c r="M46" s="73">
        <v>26</v>
      </c>
      <c r="N46" s="74"/>
      <c r="O46" s="73">
        <v>13</v>
      </c>
      <c r="P46" s="74"/>
      <c r="Q46" s="73">
        <v>0</v>
      </c>
      <c r="R46" s="74"/>
      <c r="S46" s="73">
        <v>4</v>
      </c>
      <c r="T46" s="74"/>
      <c r="U46" s="73">
        <v>21</v>
      </c>
      <c r="V46" s="74"/>
      <c r="W46" s="73">
        <v>1</v>
      </c>
      <c r="X46" s="74"/>
      <c r="Y46" s="73">
        <v>2</v>
      </c>
      <c r="Z46" s="74"/>
      <c r="AA46" s="41">
        <f>SUM(AC46:AK46)</f>
        <v>2</v>
      </c>
      <c r="AB46" s="62"/>
      <c r="AC46" s="73">
        <v>0</v>
      </c>
      <c r="AD46" s="74"/>
      <c r="AE46" s="73">
        <v>1</v>
      </c>
      <c r="AF46" s="74"/>
      <c r="AG46" s="73">
        <v>1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SUM(M46+'4월'!N47)</f>
        <v>#REF!</v>
      </c>
      <c r="O47" s="72"/>
      <c r="P47" s="35" t="e">
        <f>SUM(O46+'4월'!P47)</f>
        <v>#REF!</v>
      </c>
      <c r="Q47" s="72"/>
      <c r="R47" s="35" t="e">
        <f>SUM(Q46+'4월'!R47)</f>
        <v>#REF!</v>
      </c>
      <c r="S47" s="72"/>
      <c r="T47" s="35" t="e">
        <f>SUM(S46+'4월'!T47)</f>
        <v>#REF!</v>
      </c>
      <c r="U47" s="72"/>
      <c r="V47" s="35" t="e">
        <f>SUM(U46+'4월'!V47)</f>
        <v>#REF!</v>
      </c>
      <c r="W47" s="72"/>
      <c r="X47" s="35" t="e">
        <f>SUM(W46+'4월'!X47)</f>
        <v>#REF!</v>
      </c>
      <c r="Y47" s="72"/>
      <c r="Z47" s="35" t="e">
        <f>SUM(Y46+'4월'!Z47)</f>
        <v>#REF!</v>
      </c>
      <c r="AA47" s="53"/>
      <c r="AB47" s="45" t="e">
        <f>SUM(AD47:AL47)</f>
        <v>#REF!</v>
      </c>
      <c r="AC47" s="72"/>
      <c r="AD47" s="35" t="e">
        <f>SUM(AC46+'4월'!AD47)</f>
        <v>#REF!</v>
      </c>
      <c r="AE47" s="72"/>
      <c r="AF47" s="35" t="e">
        <f>SUM(AE46+'4월'!AF47)</f>
        <v>#REF!</v>
      </c>
      <c r="AG47" s="72"/>
      <c r="AH47" s="35" t="e">
        <f>SUM(AG46+'4월'!AH47)</f>
        <v>#REF!</v>
      </c>
      <c r="AI47" s="72"/>
      <c r="AJ47" s="35" t="e">
        <f>SUM(AI46+'4월'!AJ47)</f>
        <v>#REF!</v>
      </c>
      <c r="AK47" s="72"/>
      <c r="AL47" s="36" t="e">
        <f>SUM(AK46+'4월'!AL47)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33</v>
      </c>
      <c r="D48" s="48"/>
      <c r="E48" s="4"/>
      <c r="F48" s="15"/>
      <c r="G48" s="39"/>
      <c r="H48" s="17"/>
      <c r="I48" s="39"/>
      <c r="J48" s="18"/>
      <c r="K48" s="41">
        <f>M48+O48+Q48+S48+U48+W48+Y48</f>
        <v>30</v>
      </c>
      <c r="L48" s="50"/>
      <c r="M48" s="73">
        <v>5</v>
      </c>
      <c r="N48" s="74"/>
      <c r="O48" s="73">
        <v>20</v>
      </c>
      <c r="P48" s="74"/>
      <c r="Q48" s="73">
        <v>1</v>
      </c>
      <c r="R48" s="74"/>
      <c r="S48" s="73">
        <v>0</v>
      </c>
      <c r="T48" s="74"/>
      <c r="U48" s="73">
        <v>4</v>
      </c>
      <c r="V48" s="74"/>
      <c r="W48" s="73">
        <v>0</v>
      </c>
      <c r="X48" s="74"/>
      <c r="Y48" s="73">
        <v>0</v>
      </c>
      <c r="Z48" s="74"/>
      <c r="AA48" s="41">
        <f>SUM(AC48:AK48)</f>
        <v>3</v>
      </c>
      <c r="AB48" s="62"/>
      <c r="AC48" s="73">
        <v>0</v>
      </c>
      <c r="AD48" s="74"/>
      <c r="AE48" s="73">
        <v>3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SUM(M48+'4월'!N49)</f>
        <v>#REF!</v>
      </c>
      <c r="O49" s="72"/>
      <c r="P49" s="35" t="e">
        <f>SUM(O48+'4월'!P49)</f>
        <v>#REF!</v>
      </c>
      <c r="Q49" s="72"/>
      <c r="R49" s="35" t="e">
        <f>SUM(Q48+'4월'!R49)</f>
        <v>#REF!</v>
      </c>
      <c r="S49" s="72"/>
      <c r="T49" s="35" t="e">
        <f>SUM(S48+'4월'!T49)</f>
        <v>#REF!</v>
      </c>
      <c r="U49" s="72"/>
      <c r="V49" s="35" t="e">
        <f>SUM(U48+'4월'!V49)</f>
        <v>#REF!</v>
      </c>
      <c r="W49" s="72"/>
      <c r="X49" s="35" t="e">
        <f>SUM(W48+'4월'!X49)</f>
        <v>#REF!</v>
      </c>
      <c r="Y49" s="72"/>
      <c r="Z49" s="35" t="e">
        <f>SUM(Y48+'4월'!Z49)</f>
        <v>#REF!</v>
      </c>
      <c r="AA49" s="53"/>
      <c r="AB49" s="45" t="e">
        <f>SUM(AD49:AL49)</f>
        <v>#REF!</v>
      </c>
      <c r="AC49" s="72"/>
      <c r="AD49" s="35" t="e">
        <f>SUM(AC48+'4월'!AD49)</f>
        <v>#REF!</v>
      </c>
      <c r="AE49" s="72"/>
      <c r="AF49" s="35" t="e">
        <f>SUM(AE48+'4월'!AF49)</f>
        <v>#REF!</v>
      </c>
      <c r="AG49" s="72"/>
      <c r="AH49" s="35" t="e">
        <f>SUM(AG48+'4월'!AH49)</f>
        <v>#REF!</v>
      </c>
      <c r="AI49" s="72"/>
      <c r="AJ49" s="35" t="e">
        <f>SUM(AI48+'4월'!AJ49)</f>
        <v>#REF!</v>
      </c>
      <c r="AK49" s="72"/>
      <c r="AL49" s="36" t="e">
        <f>SUM(AK48+'4월'!AL49)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SUM(M50+'4월'!N51)</f>
        <v>#REF!</v>
      </c>
      <c r="O51" s="116"/>
      <c r="P51" s="100" t="e">
        <f>SUM(O50+'4월'!P51)</f>
        <v>#REF!</v>
      </c>
      <c r="Q51" s="116"/>
      <c r="R51" s="100" t="e">
        <f>SUM(Q50+'4월'!R51)</f>
        <v>#REF!</v>
      </c>
      <c r="S51" s="116"/>
      <c r="T51" s="100" t="e">
        <f>SUM(S50+'4월'!T51)</f>
        <v>#REF!</v>
      </c>
      <c r="U51" s="116" t="s">
        <v>28</v>
      </c>
      <c r="V51" s="100" t="e">
        <f>SUM(U50+'4월'!V51)</f>
        <v>#REF!</v>
      </c>
      <c r="W51" s="116"/>
      <c r="X51" s="100" t="e">
        <f>SUM(W50+'4월'!X51)</f>
        <v>#REF!</v>
      </c>
      <c r="Y51" s="116"/>
      <c r="Z51" s="100" t="e">
        <f>SUM(Y50+'4월'!Z51)</f>
        <v>#REF!</v>
      </c>
      <c r="AA51" s="106"/>
      <c r="AB51" s="107" t="e">
        <f>SUM(AD51:AL51)</f>
        <v>#REF!</v>
      </c>
      <c r="AC51" s="116"/>
      <c r="AD51" s="100" t="e">
        <f>SUM(AC50+'4월'!AD51)</f>
        <v>#REF!</v>
      </c>
      <c r="AE51" s="116"/>
      <c r="AF51" s="100" t="e">
        <f>SUM(AE50+'4월'!AF51)</f>
        <v>#REF!</v>
      </c>
      <c r="AG51" s="116"/>
      <c r="AH51" s="100" t="e">
        <f>SUM(AG50+'4월'!AH51)</f>
        <v>#REF!</v>
      </c>
      <c r="AI51" s="116"/>
      <c r="AJ51" s="100" t="e">
        <f>SUM(AI50+'4월'!AJ51)</f>
        <v>#REF!</v>
      </c>
      <c r="AK51" s="116"/>
      <c r="AL51" s="101" t="e">
        <f>SUM(AK50+'4월'!AL51)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672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541</v>
      </c>
      <c r="L52" s="95"/>
      <c r="M52" s="94">
        <f>SUM(M54,M56,M58,M60,M62)</f>
        <v>163</v>
      </c>
      <c r="N52" s="109"/>
      <c r="O52" s="94">
        <f>SUM(O54,O56,O58,O60,O62)</f>
        <v>268</v>
      </c>
      <c r="P52" s="109"/>
      <c r="Q52" s="94">
        <f>SUM(Q54,Q56,Q58,Q60,Q62)</f>
        <v>19</v>
      </c>
      <c r="R52" s="109"/>
      <c r="S52" s="94">
        <f>SUM(S54,S56,S58,S60,S62)</f>
        <v>2</v>
      </c>
      <c r="T52" s="109"/>
      <c r="U52" s="94">
        <f>SUM(U54,U56,U58,U60,U62)</f>
        <v>85</v>
      </c>
      <c r="V52" s="109"/>
      <c r="W52" s="94">
        <f>SUM(W54,W56,W58,W60,W62)</f>
        <v>0</v>
      </c>
      <c r="X52" s="109"/>
      <c r="Y52" s="94">
        <f>SUM(Y54,Y56,Y58,Y60,Y62)</f>
        <v>4</v>
      </c>
      <c r="Z52" s="110"/>
      <c r="AA52" s="94">
        <f>SUM(AC52:AL52)</f>
        <v>131</v>
      </c>
      <c r="AB52" s="93"/>
      <c r="AC52" s="94">
        <f>SUM(AC54,AC56,AC58,AC60,AC62)</f>
        <v>12</v>
      </c>
      <c r="AD52" s="95"/>
      <c r="AE52" s="94">
        <f>SUM(AE54,AE56,AE58,AE60,AE62)</f>
        <v>98</v>
      </c>
      <c r="AF52" s="95"/>
      <c r="AG52" s="94">
        <f>SUM(AG54,AG56,AG58,AG60,AG62)</f>
        <v>19</v>
      </c>
      <c r="AH52" s="95"/>
      <c r="AI52" s="94">
        <f>SUM(AI54,AI56,AI58,AI60,AI62)</f>
        <v>2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467</v>
      </c>
      <c r="D54" s="60"/>
      <c r="E54" s="4"/>
      <c r="F54" s="30"/>
      <c r="G54" s="16"/>
      <c r="H54" s="31"/>
      <c r="I54" s="16"/>
      <c r="J54" s="32"/>
      <c r="K54" s="41">
        <f>M54+O54+Q54+S54+U54+W54+Y54</f>
        <v>359</v>
      </c>
      <c r="L54" s="55"/>
      <c r="M54" s="64">
        <v>112</v>
      </c>
      <c r="N54" s="65"/>
      <c r="O54" s="64">
        <v>176</v>
      </c>
      <c r="P54" s="65"/>
      <c r="Q54" s="64">
        <v>8</v>
      </c>
      <c r="R54" s="65"/>
      <c r="S54" s="64">
        <v>2</v>
      </c>
      <c r="T54" s="65"/>
      <c r="U54" s="64">
        <v>58</v>
      </c>
      <c r="V54" s="65"/>
      <c r="W54" s="64">
        <v>0</v>
      </c>
      <c r="X54" s="65"/>
      <c r="Y54" s="64">
        <v>3</v>
      </c>
      <c r="Z54" s="65"/>
      <c r="AA54" s="41">
        <f>AC54+AE54+AG54+AI54+AK54</f>
        <v>108</v>
      </c>
      <c r="AB54" s="55"/>
      <c r="AC54" s="64">
        <v>12</v>
      </c>
      <c r="AD54" s="66"/>
      <c r="AE54" s="64">
        <v>77</v>
      </c>
      <c r="AF54" s="65"/>
      <c r="AG54" s="64">
        <v>17</v>
      </c>
      <c r="AH54" s="65"/>
      <c r="AI54" s="64">
        <v>2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SUM(M54+'4월'!N55)</f>
        <v>#REF!</v>
      </c>
      <c r="O55" s="68"/>
      <c r="P55" s="35" t="e">
        <f>SUM(O54+'4월'!P55)</f>
        <v>#REF!</v>
      </c>
      <c r="Q55" s="69"/>
      <c r="R55" s="35" t="e">
        <f>SUM(Q54+'4월'!R55)</f>
        <v>#REF!</v>
      </c>
      <c r="S55" s="68"/>
      <c r="T55" s="35" t="e">
        <f>SUM(S54+'4월'!T55)</f>
        <v>#REF!</v>
      </c>
      <c r="U55" s="68"/>
      <c r="V55" s="35" t="e">
        <f>SUM(U54+'4월'!V55)</f>
        <v>#REF!</v>
      </c>
      <c r="W55" s="68"/>
      <c r="X55" s="35" t="e">
        <f>SUM(W54+'4월'!X55)</f>
        <v>#REF!</v>
      </c>
      <c r="Y55" s="68"/>
      <c r="Z55" s="35" t="e">
        <f>SUM(Y54+'4월'!Z55)</f>
        <v>#REF!</v>
      </c>
      <c r="AA55" s="33"/>
      <c r="AB55" s="45" t="e">
        <f>SUM(AD55:AL55)</f>
        <v>#REF!</v>
      </c>
      <c r="AC55" s="68"/>
      <c r="AD55" s="35" t="e">
        <f>SUM(AC54+'4월'!AD55)</f>
        <v>#REF!</v>
      </c>
      <c r="AE55" s="68"/>
      <c r="AF55" s="35" t="e">
        <f>SUM(AE54+'4월'!AF55)</f>
        <v>#REF!</v>
      </c>
      <c r="AG55" s="68"/>
      <c r="AH55" s="35" t="e">
        <f>SUM(AG54+'4월'!AH55)</f>
        <v>#REF!</v>
      </c>
      <c r="AI55" s="68"/>
      <c r="AJ55" s="35" t="e">
        <f>SUM(AI54+'4월'!AJ55)</f>
        <v>#REF!</v>
      </c>
      <c r="AK55" s="68"/>
      <c r="AL55" s="36" t="e">
        <f>SUM(AK54+'4월'!AL55)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92</v>
      </c>
      <c r="D56" s="70"/>
      <c r="E56" s="4"/>
      <c r="F56" s="37"/>
      <c r="G56" s="16"/>
      <c r="H56" s="23"/>
      <c r="I56" s="16"/>
      <c r="J56" s="24"/>
      <c r="K56" s="41">
        <f>M56+O56+Q56+S56+U56+W56+Y56</f>
        <v>84</v>
      </c>
      <c r="L56" s="62"/>
      <c r="M56" s="64">
        <v>25</v>
      </c>
      <c r="N56" s="71"/>
      <c r="O56" s="64">
        <v>39</v>
      </c>
      <c r="P56" s="71"/>
      <c r="Q56" s="64">
        <v>7</v>
      </c>
      <c r="R56" s="61" t="s">
        <v>28</v>
      </c>
      <c r="S56" s="64">
        <v>0</v>
      </c>
      <c r="T56" s="71"/>
      <c r="U56" s="64">
        <v>13</v>
      </c>
      <c r="V56" s="71"/>
      <c r="W56" s="64">
        <v>0</v>
      </c>
      <c r="X56" s="71"/>
      <c r="Y56" s="64">
        <v>0</v>
      </c>
      <c r="Z56" s="71"/>
      <c r="AA56" s="41">
        <f>SUM(AC56,AE56,AG56,AI56,AK56)</f>
        <v>8</v>
      </c>
      <c r="AB56" s="62"/>
      <c r="AC56" s="64">
        <v>0</v>
      </c>
      <c r="AD56" s="71"/>
      <c r="AE56" s="64">
        <v>6</v>
      </c>
      <c r="AF56" s="71"/>
      <c r="AG56" s="64">
        <v>1</v>
      </c>
      <c r="AH56" s="71"/>
      <c r="AI56" s="64">
        <v>1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SUM(M56+'4월'!N57)</f>
        <v>#REF!</v>
      </c>
      <c r="O57" s="72"/>
      <c r="P57" s="35" t="e">
        <f>SUM(O56+'4월'!P57)</f>
        <v>#REF!</v>
      </c>
      <c r="Q57" s="72"/>
      <c r="R57" s="35" t="e">
        <f>SUM(Q56+'4월'!R57)</f>
        <v>#REF!</v>
      </c>
      <c r="S57" s="72"/>
      <c r="T57" s="35" t="e">
        <f>SUM(S56+'4월'!T57)</f>
        <v>#REF!</v>
      </c>
      <c r="U57" s="72"/>
      <c r="V57" s="35" t="e">
        <f>SUM(U56+'4월'!V57)</f>
        <v>#REF!</v>
      </c>
      <c r="W57" s="72"/>
      <c r="X57" s="35" t="e">
        <f>SUM(W56+'4월'!X57)</f>
        <v>#REF!</v>
      </c>
      <c r="Y57" s="72"/>
      <c r="Z57" s="35" t="e">
        <f>SUM(Y56+'4월'!Z57)</f>
        <v>#REF!</v>
      </c>
      <c r="AA57" s="53"/>
      <c r="AB57" s="45" t="e">
        <f>SUM(AD57:AL57)</f>
        <v>#REF!</v>
      </c>
      <c r="AC57" s="72"/>
      <c r="AD57" s="35" t="e">
        <f>SUM(AC56+'4월'!AD57)</f>
        <v>#REF!</v>
      </c>
      <c r="AE57" s="72"/>
      <c r="AF57" s="35" t="e">
        <f>SUM(AE56+'4월'!AF57)</f>
        <v>#REF!</v>
      </c>
      <c r="AG57" s="72"/>
      <c r="AH57" s="35" t="e">
        <f>SUM(AG56+'4월'!AH57)</f>
        <v>#REF!</v>
      </c>
      <c r="AI57" s="72"/>
      <c r="AJ57" s="35" t="e">
        <f>SUM(AI56+'4월'!AJ57)</f>
        <v>#REF!</v>
      </c>
      <c r="AK57" s="72"/>
      <c r="AL57" s="36" t="e">
        <f>SUM(AK56+'4월'!AL57)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82</v>
      </c>
      <c r="D58" s="48"/>
      <c r="E58" s="4"/>
      <c r="F58" s="15"/>
      <c r="G58" s="39"/>
      <c r="H58" s="17"/>
      <c r="I58" s="39"/>
      <c r="J58" s="18"/>
      <c r="K58" s="41">
        <f>M58+O58+Q58+S58+U58+W58+Y58</f>
        <v>70</v>
      </c>
      <c r="L58" s="50"/>
      <c r="M58" s="73">
        <v>23</v>
      </c>
      <c r="N58" s="74"/>
      <c r="O58" s="73">
        <v>30</v>
      </c>
      <c r="P58" s="74"/>
      <c r="Q58" s="73">
        <v>4</v>
      </c>
      <c r="R58" s="74"/>
      <c r="S58" s="73">
        <v>0</v>
      </c>
      <c r="T58" s="74"/>
      <c r="U58" s="73">
        <v>12</v>
      </c>
      <c r="V58" s="74"/>
      <c r="W58" s="73">
        <v>0</v>
      </c>
      <c r="X58" s="74"/>
      <c r="Y58" s="73">
        <v>1</v>
      </c>
      <c r="Z58" s="74"/>
      <c r="AA58" s="41">
        <f>SUM(AC58,AE58,AG58,AI58,AK58)</f>
        <v>12</v>
      </c>
      <c r="AB58" s="50"/>
      <c r="AC58" s="73">
        <v>0</v>
      </c>
      <c r="AD58" s="74"/>
      <c r="AE58" s="73">
        <v>12</v>
      </c>
      <c r="AF58" s="74"/>
      <c r="AG58" s="73">
        <v>0</v>
      </c>
      <c r="AH58" s="74"/>
      <c r="AI58" s="73">
        <v>0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SUM(M58+'4월'!N59)</f>
        <v>#REF!</v>
      </c>
      <c r="O59" s="72"/>
      <c r="P59" s="35" t="e">
        <f>SUM(O58+'4월'!P59)</f>
        <v>#REF!</v>
      </c>
      <c r="Q59" s="72"/>
      <c r="R59" s="35" t="e">
        <f>SUM(Q58+'4월'!R59)</f>
        <v>#REF!</v>
      </c>
      <c r="S59" s="72"/>
      <c r="T59" s="35" t="e">
        <f>SUM(S58+'4월'!T59)</f>
        <v>#REF!</v>
      </c>
      <c r="U59" s="72"/>
      <c r="V59" s="35" t="e">
        <f>SUM(U58+'4월'!V59)</f>
        <v>#REF!</v>
      </c>
      <c r="W59" s="72"/>
      <c r="X59" s="35" t="e">
        <f>SUM(W58+'4월'!X59)</f>
        <v>#REF!</v>
      </c>
      <c r="Y59" s="72"/>
      <c r="Z59" s="35" t="e">
        <f>SUM(Y58+'4월'!Z59)</f>
        <v>#REF!</v>
      </c>
      <c r="AA59" s="53"/>
      <c r="AB59" s="45" t="e">
        <f>SUM(AD59:AL59)</f>
        <v>#REF!</v>
      </c>
      <c r="AC59" s="72"/>
      <c r="AD59" s="35" t="e">
        <f>SUM(AC58+'4월'!AD59)</f>
        <v>#REF!</v>
      </c>
      <c r="AE59" s="72"/>
      <c r="AF59" s="35" t="e">
        <f>SUM(AE58+'4월'!AF59)</f>
        <v>#REF!</v>
      </c>
      <c r="AG59" s="72"/>
      <c r="AH59" s="35" t="e">
        <f>SUM(AG58+'4월'!AH59)</f>
        <v>#REF!</v>
      </c>
      <c r="AI59" s="72"/>
      <c r="AJ59" s="35" t="e">
        <f>SUM(AI58+'4월'!AJ59)</f>
        <v>#REF!</v>
      </c>
      <c r="AK59" s="72"/>
      <c r="AL59" s="36" t="e">
        <f>SUM(AK58+'4월'!AL59)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31</v>
      </c>
      <c r="D60" s="48"/>
      <c r="E60" s="4"/>
      <c r="F60" s="15"/>
      <c r="G60" s="39"/>
      <c r="H60" s="17"/>
      <c r="I60" s="39"/>
      <c r="J60" s="18"/>
      <c r="K60" s="41">
        <f>M60+O60+Q60+S60+U60+W60+Y60</f>
        <v>28</v>
      </c>
      <c r="L60" s="50"/>
      <c r="M60" s="73">
        <v>3</v>
      </c>
      <c r="N60" s="74"/>
      <c r="O60" s="73">
        <v>23</v>
      </c>
      <c r="P60" s="74"/>
      <c r="Q60" s="73">
        <v>0</v>
      </c>
      <c r="R60" s="74"/>
      <c r="S60" s="73">
        <v>0</v>
      </c>
      <c r="T60" s="74"/>
      <c r="U60" s="73">
        <v>2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3</v>
      </c>
      <c r="AB60" s="50"/>
      <c r="AC60" s="73">
        <v>0</v>
      </c>
      <c r="AD60" s="74"/>
      <c r="AE60" s="73">
        <v>3</v>
      </c>
      <c r="AF60" s="74"/>
      <c r="AG60" s="73">
        <v>1</v>
      </c>
      <c r="AH60" s="74"/>
      <c r="AI60" s="73">
        <v>-1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SUM(M60+'4월'!N61)</f>
        <v>#REF!</v>
      </c>
      <c r="O61" s="72"/>
      <c r="P61" s="35" t="e">
        <f>SUM(O60+'4월'!P61)</f>
        <v>#REF!</v>
      </c>
      <c r="Q61" s="72"/>
      <c r="R61" s="35" t="e">
        <f>SUM(Q60+'4월'!R61)</f>
        <v>#REF!</v>
      </c>
      <c r="S61" s="72"/>
      <c r="T61" s="35" t="e">
        <f>SUM(S60+'4월'!T61)</f>
        <v>#REF!</v>
      </c>
      <c r="U61" s="72"/>
      <c r="V61" s="35" t="e">
        <f>SUM(U60+'4월'!V61)</f>
        <v>#REF!</v>
      </c>
      <c r="W61" s="72"/>
      <c r="X61" s="35" t="e">
        <f>SUM(W60+'4월'!X61)</f>
        <v>#REF!</v>
      </c>
      <c r="Y61" s="72"/>
      <c r="Z61" s="35" t="e">
        <f>SUM(Y60+'4월'!Z61)</f>
        <v>#REF!</v>
      </c>
      <c r="AA61" s="53"/>
      <c r="AB61" s="45" t="e">
        <f>SUM(AD61:AL61)</f>
        <v>#REF!</v>
      </c>
      <c r="AC61" s="72"/>
      <c r="AD61" s="35" t="e">
        <f>SUM(AC60+'4월'!AD61)</f>
        <v>#REF!</v>
      </c>
      <c r="AE61" s="72"/>
      <c r="AF61" s="35" t="e">
        <f>SUM(AE60+'4월'!AF61)</f>
        <v>#REF!</v>
      </c>
      <c r="AG61" s="72"/>
      <c r="AH61" s="35" t="e">
        <f>SUM(AG60+'4월'!AH61)</f>
        <v>#REF!</v>
      </c>
      <c r="AI61" s="72"/>
      <c r="AJ61" s="35" t="e">
        <f>SUM(AI60+'4월'!AJ61)</f>
        <v>#REF!</v>
      </c>
      <c r="AK61" s="72"/>
      <c r="AL61" s="36" t="e">
        <f>SUM(AK60+'4월'!AL61)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SUM(M62+'4월'!N63)</f>
        <v>#REF!</v>
      </c>
      <c r="O63" s="116"/>
      <c r="P63" s="100" t="e">
        <f>SUM(O62+'4월'!P63)</f>
        <v>#REF!</v>
      </c>
      <c r="Q63" s="116"/>
      <c r="R63" s="100" t="e">
        <f>SUM(Q62+'4월'!R63)</f>
        <v>#REF!</v>
      </c>
      <c r="S63" s="116"/>
      <c r="T63" s="100" t="e">
        <f>SUM(S62+'4월'!T63)</f>
        <v>#REF!</v>
      </c>
      <c r="U63" s="116" t="s">
        <v>28</v>
      </c>
      <c r="V63" s="100" t="e">
        <f>SUM(U62+'4월'!V63)</f>
        <v>#REF!</v>
      </c>
      <c r="W63" s="116"/>
      <c r="X63" s="100" t="e">
        <f>SUM(W62+'4월'!X63)</f>
        <v>#REF!</v>
      </c>
      <c r="Y63" s="116"/>
      <c r="Z63" s="100" t="e">
        <f>SUM(Y62+'4월'!Z63)</f>
        <v>#REF!</v>
      </c>
      <c r="AA63" s="106"/>
      <c r="AB63" s="107" t="e">
        <f>SUM(AD63:AL63)</f>
        <v>#REF!</v>
      </c>
      <c r="AC63" s="116"/>
      <c r="AD63" s="100" t="e">
        <f>SUM(AC62+'4월'!AD63)</f>
        <v>#REF!</v>
      </c>
      <c r="AE63" s="116"/>
      <c r="AF63" s="100" t="e">
        <f>SUM(AE62+'4월'!AF63)</f>
        <v>#REF!</v>
      </c>
      <c r="AG63" s="116"/>
      <c r="AH63" s="100" t="e">
        <f>SUM(AG62+'4월'!AH63)</f>
        <v>#REF!</v>
      </c>
      <c r="AI63" s="116"/>
      <c r="AJ63" s="100" t="e">
        <f>SUM(AI62+'4월'!AJ63)</f>
        <v>#REF!</v>
      </c>
      <c r="AK63" s="116"/>
      <c r="AL63" s="101" t="e">
        <f>SUM(AK62+'4월'!AL63)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52:A63"/>
    <mergeCell ref="B52:B53"/>
    <mergeCell ref="B54:B55"/>
    <mergeCell ref="B56:B57"/>
    <mergeCell ref="B58:B59"/>
    <mergeCell ref="B60:B61"/>
    <mergeCell ref="B62:B63"/>
    <mergeCell ref="A40:A51"/>
    <mergeCell ref="B40:B41"/>
    <mergeCell ref="B42:B43"/>
    <mergeCell ref="B44:B45"/>
    <mergeCell ref="B46:B47"/>
    <mergeCell ref="B48:B49"/>
    <mergeCell ref="B50:B51"/>
    <mergeCell ref="A28:A39"/>
    <mergeCell ref="B28:B29"/>
    <mergeCell ref="B30:B31"/>
    <mergeCell ref="B32:B33"/>
    <mergeCell ref="B34:B35"/>
    <mergeCell ref="B36:B37"/>
    <mergeCell ref="B38:B39"/>
    <mergeCell ref="A16:A27"/>
    <mergeCell ref="B16:B17"/>
    <mergeCell ref="B18:B19"/>
    <mergeCell ref="B20:B21"/>
    <mergeCell ref="B22:B23"/>
    <mergeCell ref="B24:B25"/>
    <mergeCell ref="B26:B27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3" orientation="landscape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66"/>
  <sheetViews>
    <sheetView workbookViewId="0">
      <pane ySplit="1" topLeftCell="A2" activePane="bottomLeft" state="frozen"/>
      <selection pane="bottomLeft" sqref="A1:AL1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37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38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6050</v>
      </c>
      <c r="D4" s="40"/>
      <c r="E4" s="4">
        <f>SUM(G4+I4)</f>
        <v>4108</v>
      </c>
      <c r="F4" s="5"/>
      <c r="G4" s="6">
        <f>SUM(G6:G14)</f>
        <v>2181</v>
      </c>
      <c r="H4" s="7"/>
      <c r="I4" s="6">
        <f>SUM(I6:I14)</f>
        <v>1927</v>
      </c>
      <c r="J4" s="8"/>
      <c r="K4" s="41">
        <f>SUM(M4:Y4)</f>
        <v>1814</v>
      </c>
      <c r="L4" s="37"/>
      <c r="M4" s="6">
        <f>SUM(M6:M14)</f>
        <v>645</v>
      </c>
      <c r="N4" s="7"/>
      <c r="O4" s="6">
        <f>SUM(O6:O14)</f>
        <v>899</v>
      </c>
      <c r="P4" s="7"/>
      <c r="Q4" s="6">
        <f>SUM(Q6:Q14)</f>
        <v>75</v>
      </c>
      <c r="R4" s="7"/>
      <c r="S4" s="6">
        <f>SUM(S6:S14)</f>
        <v>18</v>
      </c>
      <c r="T4" s="7"/>
      <c r="U4" s="6">
        <f>SUM(U6:U14)</f>
        <v>166</v>
      </c>
      <c r="V4" s="7"/>
      <c r="W4" s="6">
        <f>SUM(W6:W14)</f>
        <v>0</v>
      </c>
      <c r="X4" s="7"/>
      <c r="Y4" s="6">
        <f>SUM(Y6:Y14)</f>
        <v>11</v>
      </c>
      <c r="Z4" s="7"/>
      <c r="AA4" s="41">
        <f>SUM(AC4:AK4)</f>
        <v>128</v>
      </c>
      <c r="AB4" s="5"/>
      <c r="AC4" s="6">
        <f>SUM(AC6:AC14)</f>
        <v>8</v>
      </c>
      <c r="AD4" s="7"/>
      <c r="AE4" s="6">
        <f>SUM(AE6:AE14)</f>
        <v>93</v>
      </c>
      <c r="AF4" s="7"/>
      <c r="AG4" s="6">
        <f>SUM(AG6:AG14)</f>
        <v>25</v>
      </c>
      <c r="AH4" s="7"/>
      <c r="AI4" s="6">
        <f>SUM(AI6:AI14)</f>
        <v>2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1508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1416</v>
      </c>
      <c r="L6" s="50"/>
      <c r="M6" s="16">
        <f>SUM(M30+M42+M54)</f>
        <v>446</v>
      </c>
      <c r="N6" s="17"/>
      <c r="O6" s="16">
        <f>SUM(O30+O42+O54)</f>
        <v>754</v>
      </c>
      <c r="P6" s="17"/>
      <c r="Q6" s="16">
        <f>SUM(Q30+Q42+Q54)</f>
        <v>67</v>
      </c>
      <c r="R6" s="17"/>
      <c r="S6" s="16">
        <f>SUM(S30+S42+S54)</f>
        <v>15</v>
      </c>
      <c r="T6" s="17"/>
      <c r="U6" s="16">
        <f>SUM(U30+U42+U54)</f>
        <v>126</v>
      </c>
      <c r="V6" s="17"/>
      <c r="W6" s="16">
        <f>SUM(W30+W42+W54)</f>
        <v>0</v>
      </c>
      <c r="X6" s="17"/>
      <c r="Y6" s="16">
        <f>SUM(Y30+Y42+Y54)</f>
        <v>8</v>
      </c>
      <c r="Z6" s="17"/>
      <c r="AA6" s="49">
        <f>SUM(AC6:AK6)</f>
        <v>92</v>
      </c>
      <c r="AB6" s="50"/>
      <c r="AC6" s="16">
        <f>SUM(AC30+AC42+AC54)</f>
        <v>6</v>
      </c>
      <c r="AD6" s="17"/>
      <c r="AE6" s="16">
        <f>SUM(AE30+AE42+AE54)</f>
        <v>66</v>
      </c>
      <c r="AF6" s="17"/>
      <c r="AG6" s="16">
        <f>SUM(AG30+AG42+AG54)</f>
        <v>18</v>
      </c>
      <c r="AH6" s="17"/>
      <c r="AI6" s="16">
        <f>SUM(AI30+AI42+AI54)</f>
        <v>2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1586</v>
      </c>
      <c r="D8" s="48"/>
      <c r="E8" s="14">
        <f>SUM(G8+I8)</f>
        <v>1303</v>
      </c>
      <c r="F8" s="15"/>
      <c r="G8" s="16">
        <f>SUM(G20,G32,G44,G56)</f>
        <v>610</v>
      </c>
      <c r="H8" s="23"/>
      <c r="I8" s="16">
        <f>SUM(I20,I32,I44,I56)</f>
        <v>693</v>
      </c>
      <c r="J8" s="24"/>
      <c r="K8" s="49">
        <f>SUM(M8:Y8)</f>
        <v>253</v>
      </c>
      <c r="L8" s="55"/>
      <c r="M8" s="16">
        <f>SUM(M32+M44+M56)</f>
        <v>115</v>
      </c>
      <c r="N8" s="23"/>
      <c r="O8" s="16">
        <f>SUM(O32+O44+O56)</f>
        <v>103</v>
      </c>
      <c r="P8" s="23"/>
      <c r="Q8" s="16">
        <f>SUM(Q32+Q44+Q56)</f>
        <v>6</v>
      </c>
      <c r="R8" s="23"/>
      <c r="S8" s="16">
        <f>SUM(S32+S44+S56)</f>
        <v>2</v>
      </c>
      <c r="T8" s="23"/>
      <c r="U8" s="16">
        <f>SUM(U32+U44+U56)</f>
        <v>24</v>
      </c>
      <c r="V8" s="23"/>
      <c r="W8" s="16">
        <f>SUM(W20,W32,W44,W56)</f>
        <v>0</v>
      </c>
      <c r="X8" s="23"/>
      <c r="Y8" s="16">
        <f>SUM(Y20,Y32,Y44,Y56)</f>
        <v>3</v>
      </c>
      <c r="Z8" s="23"/>
      <c r="AA8" s="49">
        <f>SUM(AC8:AK8)</f>
        <v>30</v>
      </c>
      <c r="AB8" s="50"/>
      <c r="AC8" s="16">
        <f>SUM(AC32+AC44+AC56)</f>
        <v>1</v>
      </c>
      <c r="AD8" s="23"/>
      <c r="AE8" s="16">
        <f>SUM(AE32+AE44+AE56)</f>
        <v>23</v>
      </c>
      <c r="AF8" s="23"/>
      <c r="AG8" s="16">
        <f>SUM(AG20,AG32,AG44,AG56)</f>
        <v>6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1556</v>
      </c>
      <c r="D10" s="48"/>
      <c r="E10" s="14">
        <f>SUM(G10+I10)</f>
        <v>1449</v>
      </c>
      <c r="F10" s="15"/>
      <c r="G10" s="16">
        <f>SUM(G22,G34,G46,G58)</f>
        <v>657</v>
      </c>
      <c r="H10" s="17"/>
      <c r="I10" s="16">
        <f>SUM(I22,I34,I46,I58)</f>
        <v>792</v>
      </c>
      <c r="J10" s="18"/>
      <c r="K10" s="49">
        <f>SUM(M10:Y10)</f>
        <v>102</v>
      </c>
      <c r="L10" s="55"/>
      <c r="M10" s="16">
        <f>SUM(M34+M46+M58)</f>
        <v>56</v>
      </c>
      <c r="N10" s="17"/>
      <c r="O10" s="16">
        <f>SUM(O34+O46+O58)</f>
        <v>32</v>
      </c>
      <c r="P10" s="17"/>
      <c r="Q10" s="16">
        <f>SUM(Q34+Q46+Q58)</f>
        <v>2</v>
      </c>
      <c r="R10" s="17"/>
      <c r="S10" s="16">
        <f>SUM(S34+S46+S58)</f>
        <v>1</v>
      </c>
      <c r="T10" s="17"/>
      <c r="U10" s="16">
        <f>SUM(U34+U46+U58)</f>
        <v>11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5</v>
      </c>
      <c r="AB10" s="50"/>
      <c r="AC10" s="16">
        <f>SUM(AC34+AC46+AC58)</f>
        <v>1</v>
      </c>
      <c r="AD10" s="17"/>
      <c r="AE10" s="16">
        <f>SUM(AE34+AE46+AE58)</f>
        <v>4</v>
      </c>
      <c r="AF10" s="23"/>
      <c r="AG10" s="16">
        <f>SUM(AG22,AG34,AG46,AG58)</f>
        <v>0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1377</v>
      </c>
      <c r="D12" s="48"/>
      <c r="E12" s="14">
        <f>SUM(G12+I12)</f>
        <v>1333</v>
      </c>
      <c r="F12" s="15"/>
      <c r="G12" s="16">
        <f>SUM(G24,G36,G48,G60)</f>
        <v>891</v>
      </c>
      <c r="H12" s="23"/>
      <c r="I12" s="16">
        <f>SUM(I24,I36,I48,I60)</f>
        <v>442</v>
      </c>
      <c r="J12" s="24"/>
      <c r="K12" s="49">
        <f>SUM(M12:Y12)</f>
        <v>43</v>
      </c>
      <c r="L12" s="55"/>
      <c r="M12" s="16">
        <f>SUM(M36+M48+M60)</f>
        <v>28</v>
      </c>
      <c r="N12" s="23"/>
      <c r="O12" s="16">
        <f>SUM(O36+O48+O60)</f>
        <v>10</v>
      </c>
      <c r="P12" s="23"/>
      <c r="Q12" s="16">
        <f>SUM(Q36+Q48+Q60)</f>
        <v>0</v>
      </c>
      <c r="R12" s="23"/>
      <c r="S12" s="16">
        <f>SUM(S36+S48+S60)</f>
        <v>0</v>
      </c>
      <c r="T12" s="23"/>
      <c r="U12" s="16">
        <f>SUM(U36+U48+U60)</f>
        <v>5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1</v>
      </c>
      <c r="AB12" s="50"/>
      <c r="AC12" s="16">
        <f>SUM(AC36+AC48+AC60)</f>
        <v>0</v>
      </c>
      <c r="AD12" s="23"/>
      <c r="AE12" s="16">
        <f>SUM(AE36+AE48+AE60)</f>
        <v>0</v>
      </c>
      <c r="AF12" s="23"/>
      <c r="AG12" s="16">
        <f>SUM(AG24,AG36,AG48,AG60)</f>
        <v>1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23</v>
      </c>
      <c r="D14" s="48"/>
      <c r="E14" s="14">
        <f>SUM(G14+I14)</f>
        <v>23</v>
      </c>
      <c r="F14" s="15"/>
      <c r="G14" s="16">
        <f>SUM(G26,G38,G50,G62)</f>
        <v>23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4108</v>
      </c>
      <c r="D16" s="108"/>
      <c r="E16" s="92">
        <f>SUM(E18+E20+E22+E24+E26)</f>
        <v>4108</v>
      </c>
      <c r="F16" s="93"/>
      <c r="G16" s="94">
        <f>SUM(G18+G20+G22+G24+G26)</f>
        <v>2181</v>
      </c>
      <c r="H16" s="95"/>
      <c r="I16" s="94">
        <f>SUM(I18+I20+I22+I24+I26)</f>
        <v>1927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1303</v>
      </c>
      <c r="D20" s="60"/>
      <c r="E20" s="4">
        <f>SUM(G20+I20)</f>
        <v>1303</v>
      </c>
      <c r="F20" s="37"/>
      <c r="G20" s="16">
        <v>610</v>
      </c>
      <c r="H20" s="23"/>
      <c r="I20" s="16">
        <v>693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SUM(G20+'5월'!H21)</f>
        <v>#REF!</v>
      </c>
      <c r="I21" s="20"/>
      <c r="J21" s="35" t="e">
        <f>SUM(I20+'5월'!J21)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1449</v>
      </c>
      <c r="D22" s="60"/>
      <c r="E22" s="4">
        <f>SUM(G22+I22)</f>
        <v>1449</v>
      </c>
      <c r="F22" s="15"/>
      <c r="G22" s="39">
        <v>657</v>
      </c>
      <c r="H22" s="17"/>
      <c r="I22" s="39">
        <v>792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SUM(G22+'5월'!H23)</f>
        <v>#REF!</v>
      </c>
      <c r="I23" s="20"/>
      <c r="J23" s="35" t="e">
        <f>SUM(I22+'5월'!J23)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1333</v>
      </c>
      <c r="D24" s="60"/>
      <c r="E24" s="4">
        <f>SUM(G24+I24)</f>
        <v>1333</v>
      </c>
      <c r="F24" s="15"/>
      <c r="G24" s="39">
        <v>891</v>
      </c>
      <c r="H24" s="17"/>
      <c r="I24" s="39">
        <v>442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SUM(G24+'5월'!H25)</f>
        <v>#REF!</v>
      </c>
      <c r="I25" s="20"/>
      <c r="J25" s="35" t="e">
        <f>SUM(I24+'5월'!J25)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23</v>
      </c>
      <c r="D26" s="60"/>
      <c r="E26" s="4">
        <f>SUM(G26+I26)</f>
        <v>23</v>
      </c>
      <c r="F26" s="30"/>
      <c r="G26" s="39">
        <v>23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SUM(G26+'5월'!H27)</f>
        <v>#REF!</v>
      </c>
      <c r="I27" s="99"/>
      <c r="J27" s="100" t="e">
        <f>SUM(I26+'5월'!J27)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763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750</v>
      </c>
      <c r="L28" s="95"/>
      <c r="M28" s="94">
        <f>SUM(M30,M32,M34,M36,M38)</f>
        <v>336</v>
      </c>
      <c r="N28" s="109"/>
      <c r="O28" s="94">
        <f>SUM(O30,O32,O34,O36,O38)</f>
        <v>310</v>
      </c>
      <c r="P28" s="109"/>
      <c r="Q28" s="94">
        <f>SUM(Q30,Q32,Q34,Q36,Q38)</f>
        <v>51</v>
      </c>
      <c r="R28" s="109"/>
      <c r="S28" s="94">
        <f>SUM(S30,S32,S34,S36,S38)</f>
        <v>3</v>
      </c>
      <c r="T28" s="109"/>
      <c r="U28" s="94">
        <f>SUM(U30,U32,U34,U36,U38)</f>
        <v>50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13</v>
      </c>
      <c r="AB28" s="93"/>
      <c r="AC28" s="94">
        <f>SUM(AC30,AC32,AC34,AC36,AC38)</f>
        <v>1</v>
      </c>
      <c r="AD28" s="95"/>
      <c r="AE28" s="94">
        <f>SUM(AE30,AE32,AE34,AE36,AE38)</f>
        <v>6</v>
      </c>
      <c r="AF28" s="95"/>
      <c r="AG28" s="94">
        <f>SUM(AG30,AG32,AG34,AG36,AG38)</f>
        <v>6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539</v>
      </c>
      <c r="D30" s="60"/>
      <c r="E30" s="4"/>
      <c r="F30" s="30"/>
      <c r="G30" s="16"/>
      <c r="H30" s="31"/>
      <c r="I30" s="16"/>
      <c r="J30" s="32"/>
      <c r="K30" s="41">
        <f>M30+O30+Q30+S30+U30+W30+Y30</f>
        <v>533</v>
      </c>
      <c r="L30" s="55"/>
      <c r="M30" s="64">
        <v>195</v>
      </c>
      <c r="N30" s="65"/>
      <c r="O30" s="64">
        <v>259</v>
      </c>
      <c r="P30" s="65"/>
      <c r="Q30" s="64">
        <v>47</v>
      </c>
      <c r="R30" s="65"/>
      <c r="S30" s="64">
        <v>1</v>
      </c>
      <c r="T30" s="65"/>
      <c r="U30" s="64">
        <v>31</v>
      </c>
      <c r="V30" s="65"/>
      <c r="W30" s="64">
        <v>0</v>
      </c>
      <c r="X30" s="65"/>
      <c r="Y30" s="64">
        <v>0</v>
      </c>
      <c r="Z30" s="65"/>
      <c r="AA30" s="41">
        <f>SUM(AC30:AK30)</f>
        <v>6</v>
      </c>
      <c r="AB30" s="55"/>
      <c r="AC30" s="64">
        <v>0</v>
      </c>
      <c r="AD30" s="66"/>
      <c r="AE30" s="64">
        <v>3</v>
      </c>
      <c r="AF30" s="65"/>
      <c r="AG30" s="64">
        <v>3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SUM(M30+'5월'!N31)</f>
        <v>#REF!</v>
      </c>
      <c r="O31" s="68"/>
      <c r="P31" s="35" t="e">
        <f>SUM(O30+'5월'!P31)</f>
        <v>#REF!</v>
      </c>
      <c r="Q31" s="69"/>
      <c r="R31" s="35" t="e">
        <f>SUM(Q30+'5월'!R31)</f>
        <v>#REF!</v>
      </c>
      <c r="S31" s="68"/>
      <c r="T31" s="35" t="e">
        <f>SUM(S30+'5월'!T31)</f>
        <v>#REF!</v>
      </c>
      <c r="U31" s="68"/>
      <c r="V31" s="35" t="e">
        <f>SUM(U30+'5월'!V31)</f>
        <v>#REF!</v>
      </c>
      <c r="W31" s="68"/>
      <c r="X31" s="35" t="e">
        <f>SUM(W30+'5월'!X31)</f>
        <v>#REF!</v>
      </c>
      <c r="Y31" s="68"/>
      <c r="Z31" s="35" t="e">
        <f>SUM(Y30+'5월'!Z31)</f>
        <v>#REF!</v>
      </c>
      <c r="AA31" s="33"/>
      <c r="AB31" s="45" t="e">
        <f>SUM(AD31:AL31)</f>
        <v>#REF!</v>
      </c>
      <c r="AC31" s="68"/>
      <c r="AD31" s="35" t="e">
        <f>SUM(AC30+'5월'!AD31)</f>
        <v>#REF!</v>
      </c>
      <c r="AE31" s="68"/>
      <c r="AF31" s="35" t="e">
        <f>SUM(AE30+'5월'!AF31)</f>
        <v>#REF!</v>
      </c>
      <c r="AG31" s="68"/>
      <c r="AH31" s="35" t="e">
        <f>SUM(AG30+'5월'!AH31)</f>
        <v>#REF!</v>
      </c>
      <c r="AI31" s="68"/>
      <c r="AJ31" s="35" t="e">
        <f>SUM(AI30+'5월'!AJ31)</f>
        <v>#REF!</v>
      </c>
      <c r="AK31" s="68"/>
      <c r="AL31" s="36" t="e">
        <f>SUM(AK30+'5월'!AL31)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120</v>
      </c>
      <c r="D32" s="70"/>
      <c r="E32" s="4"/>
      <c r="F32" s="37"/>
      <c r="G32" s="16"/>
      <c r="H32" s="23"/>
      <c r="I32" s="16"/>
      <c r="J32" s="18"/>
      <c r="K32" s="41">
        <f>M32+O32+Q32+S32+U32+W32+Y32</f>
        <v>117</v>
      </c>
      <c r="L32" s="62"/>
      <c r="M32" s="64">
        <v>74</v>
      </c>
      <c r="N32" s="71"/>
      <c r="O32" s="64">
        <v>32</v>
      </c>
      <c r="P32" s="71"/>
      <c r="Q32" s="64">
        <v>2</v>
      </c>
      <c r="R32" s="61" t="s">
        <v>28</v>
      </c>
      <c r="S32" s="64">
        <v>1</v>
      </c>
      <c r="T32" s="71"/>
      <c r="U32" s="64">
        <v>8</v>
      </c>
      <c r="V32" s="71"/>
      <c r="W32" s="64">
        <v>0</v>
      </c>
      <c r="X32" s="71"/>
      <c r="Y32" s="64">
        <v>0</v>
      </c>
      <c r="Z32" s="71"/>
      <c r="AA32" s="41">
        <f>SUM(AC32:AK32)</f>
        <v>3</v>
      </c>
      <c r="AB32" s="62"/>
      <c r="AC32" s="64">
        <v>0</v>
      </c>
      <c r="AD32" s="71"/>
      <c r="AE32" s="64">
        <v>1</v>
      </c>
      <c r="AF32" s="71"/>
      <c r="AG32" s="64">
        <v>2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SUM(M32+'5월'!N33)</f>
        <v>#REF!</v>
      </c>
      <c r="O33" s="72"/>
      <c r="P33" s="35" t="e">
        <f>SUM(O32+'5월'!P33)</f>
        <v>#REF!</v>
      </c>
      <c r="Q33" s="72"/>
      <c r="R33" s="35" t="e">
        <f>SUM(Q32+'5월'!R33)</f>
        <v>#REF!</v>
      </c>
      <c r="S33" s="72"/>
      <c r="T33" s="35" t="e">
        <f>SUM(S32+'5월'!T33)</f>
        <v>#REF!</v>
      </c>
      <c r="U33" s="72"/>
      <c r="V33" s="35" t="e">
        <f>SUM(U32+'5월'!V33)</f>
        <v>#REF!</v>
      </c>
      <c r="W33" s="72"/>
      <c r="X33" s="35" t="e">
        <f>SUM(W32+'5월'!X33)</f>
        <v>#REF!</v>
      </c>
      <c r="Y33" s="72"/>
      <c r="Z33" s="35" t="e">
        <f>SUM(Y32+'5월'!Z33)</f>
        <v>#REF!</v>
      </c>
      <c r="AA33" s="53"/>
      <c r="AB33" s="45" t="e">
        <f>SUM(AD33:AL33)</f>
        <v>#REF!</v>
      </c>
      <c r="AC33" s="72"/>
      <c r="AD33" s="35" t="e">
        <f>SUM(AC32+'5월'!AD33)</f>
        <v>#REF!</v>
      </c>
      <c r="AE33" s="72"/>
      <c r="AF33" s="35" t="e">
        <f>SUM(AE32+'5월'!AF33)</f>
        <v>#REF!</v>
      </c>
      <c r="AG33" s="72"/>
      <c r="AH33" s="35" t="e">
        <f>SUM(AG32+'5월'!AH33)</f>
        <v>#REF!</v>
      </c>
      <c r="AI33" s="72"/>
      <c r="AJ33" s="35" t="e">
        <f>SUM(AI32+'5월'!AJ33)</f>
        <v>#REF!</v>
      </c>
      <c r="AK33" s="72"/>
      <c r="AL33" s="36" t="e">
        <f>SUM(AK32+'5월'!AL33)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65</v>
      </c>
      <c r="D34" s="48"/>
      <c r="E34" s="4"/>
      <c r="F34" s="15"/>
      <c r="G34" s="39"/>
      <c r="H34" s="17"/>
      <c r="I34" s="39"/>
      <c r="J34" s="18"/>
      <c r="K34" s="41">
        <f>M34+O34+Q34+S34+U34+W34+Y34</f>
        <v>62</v>
      </c>
      <c r="L34" s="50"/>
      <c r="M34" s="73">
        <v>40</v>
      </c>
      <c r="N34" s="74"/>
      <c r="O34" s="73">
        <v>13</v>
      </c>
      <c r="P34" s="74"/>
      <c r="Q34" s="73">
        <v>2</v>
      </c>
      <c r="R34" s="74"/>
      <c r="S34" s="73">
        <v>1</v>
      </c>
      <c r="T34" s="74"/>
      <c r="U34" s="73">
        <v>6</v>
      </c>
      <c r="V34" s="74"/>
      <c r="W34" s="73">
        <v>0</v>
      </c>
      <c r="X34" s="74"/>
      <c r="Y34" s="73">
        <v>0</v>
      </c>
      <c r="Z34" s="74"/>
      <c r="AA34" s="41">
        <f>SUM(AC34:AK34)</f>
        <v>3</v>
      </c>
      <c r="AB34" s="50"/>
      <c r="AC34" s="73">
        <v>1</v>
      </c>
      <c r="AD34" s="74"/>
      <c r="AE34" s="73">
        <v>2</v>
      </c>
      <c r="AF34" s="74"/>
      <c r="AG34" s="73">
        <v>0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SUM(M34+'5월'!N35)</f>
        <v>#REF!</v>
      </c>
      <c r="O35" s="72"/>
      <c r="P35" s="35" t="e">
        <f>SUM(O34+'5월'!P35)</f>
        <v>#REF!</v>
      </c>
      <c r="Q35" s="72"/>
      <c r="R35" s="35" t="e">
        <f>SUM(Q34+'5월'!R35)</f>
        <v>#REF!</v>
      </c>
      <c r="S35" s="72"/>
      <c r="T35" s="35" t="e">
        <f>SUM(S34+'5월'!T35)</f>
        <v>#REF!</v>
      </c>
      <c r="U35" s="72"/>
      <c r="V35" s="35" t="e">
        <f>SUM(U34+'5월'!V35)</f>
        <v>#REF!</v>
      </c>
      <c r="W35" s="72"/>
      <c r="X35" s="35" t="e">
        <f>SUM(W34+'5월'!X35)</f>
        <v>#REF!</v>
      </c>
      <c r="Y35" s="72"/>
      <c r="Z35" s="35" t="e">
        <f>SUM(Y34+'5월'!Z35)</f>
        <v>#REF!</v>
      </c>
      <c r="AA35" s="53"/>
      <c r="AB35" s="45" t="e">
        <f>SUM(AD35:AL35)</f>
        <v>#REF!</v>
      </c>
      <c r="AC35" s="72"/>
      <c r="AD35" s="35" t="e">
        <f>SUM(AC34+'5월'!AD35)</f>
        <v>#REF!</v>
      </c>
      <c r="AE35" s="72"/>
      <c r="AF35" s="35" t="e">
        <f>SUM(AE34+'5월'!AF35)</f>
        <v>#REF!</v>
      </c>
      <c r="AG35" s="72"/>
      <c r="AH35" s="35" t="e">
        <f>SUM(AG34+'5월'!AH35)</f>
        <v>#REF!</v>
      </c>
      <c r="AI35" s="72"/>
      <c r="AJ35" s="35" t="e">
        <f>SUM(AI34+'5월'!AJ35)</f>
        <v>#REF!</v>
      </c>
      <c r="AK35" s="72"/>
      <c r="AL35" s="36" t="e">
        <f>SUM(AK34+'5월'!AL35)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39</v>
      </c>
      <c r="D36" s="48"/>
      <c r="E36" s="4"/>
      <c r="F36" s="15"/>
      <c r="G36" s="39"/>
      <c r="H36" s="17"/>
      <c r="I36" s="39"/>
      <c r="J36" s="18"/>
      <c r="K36" s="41">
        <f>M36+O36+Q36+S36+U36+W36+Y36</f>
        <v>38</v>
      </c>
      <c r="L36" s="50"/>
      <c r="M36" s="73">
        <v>27</v>
      </c>
      <c r="N36" s="74"/>
      <c r="O36" s="73">
        <v>6</v>
      </c>
      <c r="P36" s="74"/>
      <c r="Q36" s="73">
        <v>0</v>
      </c>
      <c r="R36" s="74"/>
      <c r="S36" s="73">
        <v>0</v>
      </c>
      <c r="T36" s="74"/>
      <c r="U36" s="73">
        <v>5</v>
      </c>
      <c r="V36" s="74"/>
      <c r="W36" s="73">
        <v>0</v>
      </c>
      <c r="X36" s="74"/>
      <c r="Y36" s="73">
        <v>0</v>
      </c>
      <c r="Z36" s="74"/>
      <c r="AA36" s="41">
        <f>SUM(AC36:AK36)</f>
        <v>1</v>
      </c>
      <c r="AB36" s="50"/>
      <c r="AC36" s="73">
        <v>0</v>
      </c>
      <c r="AD36" s="74"/>
      <c r="AE36" s="73">
        <v>0</v>
      </c>
      <c r="AF36" s="74"/>
      <c r="AG36" s="73">
        <v>1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SUM(M36+'5월'!N37)</f>
        <v>#REF!</v>
      </c>
      <c r="O37" s="72"/>
      <c r="P37" s="35" t="e">
        <f>SUM(O36+'5월'!P37)</f>
        <v>#REF!</v>
      </c>
      <c r="Q37" s="72"/>
      <c r="R37" s="35" t="e">
        <f>SUM(Q36+'5월'!R37)</f>
        <v>#REF!</v>
      </c>
      <c r="S37" s="72"/>
      <c r="T37" s="35" t="e">
        <f>SUM(S36+'5월'!T37)</f>
        <v>#REF!</v>
      </c>
      <c r="U37" s="72"/>
      <c r="V37" s="35" t="e">
        <f>SUM(U36+'5월'!V37)</f>
        <v>#REF!</v>
      </c>
      <c r="W37" s="72"/>
      <c r="X37" s="35" t="e">
        <f>SUM(W36+'5월'!X37)</f>
        <v>#REF!</v>
      </c>
      <c r="Y37" s="72"/>
      <c r="Z37" s="35" t="e">
        <f>SUM(Y36+'5월'!Z37)</f>
        <v>#REF!</v>
      </c>
      <c r="AA37" s="53"/>
      <c r="AB37" s="45" t="e">
        <f>SUM(AD37:AL37)</f>
        <v>#REF!</v>
      </c>
      <c r="AC37" s="72"/>
      <c r="AD37" s="35" t="e">
        <f>SUM(AC36+'5월'!AD37)</f>
        <v>#REF!</v>
      </c>
      <c r="AE37" s="72"/>
      <c r="AF37" s="35" t="e">
        <f>SUM(AE36+'5월'!AF37)</f>
        <v>#REF!</v>
      </c>
      <c r="AG37" s="72"/>
      <c r="AH37" s="35" t="e">
        <f>SUM(AG36+'5월'!AH37)</f>
        <v>#REF!</v>
      </c>
      <c r="AI37" s="72"/>
      <c r="AJ37" s="35" t="e">
        <f>SUM(AI36+'5월'!AJ37)</f>
        <v>#REF!</v>
      </c>
      <c r="AK37" s="72"/>
      <c r="AL37" s="36" t="e">
        <f>SUM(AK36+'5월'!AL37)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SUM(M38+'5월'!N39)</f>
        <v>#REF!</v>
      </c>
      <c r="O39" s="116"/>
      <c r="P39" s="100" t="e">
        <f>SUM(O38+'5월'!P39)</f>
        <v>#REF!</v>
      </c>
      <c r="Q39" s="116"/>
      <c r="R39" s="100" t="e">
        <f>SUM(Q38+'5월'!R39)</f>
        <v>#REF!</v>
      </c>
      <c r="S39" s="116"/>
      <c r="T39" s="100" t="e">
        <f>SUM(S38+'5월'!T39)</f>
        <v>#REF!</v>
      </c>
      <c r="U39" s="116" t="s">
        <v>28</v>
      </c>
      <c r="V39" s="100" t="e">
        <f>SUM(U38+'5월'!V39)</f>
        <v>#REF!</v>
      </c>
      <c r="W39" s="116"/>
      <c r="X39" s="100" t="e">
        <f>SUM(W38+'5월'!X39)</f>
        <v>#REF!</v>
      </c>
      <c r="Y39" s="116"/>
      <c r="Z39" s="100" t="e">
        <f>SUM(Y38+'5월'!Z39)</f>
        <v>#REF!</v>
      </c>
      <c r="AA39" s="106"/>
      <c r="AB39" s="107" t="e">
        <f>SUM(AD39:AL39)</f>
        <v>#REF!</v>
      </c>
      <c r="AC39" s="116"/>
      <c r="AD39" s="100" t="e">
        <f>SUM(AC38+'5월'!AD39)</f>
        <v>#REF!</v>
      </c>
      <c r="AE39" s="116"/>
      <c r="AF39" s="100" t="e">
        <f>SUM(AE38+'5월'!AF39)</f>
        <v>#REF!</v>
      </c>
      <c r="AG39" s="116"/>
      <c r="AH39" s="100" t="e">
        <f>SUM(AG38+'5월'!AH39)</f>
        <v>#REF!</v>
      </c>
      <c r="AI39" s="116"/>
      <c r="AJ39" s="100" t="e">
        <f>SUM(AI38+'5월'!AJ39)</f>
        <v>#REF!</v>
      </c>
      <c r="AK39" s="116"/>
      <c r="AL39" s="101" t="e">
        <f>SUM(AK38+'5월'!AL39)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415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388</v>
      </c>
      <c r="L40" s="95"/>
      <c r="M40" s="94">
        <f>SUM(M42,M44,M46,M48,M50)</f>
        <v>132</v>
      </c>
      <c r="N40" s="109"/>
      <c r="O40" s="94">
        <f>SUM(O42,O44,O46,O48,O50)</f>
        <v>181</v>
      </c>
      <c r="P40" s="109"/>
      <c r="Q40" s="94">
        <f>SUM(Q42,Q44,Q46,Q48,Q50)</f>
        <v>14</v>
      </c>
      <c r="R40" s="109"/>
      <c r="S40" s="94">
        <f>SUM(S42,S44,S46,S48,S50)</f>
        <v>9</v>
      </c>
      <c r="T40" s="109"/>
      <c r="U40" s="94">
        <f>SUM(U42,U44,U46,U48,U50)</f>
        <v>45</v>
      </c>
      <c r="V40" s="109"/>
      <c r="W40" s="94">
        <f>SUM(W42,W44,W46,W48,W50)</f>
        <v>0</v>
      </c>
      <c r="X40" s="109"/>
      <c r="Y40" s="94">
        <f>SUM(Y42,Y44,Y46,Y48,Y50)</f>
        <v>7</v>
      </c>
      <c r="Z40" s="110"/>
      <c r="AA40" s="94">
        <f>SUM(AC40:AL40)</f>
        <v>27</v>
      </c>
      <c r="AB40" s="93"/>
      <c r="AC40" s="94">
        <f>SUM(AC42,AC44,AC46,AC48,AC50)</f>
        <v>1</v>
      </c>
      <c r="AD40" s="95"/>
      <c r="AE40" s="94">
        <f>SUM(AE42,AE44,AE46,AE48,AE50)</f>
        <v>17</v>
      </c>
      <c r="AF40" s="95"/>
      <c r="AG40" s="94">
        <f>SUM(AG42,AG44,AG46,AG48,AG50)</f>
        <v>8</v>
      </c>
      <c r="AH40" s="95"/>
      <c r="AI40" s="94">
        <f>SUM(AI42,AI44,AI46,AI48,AI50)</f>
        <v>1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395</v>
      </c>
      <c r="D42" s="60"/>
      <c r="E42" s="4"/>
      <c r="F42" s="30"/>
      <c r="G42" s="16"/>
      <c r="H42" s="31"/>
      <c r="I42" s="16"/>
      <c r="J42" s="32"/>
      <c r="K42" s="41">
        <f>M42+O42+Q42+S42+U42+W42+Y42</f>
        <v>369</v>
      </c>
      <c r="L42" s="55"/>
      <c r="M42" s="64">
        <v>128</v>
      </c>
      <c r="N42" s="65"/>
      <c r="O42" s="64">
        <v>173</v>
      </c>
      <c r="P42" s="65"/>
      <c r="Q42" s="64">
        <v>12</v>
      </c>
      <c r="R42" s="65"/>
      <c r="S42" s="64">
        <v>9</v>
      </c>
      <c r="T42" s="65"/>
      <c r="U42" s="64">
        <v>41</v>
      </c>
      <c r="V42" s="65"/>
      <c r="W42" s="64">
        <v>0</v>
      </c>
      <c r="X42" s="65"/>
      <c r="Y42" s="64">
        <v>6</v>
      </c>
      <c r="Z42" s="65"/>
      <c r="AA42" s="41">
        <f>SUM(AC42:AK42)</f>
        <v>26</v>
      </c>
      <c r="AB42" s="55"/>
      <c r="AC42" s="64">
        <v>1</v>
      </c>
      <c r="AD42" s="66"/>
      <c r="AE42" s="64">
        <v>16</v>
      </c>
      <c r="AF42" s="65"/>
      <c r="AG42" s="64">
        <v>8</v>
      </c>
      <c r="AH42" s="65"/>
      <c r="AI42" s="64">
        <v>1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SUM(M42+'5월'!N43)</f>
        <v>#REF!</v>
      </c>
      <c r="O43" s="68"/>
      <c r="P43" s="35" t="e">
        <f>SUM(O42+'5월'!P43)</f>
        <v>#REF!</v>
      </c>
      <c r="Q43" s="69"/>
      <c r="R43" s="35" t="e">
        <f>SUM(Q42+'5월'!R43)</f>
        <v>#REF!</v>
      </c>
      <c r="S43" s="68"/>
      <c r="T43" s="35" t="e">
        <f>SUM(S42+'5월'!T43)</f>
        <v>#REF!</v>
      </c>
      <c r="U43" s="68"/>
      <c r="V43" s="35" t="e">
        <f>SUM(U42+'5월'!V43)</f>
        <v>#REF!</v>
      </c>
      <c r="W43" s="68"/>
      <c r="X43" s="35" t="e">
        <f>SUM(W42+'5월'!X43)</f>
        <v>#REF!</v>
      </c>
      <c r="Y43" s="68"/>
      <c r="Z43" s="35" t="e">
        <f>SUM(Y42+'5월'!Z43)</f>
        <v>#REF!</v>
      </c>
      <c r="AA43" s="33"/>
      <c r="AB43" s="45" t="e">
        <f>SUM(AD43:AL43)</f>
        <v>#REF!</v>
      </c>
      <c r="AC43" s="68"/>
      <c r="AD43" s="35" t="e">
        <f>SUM(AC42+'5월'!AD43)</f>
        <v>#REF!</v>
      </c>
      <c r="AE43" s="68"/>
      <c r="AF43" s="35" t="e">
        <f>SUM(AE42+'5월'!AF43)</f>
        <v>#REF!</v>
      </c>
      <c r="AG43" s="68"/>
      <c r="AH43" s="35" t="e">
        <f>SUM(AG42+'5월'!AH43)</f>
        <v>#REF!</v>
      </c>
      <c r="AI43" s="68"/>
      <c r="AJ43" s="35" t="e">
        <f>SUM(AI42+'5월'!AJ43)</f>
        <v>#REF!</v>
      </c>
      <c r="AK43" s="68"/>
      <c r="AL43" s="36" t="e">
        <f>SUM(AK42+'5월'!AL43)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20</v>
      </c>
      <c r="D44" s="70"/>
      <c r="E44" s="4"/>
      <c r="F44" s="37"/>
      <c r="G44" s="16"/>
      <c r="H44" s="23"/>
      <c r="I44" s="16"/>
      <c r="J44" s="24"/>
      <c r="K44" s="41">
        <f>M44+O44+Q44+S44+U44+W44+Y44</f>
        <v>19</v>
      </c>
      <c r="L44" s="62"/>
      <c r="M44" s="64">
        <v>4</v>
      </c>
      <c r="N44" s="71"/>
      <c r="O44" s="64">
        <v>8</v>
      </c>
      <c r="P44" s="71"/>
      <c r="Q44" s="64">
        <v>2</v>
      </c>
      <c r="R44" s="61" t="s">
        <v>28</v>
      </c>
      <c r="S44" s="64">
        <v>0</v>
      </c>
      <c r="T44" s="71"/>
      <c r="U44" s="64">
        <v>4</v>
      </c>
      <c r="V44" s="71"/>
      <c r="W44" s="64">
        <v>0</v>
      </c>
      <c r="X44" s="71"/>
      <c r="Y44" s="64">
        <v>1</v>
      </c>
      <c r="Z44" s="71"/>
      <c r="AA44" s="41">
        <f>SUM(AC44:AK44)</f>
        <v>1</v>
      </c>
      <c r="AB44" s="50"/>
      <c r="AC44" s="64">
        <v>0</v>
      </c>
      <c r="AD44" s="71"/>
      <c r="AE44" s="64">
        <v>1</v>
      </c>
      <c r="AF44" s="71"/>
      <c r="AG44" s="64">
        <v>0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SUM(M44+'5월'!N45)</f>
        <v>#REF!</v>
      </c>
      <c r="O45" s="72"/>
      <c r="P45" s="35" t="e">
        <f>SUM(O44+'5월'!P45)</f>
        <v>#REF!</v>
      </c>
      <c r="Q45" s="72"/>
      <c r="R45" s="35" t="e">
        <f>SUM(Q44+'5월'!R45)</f>
        <v>#REF!</v>
      </c>
      <c r="S45" s="72"/>
      <c r="T45" s="35" t="e">
        <f>SUM(S44+'5월'!T45)</f>
        <v>#REF!</v>
      </c>
      <c r="U45" s="72"/>
      <c r="V45" s="35" t="e">
        <f>SUM(U44+'5월'!V45)</f>
        <v>#REF!</v>
      </c>
      <c r="W45" s="72"/>
      <c r="X45" s="35" t="e">
        <f>SUM(W44+'5월'!X45)</f>
        <v>#REF!</v>
      </c>
      <c r="Y45" s="72"/>
      <c r="Z45" s="35" t="e">
        <f>SUM(Y44+'5월'!Z45)</f>
        <v>#REF!</v>
      </c>
      <c r="AA45" s="53"/>
      <c r="AB45" s="45" t="e">
        <f>SUM(AD45:AL45)</f>
        <v>#REF!</v>
      </c>
      <c r="AC45" s="72"/>
      <c r="AD45" s="35" t="e">
        <f>SUM(AC44+'5월'!AD45)</f>
        <v>#REF!</v>
      </c>
      <c r="AE45" s="72"/>
      <c r="AF45" s="35" t="e">
        <f>SUM(AE44+'5월'!AF45)</f>
        <v>#REF!</v>
      </c>
      <c r="AG45" s="72"/>
      <c r="AH45" s="35" t="e">
        <f>SUM(AG44+'5월'!AH45)</f>
        <v>#REF!</v>
      </c>
      <c r="AI45" s="72"/>
      <c r="AJ45" s="35" t="e">
        <f>SUM(AI44+'5월'!AJ45)</f>
        <v>#REF!</v>
      </c>
      <c r="AK45" s="72"/>
      <c r="AL45" s="36" t="e">
        <f>SUM(AK44+'5월'!AL45)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SUM(M46+'5월'!N47)</f>
        <v>#REF!</v>
      </c>
      <c r="O47" s="72"/>
      <c r="P47" s="35" t="e">
        <f>SUM(O46+'5월'!P47)</f>
        <v>#REF!</v>
      </c>
      <c r="Q47" s="72"/>
      <c r="R47" s="35" t="e">
        <f>SUM(Q46+'5월'!R47)</f>
        <v>#REF!</v>
      </c>
      <c r="S47" s="72"/>
      <c r="T47" s="35" t="e">
        <f>SUM(S46+'5월'!T47)</f>
        <v>#REF!</v>
      </c>
      <c r="U47" s="72"/>
      <c r="V47" s="35" t="e">
        <f>SUM(U46+'5월'!V47)</f>
        <v>#REF!</v>
      </c>
      <c r="W47" s="72"/>
      <c r="X47" s="35" t="e">
        <f>SUM(W46+'5월'!X47)</f>
        <v>#REF!</v>
      </c>
      <c r="Y47" s="72"/>
      <c r="Z47" s="35" t="e">
        <f>SUM(Y46+'5월'!Z47)</f>
        <v>#REF!</v>
      </c>
      <c r="AA47" s="53"/>
      <c r="AB47" s="45" t="e">
        <f>SUM(AD47:AL47)</f>
        <v>#REF!</v>
      </c>
      <c r="AC47" s="72"/>
      <c r="AD47" s="35" t="e">
        <f>SUM(AC46+'5월'!AD47)</f>
        <v>#REF!</v>
      </c>
      <c r="AE47" s="72"/>
      <c r="AF47" s="35" t="e">
        <f>SUM(AE46+'5월'!AF47)</f>
        <v>#REF!</v>
      </c>
      <c r="AG47" s="72"/>
      <c r="AH47" s="35" t="e">
        <f>SUM(AG46+'5월'!AH47)</f>
        <v>#REF!</v>
      </c>
      <c r="AI47" s="72"/>
      <c r="AJ47" s="35" t="e">
        <f>SUM(AI46+'5월'!AJ47)</f>
        <v>#REF!</v>
      </c>
      <c r="AK47" s="72"/>
      <c r="AL47" s="36" t="e">
        <f>SUM(AK46+'5월'!AL47)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SUM(M48+'5월'!N49)</f>
        <v>#REF!</v>
      </c>
      <c r="O49" s="72"/>
      <c r="P49" s="35" t="e">
        <f>SUM(O48+'5월'!P49)</f>
        <v>#REF!</v>
      </c>
      <c r="Q49" s="72"/>
      <c r="R49" s="35" t="e">
        <f>SUM(Q48+'5월'!R49)</f>
        <v>#REF!</v>
      </c>
      <c r="S49" s="72"/>
      <c r="T49" s="35" t="e">
        <f>SUM(S48+'5월'!T49)</f>
        <v>#REF!</v>
      </c>
      <c r="U49" s="72"/>
      <c r="V49" s="35" t="e">
        <f>SUM(U48+'5월'!V49)</f>
        <v>#REF!</v>
      </c>
      <c r="W49" s="72"/>
      <c r="X49" s="35" t="e">
        <f>SUM(W48+'5월'!X49)</f>
        <v>#REF!</v>
      </c>
      <c r="Y49" s="72"/>
      <c r="Z49" s="35" t="e">
        <f>SUM(Y48+'5월'!Z49)</f>
        <v>#REF!</v>
      </c>
      <c r="AA49" s="53"/>
      <c r="AB49" s="45" t="e">
        <f>SUM(AD49:AL49)</f>
        <v>#REF!</v>
      </c>
      <c r="AC49" s="72"/>
      <c r="AD49" s="35" t="e">
        <f>SUM(AC48+'5월'!AD49)</f>
        <v>#REF!</v>
      </c>
      <c r="AE49" s="72"/>
      <c r="AF49" s="35" t="e">
        <f>SUM(AE48+'5월'!AF49)</f>
        <v>#REF!</v>
      </c>
      <c r="AG49" s="72"/>
      <c r="AH49" s="35" t="e">
        <f>SUM(AG48+'5월'!AH49)</f>
        <v>#REF!</v>
      </c>
      <c r="AI49" s="72"/>
      <c r="AJ49" s="35" t="e">
        <f>SUM(AI48+'5월'!AJ49)</f>
        <v>#REF!</v>
      </c>
      <c r="AK49" s="72"/>
      <c r="AL49" s="36" t="e">
        <f>SUM(AK48+'5월'!AL49)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SUM(M50+'5월'!N51)</f>
        <v>#REF!</v>
      </c>
      <c r="O51" s="116"/>
      <c r="P51" s="100" t="e">
        <f>SUM(O50+'5월'!P51)</f>
        <v>#REF!</v>
      </c>
      <c r="Q51" s="116"/>
      <c r="R51" s="100" t="e">
        <f>SUM(Q50+'5월'!R51)</f>
        <v>#REF!</v>
      </c>
      <c r="S51" s="116"/>
      <c r="T51" s="100" t="e">
        <f>SUM(S50+'5월'!T51)</f>
        <v>#REF!</v>
      </c>
      <c r="U51" s="116" t="s">
        <v>28</v>
      </c>
      <c r="V51" s="100" t="e">
        <f>SUM(U50+'5월'!V51)</f>
        <v>#REF!</v>
      </c>
      <c r="W51" s="116"/>
      <c r="X51" s="100" t="e">
        <f>SUM(W50+'5월'!X51)</f>
        <v>#REF!</v>
      </c>
      <c r="Y51" s="116"/>
      <c r="Z51" s="100" t="e">
        <f>SUM(Y50+'5월'!Z51)</f>
        <v>#REF!</v>
      </c>
      <c r="AA51" s="106"/>
      <c r="AB51" s="107" t="e">
        <f>SUM(AD51:AL51)</f>
        <v>#REF!</v>
      </c>
      <c r="AC51" s="116"/>
      <c r="AD51" s="100" t="e">
        <f>SUM(AC50+'5월'!AD51)</f>
        <v>#REF!</v>
      </c>
      <c r="AE51" s="116"/>
      <c r="AF51" s="100" t="e">
        <f>SUM(AE50+'5월'!AF51)</f>
        <v>#REF!</v>
      </c>
      <c r="AG51" s="116"/>
      <c r="AH51" s="100" t="e">
        <f>SUM(AG50+'5월'!AH51)</f>
        <v>#REF!</v>
      </c>
      <c r="AI51" s="116"/>
      <c r="AJ51" s="100" t="e">
        <f>SUM(AI50+'5월'!AJ51)</f>
        <v>#REF!</v>
      </c>
      <c r="AK51" s="116"/>
      <c r="AL51" s="101" t="e">
        <f>SUM(AK50+'5월'!AL51)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764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676</v>
      </c>
      <c r="L52" s="95"/>
      <c r="M52" s="94">
        <f>SUM(M54,M56,M58,M60,M62)</f>
        <v>177</v>
      </c>
      <c r="N52" s="109"/>
      <c r="O52" s="94">
        <f>SUM(O54,O56,O58,O60,O62)</f>
        <v>408</v>
      </c>
      <c r="P52" s="109"/>
      <c r="Q52" s="94">
        <f>SUM(Q54,Q56,Q58,Q60,Q62)</f>
        <v>10</v>
      </c>
      <c r="R52" s="109"/>
      <c r="S52" s="94">
        <f>SUM(S54,S56,S58,S60,S62)</f>
        <v>6</v>
      </c>
      <c r="T52" s="109"/>
      <c r="U52" s="94">
        <f>SUM(U54,U56,U58,U60,U62)</f>
        <v>71</v>
      </c>
      <c r="V52" s="109"/>
      <c r="W52" s="94">
        <f>SUM(W54,W56,W58,W60,W62)</f>
        <v>0</v>
      </c>
      <c r="X52" s="109"/>
      <c r="Y52" s="94">
        <f>SUM(Y54,Y56,Y58,Y60,Y62)</f>
        <v>4</v>
      </c>
      <c r="Z52" s="110"/>
      <c r="AA52" s="94">
        <f>SUM(AC52:AL52)</f>
        <v>88</v>
      </c>
      <c r="AB52" s="93"/>
      <c r="AC52" s="94">
        <f>SUM(AC54,AC56,AC58,AC60,AC62)</f>
        <v>6</v>
      </c>
      <c r="AD52" s="95"/>
      <c r="AE52" s="94">
        <f>SUM(AE54,AE56,AE58,AE60,AE62)</f>
        <v>70</v>
      </c>
      <c r="AF52" s="95"/>
      <c r="AG52" s="94">
        <f>SUM(AG54,AG56,AG58,AG60,AG62)</f>
        <v>11</v>
      </c>
      <c r="AH52" s="95"/>
      <c r="AI52" s="94">
        <f>SUM(AI54,AI56,AI58,AI60,AI62)</f>
        <v>1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574</v>
      </c>
      <c r="D54" s="60"/>
      <c r="E54" s="4"/>
      <c r="F54" s="30"/>
      <c r="G54" s="16"/>
      <c r="H54" s="31"/>
      <c r="I54" s="16"/>
      <c r="J54" s="32"/>
      <c r="K54" s="41">
        <f>M54+O54+Q54+S54+U54+W54+Y54</f>
        <v>514</v>
      </c>
      <c r="L54" s="55"/>
      <c r="M54" s="64">
        <v>123</v>
      </c>
      <c r="N54" s="65"/>
      <c r="O54" s="64">
        <v>322</v>
      </c>
      <c r="P54" s="65"/>
      <c r="Q54" s="64">
        <v>8</v>
      </c>
      <c r="R54" s="65"/>
      <c r="S54" s="64">
        <v>5</v>
      </c>
      <c r="T54" s="65"/>
      <c r="U54" s="64">
        <v>54</v>
      </c>
      <c r="V54" s="65"/>
      <c r="W54" s="64">
        <v>0</v>
      </c>
      <c r="X54" s="65"/>
      <c r="Y54" s="64">
        <v>2</v>
      </c>
      <c r="Z54" s="65"/>
      <c r="AA54" s="41">
        <f>AC54+AE54+AG54+AI54+AK54</f>
        <v>60</v>
      </c>
      <c r="AB54" s="55"/>
      <c r="AC54" s="64">
        <v>5</v>
      </c>
      <c r="AD54" s="66"/>
      <c r="AE54" s="64">
        <v>47</v>
      </c>
      <c r="AF54" s="65"/>
      <c r="AG54" s="64">
        <v>7</v>
      </c>
      <c r="AH54" s="65"/>
      <c r="AI54" s="64">
        <v>1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SUM(M54+'5월'!N55)</f>
        <v>#REF!</v>
      </c>
      <c r="O55" s="68"/>
      <c r="P55" s="35" t="e">
        <f>SUM(O54+'5월'!P55)</f>
        <v>#REF!</v>
      </c>
      <c r="Q55" s="69"/>
      <c r="R55" s="35" t="e">
        <f>SUM(Q54+'5월'!R55)</f>
        <v>#REF!</v>
      </c>
      <c r="S55" s="68"/>
      <c r="T55" s="35" t="e">
        <f>SUM(S54+'5월'!T55)</f>
        <v>#REF!</v>
      </c>
      <c r="U55" s="68"/>
      <c r="V55" s="35" t="e">
        <f>SUM(U54+'5월'!V55)</f>
        <v>#REF!</v>
      </c>
      <c r="W55" s="68"/>
      <c r="X55" s="35" t="e">
        <f>SUM(W54+'5월'!X55)</f>
        <v>#REF!</v>
      </c>
      <c r="Y55" s="68"/>
      <c r="Z55" s="35" t="e">
        <f>SUM(Y54+'5월'!Z55)</f>
        <v>#REF!</v>
      </c>
      <c r="AA55" s="33"/>
      <c r="AB55" s="45" t="e">
        <f>SUM(AD55:AL55)</f>
        <v>#REF!</v>
      </c>
      <c r="AC55" s="68"/>
      <c r="AD55" s="35" t="e">
        <f>SUM(AC54+'5월'!AD55)</f>
        <v>#REF!</v>
      </c>
      <c r="AE55" s="68"/>
      <c r="AF55" s="35" t="e">
        <f>SUM(AE54+'5월'!AF55)</f>
        <v>#REF!</v>
      </c>
      <c r="AG55" s="68"/>
      <c r="AH55" s="35" t="e">
        <f>SUM(AG54+'5월'!AH55)</f>
        <v>#REF!</v>
      </c>
      <c r="AI55" s="68"/>
      <c r="AJ55" s="35" t="e">
        <f>SUM(AI54+'5월'!AJ55)</f>
        <v>#REF!</v>
      </c>
      <c r="AK55" s="68"/>
      <c r="AL55" s="36" t="e">
        <f>SUM(AK54+'5월'!AL55)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143</v>
      </c>
      <c r="D56" s="70"/>
      <c r="E56" s="4"/>
      <c r="F56" s="37"/>
      <c r="G56" s="16"/>
      <c r="H56" s="23"/>
      <c r="I56" s="16"/>
      <c r="J56" s="24"/>
      <c r="K56" s="41">
        <f>M56+O56+Q56+S56+U56+W56+Y56</f>
        <v>117</v>
      </c>
      <c r="L56" s="62"/>
      <c r="M56" s="64">
        <v>37</v>
      </c>
      <c r="N56" s="71"/>
      <c r="O56" s="64">
        <v>63</v>
      </c>
      <c r="P56" s="71"/>
      <c r="Q56" s="64">
        <v>2</v>
      </c>
      <c r="R56" s="61" t="s">
        <v>28</v>
      </c>
      <c r="S56" s="64">
        <v>1</v>
      </c>
      <c r="T56" s="71"/>
      <c r="U56" s="64">
        <v>12</v>
      </c>
      <c r="V56" s="71"/>
      <c r="W56" s="64">
        <v>0</v>
      </c>
      <c r="X56" s="71"/>
      <c r="Y56" s="64">
        <v>2</v>
      </c>
      <c r="Z56" s="71"/>
      <c r="AA56" s="41">
        <f>SUM(AC56,AE56,AG56,AI56,AK56)</f>
        <v>26</v>
      </c>
      <c r="AB56" s="62"/>
      <c r="AC56" s="64">
        <v>1</v>
      </c>
      <c r="AD56" s="71"/>
      <c r="AE56" s="64">
        <v>21</v>
      </c>
      <c r="AF56" s="71"/>
      <c r="AG56" s="64">
        <v>4</v>
      </c>
      <c r="AH56" s="71"/>
      <c r="AI56" s="64">
        <v>0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SUM(M56+'5월'!N57)</f>
        <v>#REF!</v>
      </c>
      <c r="O57" s="72"/>
      <c r="P57" s="35" t="e">
        <f>SUM(O56+'5월'!P57)</f>
        <v>#REF!</v>
      </c>
      <c r="Q57" s="72"/>
      <c r="R57" s="35" t="e">
        <f>SUM(Q56+'5월'!R57)</f>
        <v>#REF!</v>
      </c>
      <c r="S57" s="72"/>
      <c r="T57" s="35" t="e">
        <f>SUM(S56+'5월'!T57)</f>
        <v>#REF!</v>
      </c>
      <c r="U57" s="72"/>
      <c r="V57" s="35" t="e">
        <f>SUM(U56+'5월'!V57)</f>
        <v>#REF!</v>
      </c>
      <c r="W57" s="72"/>
      <c r="X57" s="35" t="e">
        <f>SUM(W56+'5월'!X57)</f>
        <v>#REF!</v>
      </c>
      <c r="Y57" s="72"/>
      <c r="Z57" s="35" t="e">
        <f>SUM(Y56+'5월'!Z57)</f>
        <v>#REF!</v>
      </c>
      <c r="AA57" s="53"/>
      <c r="AB57" s="45" t="e">
        <f>SUM(AD57:AL57)</f>
        <v>#REF!</v>
      </c>
      <c r="AC57" s="72"/>
      <c r="AD57" s="35" t="e">
        <f>SUM(AC56+'5월'!AD57)</f>
        <v>#REF!</v>
      </c>
      <c r="AE57" s="72"/>
      <c r="AF57" s="35" t="e">
        <f>SUM(AE56+'5월'!AF57)</f>
        <v>#REF!</v>
      </c>
      <c r="AG57" s="72"/>
      <c r="AH57" s="35" t="e">
        <f>SUM(AG56+'5월'!AH57)</f>
        <v>#REF!</v>
      </c>
      <c r="AI57" s="72"/>
      <c r="AJ57" s="35" t="e">
        <f>SUM(AI56+'5월'!AJ57)</f>
        <v>#REF!</v>
      </c>
      <c r="AK57" s="72"/>
      <c r="AL57" s="36" t="e">
        <f>SUM(AK56+'5월'!AL57)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42</v>
      </c>
      <c r="D58" s="48"/>
      <c r="E58" s="4"/>
      <c r="F58" s="15"/>
      <c r="G58" s="39"/>
      <c r="H58" s="17"/>
      <c r="I58" s="39"/>
      <c r="J58" s="18"/>
      <c r="K58" s="41">
        <f>M58+O58+Q58+S58+U58+W58+Y58</f>
        <v>40</v>
      </c>
      <c r="L58" s="50"/>
      <c r="M58" s="73">
        <v>16</v>
      </c>
      <c r="N58" s="74"/>
      <c r="O58" s="73">
        <v>19</v>
      </c>
      <c r="P58" s="74"/>
      <c r="Q58" s="73">
        <v>0</v>
      </c>
      <c r="R58" s="74"/>
      <c r="S58" s="73">
        <v>0</v>
      </c>
      <c r="T58" s="74"/>
      <c r="U58" s="73">
        <v>5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2</v>
      </c>
      <c r="AB58" s="50"/>
      <c r="AC58" s="73">
        <v>0</v>
      </c>
      <c r="AD58" s="74"/>
      <c r="AE58" s="73">
        <v>2</v>
      </c>
      <c r="AF58" s="74"/>
      <c r="AG58" s="73">
        <v>0</v>
      </c>
      <c r="AH58" s="74"/>
      <c r="AI58" s="73">
        <v>0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SUM(M58+'5월'!N59)</f>
        <v>#REF!</v>
      </c>
      <c r="O59" s="72"/>
      <c r="P59" s="35" t="e">
        <f>SUM(O58+'5월'!P59)</f>
        <v>#REF!</v>
      </c>
      <c r="Q59" s="72"/>
      <c r="R59" s="35" t="e">
        <f>SUM(Q58+'5월'!R59)</f>
        <v>#REF!</v>
      </c>
      <c r="S59" s="72"/>
      <c r="T59" s="35" t="e">
        <f>SUM(S58+'5월'!T59)</f>
        <v>#REF!</v>
      </c>
      <c r="U59" s="72"/>
      <c r="V59" s="35" t="e">
        <f>SUM(U58+'5월'!V59)</f>
        <v>#REF!</v>
      </c>
      <c r="W59" s="72"/>
      <c r="X59" s="35" t="e">
        <f>SUM(W58+'5월'!X59)</f>
        <v>#REF!</v>
      </c>
      <c r="Y59" s="72"/>
      <c r="Z59" s="35" t="e">
        <f>SUM(Y58+'5월'!Z59)</f>
        <v>#REF!</v>
      </c>
      <c r="AA59" s="53"/>
      <c r="AB59" s="45" t="e">
        <f>SUM(AD59:AL59)</f>
        <v>#REF!</v>
      </c>
      <c r="AC59" s="72"/>
      <c r="AD59" s="35" t="e">
        <f>SUM(AC58+'5월'!AD59)</f>
        <v>#REF!</v>
      </c>
      <c r="AE59" s="72"/>
      <c r="AF59" s="35" t="e">
        <f>SUM(AE58+'5월'!AF59)</f>
        <v>#REF!</v>
      </c>
      <c r="AG59" s="72"/>
      <c r="AH59" s="35" t="e">
        <f>SUM(AG58+'5월'!AH59)</f>
        <v>#REF!</v>
      </c>
      <c r="AI59" s="72"/>
      <c r="AJ59" s="35" t="e">
        <f>SUM(AI58+'5월'!AJ59)</f>
        <v>#REF!</v>
      </c>
      <c r="AK59" s="72"/>
      <c r="AL59" s="36" t="e">
        <f>SUM(AK58+'5월'!AL59)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5</v>
      </c>
      <c r="D60" s="48"/>
      <c r="E60" s="4"/>
      <c r="F60" s="15"/>
      <c r="G60" s="39"/>
      <c r="H60" s="17"/>
      <c r="I60" s="39"/>
      <c r="J60" s="18"/>
      <c r="K60" s="41">
        <f>M60+O60+Q60+S60+U60+W60+Y60</f>
        <v>5</v>
      </c>
      <c r="L60" s="50"/>
      <c r="M60" s="73">
        <v>1</v>
      </c>
      <c r="N60" s="74"/>
      <c r="O60" s="73">
        <v>4</v>
      </c>
      <c r="P60" s="74"/>
      <c r="Q60" s="73">
        <v>0</v>
      </c>
      <c r="R60" s="74"/>
      <c r="S60" s="73">
        <v>0</v>
      </c>
      <c r="T60" s="74"/>
      <c r="U60" s="73">
        <v>0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0</v>
      </c>
      <c r="AB60" s="50"/>
      <c r="AC60" s="73">
        <v>0</v>
      </c>
      <c r="AD60" s="74"/>
      <c r="AE60" s="73">
        <v>0</v>
      </c>
      <c r="AF60" s="74"/>
      <c r="AG60" s="73">
        <v>0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SUM(M60+'5월'!N61)</f>
        <v>#REF!</v>
      </c>
      <c r="O61" s="72"/>
      <c r="P61" s="35" t="e">
        <f>SUM(O60+'5월'!P61)</f>
        <v>#REF!</v>
      </c>
      <c r="Q61" s="72"/>
      <c r="R61" s="35" t="e">
        <f>SUM(Q60+'5월'!R61)</f>
        <v>#REF!</v>
      </c>
      <c r="S61" s="72"/>
      <c r="T61" s="35" t="e">
        <f>SUM(S60+'5월'!T61)</f>
        <v>#REF!</v>
      </c>
      <c r="U61" s="72"/>
      <c r="V61" s="35" t="e">
        <f>SUM(U60+'5월'!V61)</f>
        <v>#REF!</v>
      </c>
      <c r="W61" s="72"/>
      <c r="X61" s="35" t="e">
        <f>SUM(W60+'5월'!X61)</f>
        <v>#REF!</v>
      </c>
      <c r="Y61" s="72"/>
      <c r="Z61" s="35" t="e">
        <f>SUM(Y60+'5월'!Z61)</f>
        <v>#REF!</v>
      </c>
      <c r="AA61" s="53"/>
      <c r="AB61" s="45" t="e">
        <f>SUM(AD61:AL61)</f>
        <v>#REF!</v>
      </c>
      <c r="AC61" s="72"/>
      <c r="AD61" s="35" t="e">
        <f>SUM(AC60+'5월'!AD61)</f>
        <v>#REF!</v>
      </c>
      <c r="AE61" s="72"/>
      <c r="AF61" s="35" t="e">
        <f>SUM(AE60+'5월'!AF61)</f>
        <v>#REF!</v>
      </c>
      <c r="AG61" s="72"/>
      <c r="AH61" s="35" t="e">
        <f>SUM(AG60+'5월'!AH61)</f>
        <v>#REF!</v>
      </c>
      <c r="AI61" s="72"/>
      <c r="AJ61" s="35" t="e">
        <f>SUM(AI60+'5월'!AJ61)</f>
        <v>#REF!</v>
      </c>
      <c r="AK61" s="72"/>
      <c r="AL61" s="36" t="e">
        <f>SUM(AK60+'5월'!AL61)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SUM(M62+'5월'!N63)</f>
        <v>#REF!</v>
      </c>
      <c r="O63" s="116"/>
      <c r="P63" s="100" t="e">
        <f>SUM(O62+'5월'!P63)</f>
        <v>#REF!</v>
      </c>
      <c r="Q63" s="116"/>
      <c r="R63" s="100" t="e">
        <f>SUM(Q62+'5월'!R63)</f>
        <v>#REF!</v>
      </c>
      <c r="S63" s="116"/>
      <c r="T63" s="100" t="e">
        <f>SUM(S62+'5월'!T63)</f>
        <v>#REF!</v>
      </c>
      <c r="U63" s="116" t="s">
        <v>28</v>
      </c>
      <c r="V63" s="100" t="e">
        <f>SUM(U62+'5월'!V63)</f>
        <v>#REF!</v>
      </c>
      <c r="W63" s="116"/>
      <c r="X63" s="100" t="e">
        <f>SUM(W62+'5월'!X63)</f>
        <v>#REF!</v>
      </c>
      <c r="Y63" s="116"/>
      <c r="Z63" s="100" t="e">
        <f>SUM(Y62+'5월'!Z63)</f>
        <v>#REF!</v>
      </c>
      <c r="AA63" s="106"/>
      <c r="AB63" s="107" t="e">
        <f>SUM(AD63:AL63)</f>
        <v>#REF!</v>
      </c>
      <c r="AC63" s="116"/>
      <c r="AD63" s="100" t="e">
        <f>SUM(AC62+'5월'!AD63)</f>
        <v>#REF!</v>
      </c>
      <c r="AE63" s="116"/>
      <c r="AF63" s="100" t="e">
        <f>SUM(AE62+'5월'!AF63)</f>
        <v>#REF!</v>
      </c>
      <c r="AG63" s="116"/>
      <c r="AH63" s="100" t="e">
        <f>SUM(AG62+'5월'!AH63)</f>
        <v>#REF!</v>
      </c>
      <c r="AI63" s="116"/>
      <c r="AJ63" s="100" t="e">
        <f>SUM(AI62+'5월'!AJ63)</f>
        <v>#REF!</v>
      </c>
      <c r="AK63" s="116"/>
      <c r="AL63" s="101" t="e">
        <f>SUM(AK62+'5월'!AL63)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AT20" sqref="AT20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40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6792</v>
      </c>
      <c r="D4" s="40"/>
      <c r="E4" s="4">
        <f>SUM(G4+I4)</f>
        <v>3888</v>
      </c>
      <c r="F4" s="5"/>
      <c r="G4" s="6">
        <f>SUM(G6:G14)</f>
        <v>1969</v>
      </c>
      <c r="H4" s="7"/>
      <c r="I4" s="6">
        <f>SUM(I6:I14)</f>
        <v>1919</v>
      </c>
      <c r="J4" s="8"/>
      <c r="K4" s="41">
        <f>SUM(M4:Y4)</f>
        <v>2731</v>
      </c>
      <c r="L4" s="37"/>
      <c r="M4" s="6">
        <f>SUM(M6:M14)</f>
        <v>879</v>
      </c>
      <c r="N4" s="7"/>
      <c r="O4" s="6">
        <f>SUM(O6:O14)</f>
        <v>1442</v>
      </c>
      <c r="P4" s="7"/>
      <c r="Q4" s="6">
        <f>SUM(Q6:Q14)</f>
        <v>57</v>
      </c>
      <c r="R4" s="7"/>
      <c r="S4" s="6">
        <f>SUM(S6:S14)</f>
        <v>35</v>
      </c>
      <c r="T4" s="7"/>
      <c r="U4" s="6">
        <f>SUM(U6:U14)</f>
        <v>303</v>
      </c>
      <c r="V4" s="7"/>
      <c r="W4" s="6">
        <f>SUM(W6:W14)</f>
        <v>1</v>
      </c>
      <c r="X4" s="7"/>
      <c r="Y4" s="6">
        <f>SUM(Y6:Y14)</f>
        <v>14</v>
      </c>
      <c r="Z4" s="7"/>
      <c r="AA4" s="41">
        <f>SUM(AC4:AK4)</f>
        <v>173</v>
      </c>
      <c r="AB4" s="5"/>
      <c r="AC4" s="6">
        <f>SUM(AC6:AC14)</f>
        <v>8</v>
      </c>
      <c r="AD4" s="7"/>
      <c r="AE4" s="6">
        <f>SUM(AE6:AE14)</f>
        <v>120</v>
      </c>
      <c r="AF4" s="7"/>
      <c r="AG4" s="6">
        <f>SUM(AG6:AG14)</f>
        <v>41</v>
      </c>
      <c r="AH4" s="7"/>
      <c r="AI4" s="6">
        <f>SUM(AI6:AI14)</f>
        <v>4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2324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2186</v>
      </c>
      <c r="L6" s="50"/>
      <c r="M6" s="16">
        <f>SUM(M30+M42+M54)</f>
        <v>731</v>
      </c>
      <c r="N6" s="17"/>
      <c r="O6" s="16">
        <f>SUM(O30+O42+O54)</f>
        <v>1172</v>
      </c>
      <c r="P6" s="17"/>
      <c r="Q6" s="16">
        <f>SUM(Q30+Q42+Q54)</f>
        <v>48</v>
      </c>
      <c r="R6" s="17"/>
      <c r="S6" s="16">
        <f>SUM(S30+S42+S54)</f>
        <v>11</v>
      </c>
      <c r="T6" s="17"/>
      <c r="U6" s="16">
        <f>SUM(U30+U42+U54)</f>
        <v>211</v>
      </c>
      <c r="V6" s="17"/>
      <c r="W6" s="16">
        <f>SUM(W30+W42+W54)</f>
        <v>0</v>
      </c>
      <c r="X6" s="17"/>
      <c r="Y6" s="16">
        <f>SUM(Y30+Y42+Y54)</f>
        <v>13</v>
      </c>
      <c r="Z6" s="17"/>
      <c r="AA6" s="49">
        <f>SUM(AC6:AK6)</f>
        <v>138</v>
      </c>
      <c r="AB6" s="50"/>
      <c r="AC6" s="16">
        <f>SUM(AC30+AC42+AC54)</f>
        <v>6</v>
      </c>
      <c r="AD6" s="17"/>
      <c r="AE6" s="16">
        <f>SUM(AE30+AE42+AE54)</f>
        <v>101</v>
      </c>
      <c r="AF6" s="17"/>
      <c r="AG6" s="16">
        <f>SUM(AG30+AG42+AG54)</f>
        <v>29</v>
      </c>
      <c r="AH6" s="17"/>
      <c r="AI6" s="16">
        <f>SUM(AI30+AI42+AI54)</f>
        <v>2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1532</v>
      </c>
      <c r="D8" s="48"/>
      <c r="E8" s="14">
        <f>SUM(G8+I8)</f>
        <v>1248</v>
      </c>
      <c r="F8" s="15"/>
      <c r="G8" s="16">
        <f>SUM(G20,G32,G44,G56)</f>
        <v>555</v>
      </c>
      <c r="H8" s="23"/>
      <c r="I8" s="16">
        <f>SUM(I20,I32,I44,I56)</f>
        <v>693</v>
      </c>
      <c r="J8" s="24"/>
      <c r="K8" s="49">
        <f>SUM(M8:Y8)</f>
        <v>271</v>
      </c>
      <c r="L8" s="55"/>
      <c r="M8" s="16">
        <f>SUM(M32+M44+M56)</f>
        <v>91</v>
      </c>
      <c r="N8" s="23"/>
      <c r="O8" s="16">
        <f>SUM(O32+O44+O56)</f>
        <v>131</v>
      </c>
      <c r="P8" s="23"/>
      <c r="Q8" s="16">
        <f>SUM(Q32+Q44+Q56)</f>
        <v>6</v>
      </c>
      <c r="R8" s="23"/>
      <c r="S8" s="16">
        <f>SUM(S32+S44+S56)</f>
        <v>6</v>
      </c>
      <c r="T8" s="23"/>
      <c r="U8" s="16">
        <f>SUM(U32+U44+U56)</f>
        <v>36</v>
      </c>
      <c r="V8" s="23"/>
      <c r="W8" s="16">
        <f>SUM(W20,W32,W44,W56)</f>
        <v>1</v>
      </c>
      <c r="X8" s="23"/>
      <c r="Y8" s="16">
        <f>SUM(Y20,Y32,Y44,Y56)</f>
        <v>0</v>
      </c>
      <c r="Z8" s="23"/>
      <c r="AA8" s="49">
        <f>SUM(AC8:AK8)</f>
        <v>13</v>
      </c>
      <c r="AB8" s="50"/>
      <c r="AC8" s="16">
        <f>SUM(AC32+AC44+AC56)</f>
        <v>1</v>
      </c>
      <c r="AD8" s="23"/>
      <c r="AE8" s="16">
        <f>SUM(AE32+AE44+AE56)</f>
        <v>8</v>
      </c>
      <c r="AF8" s="23"/>
      <c r="AG8" s="16">
        <f>SUM(AG20,AG32,AG44,AG56)</f>
        <v>3</v>
      </c>
      <c r="AH8" s="23"/>
      <c r="AI8" s="16">
        <f>SUM(AI20,AI32,AI44,AI56)</f>
        <v>1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1446</v>
      </c>
      <c r="D10" s="48"/>
      <c r="E10" s="14">
        <f>SUM(G10+I10)</f>
        <v>1280</v>
      </c>
      <c r="F10" s="15"/>
      <c r="G10" s="16">
        <f>SUM(G22,G34,G46,G58)</f>
        <v>587</v>
      </c>
      <c r="H10" s="17"/>
      <c r="I10" s="16">
        <f>SUM(I22,I34,I46,I58)</f>
        <v>693</v>
      </c>
      <c r="J10" s="18"/>
      <c r="K10" s="49">
        <f>SUM(M10:Y10)</f>
        <v>157</v>
      </c>
      <c r="L10" s="55"/>
      <c r="M10" s="16">
        <f>SUM(M34+M46+M58)</f>
        <v>41</v>
      </c>
      <c r="N10" s="17"/>
      <c r="O10" s="16">
        <f>SUM(O34+O46+O58)</f>
        <v>60</v>
      </c>
      <c r="P10" s="17"/>
      <c r="Q10" s="16">
        <f>SUM(Q34+Q46+Q58)</f>
        <v>0</v>
      </c>
      <c r="R10" s="17"/>
      <c r="S10" s="16">
        <f>SUM(S34+S46+S58)</f>
        <v>18</v>
      </c>
      <c r="T10" s="17"/>
      <c r="U10" s="16">
        <f>SUM(U34+U46+U58)</f>
        <v>38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9</v>
      </c>
      <c r="AB10" s="50"/>
      <c r="AC10" s="16">
        <f>SUM(AC34+AC46+AC58)</f>
        <v>0</v>
      </c>
      <c r="AD10" s="17"/>
      <c r="AE10" s="16">
        <f>SUM(AE34+AE46+AE58)</f>
        <v>4</v>
      </c>
      <c r="AF10" s="23"/>
      <c r="AG10" s="16">
        <f>SUM(AG22,AG34,AG46,AG58)</f>
        <v>4</v>
      </c>
      <c r="AH10" s="23"/>
      <c r="AI10" s="16">
        <f>SUM(AI22,AI34,AI46,AI58)</f>
        <v>1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1447</v>
      </c>
      <c r="D12" s="48"/>
      <c r="E12" s="14">
        <f>SUM(G12+I12)</f>
        <v>1317</v>
      </c>
      <c r="F12" s="15"/>
      <c r="G12" s="16">
        <f>SUM(G24,G36,G48,G60)</f>
        <v>784</v>
      </c>
      <c r="H12" s="23"/>
      <c r="I12" s="16">
        <f>SUM(I24,I36,I48,I60)</f>
        <v>533</v>
      </c>
      <c r="J12" s="24"/>
      <c r="K12" s="49">
        <f>SUM(M12:Y12)</f>
        <v>117</v>
      </c>
      <c r="L12" s="55"/>
      <c r="M12" s="16">
        <f>SUM(M36+M48+M60)</f>
        <v>16</v>
      </c>
      <c r="N12" s="23"/>
      <c r="O12" s="16">
        <f>SUM(O36+O48+O60)</f>
        <v>79</v>
      </c>
      <c r="P12" s="23"/>
      <c r="Q12" s="16">
        <f>SUM(Q36+Q48+Q60)</f>
        <v>3</v>
      </c>
      <c r="R12" s="23"/>
      <c r="S12" s="16">
        <f>SUM(S36+S48+S60)</f>
        <v>0</v>
      </c>
      <c r="T12" s="23"/>
      <c r="U12" s="16">
        <f>SUM(U36+U48+U60)</f>
        <v>18</v>
      </c>
      <c r="V12" s="23"/>
      <c r="W12" s="16">
        <f>SUM(W24,W36,W48,W60)</f>
        <v>0</v>
      </c>
      <c r="X12" s="23"/>
      <c r="Y12" s="16">
        <f>SUM(Y24,Y36,Y48,Y60)</f>
        <v>1</v>
      </c>
      <c r="Z12" s="23"/>
      <c r="AA12" s="49">
        <f>SUM(AC12:AK12)</f>
        <v>13</v>
      </c>
      <c r="AB12" s="50"/>
      <c r="AC12" s="16">
        <f>SUM(AC36+AC48+AC60)</f>
        <v>1</v>
      </c>
      <c r="AD12" s="23"/>
      <c r="AE12" s="16">
        <f>SUM(AE36+AE48+AE60)</f>
        <v>7</v>
      </c>
      <c r="AF12" s="23"/>
      <c r="AG12" s="16">
        <f>SUM(AG24,AG36,AG48,AG60)</f>
        <v>5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43</v>
      </c>
      <c r="D14" s="48"/>
      <c r="E14" s="14">
        <f>SUM(G14+I14)</f>
        <v>43</v>
      </c>
      <c r="F14" s="15"/>
      <c r="G14" s="16">
        <f>SUM(G26,G38,G50,G62)</f>
        <v>43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3888</v>
      </c>
      <c r="D16" s="108"/>
      <c r="E16" s="92">
        <f>SUM(E18+E20+E22+E24+E26)</f>
        <v>3888</v>
      </c>
      <c r="F16" s="93"/>
      <c r="G16" s="94">
        <f>SUM(G18+G20+G22+G24+G26)</f>
        <v>1969</v>
      </c>
      <c r="H16" s="95"/>
      <c r="I16" s="94">
        <f>SUM(I18+I20+I22+I24+I26)</f>
        <v>1919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1248</v>
      </c>
      <c r="D20" s="60"/>
      <c r="E20" s="4">
        <f>SUM(G20+I20)</f>
        <v>1248</v>
      </c>
      <c r="F20" s="37"/>
      <c r="G20" s="16">
        <v>555</v>
      </c>
      <c r="H20" s="23"/>
      <c r="I20" s="16">
        <v>693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SUM(G20+'6월'!H21)</f>
        <v>#REF!</v>
      </c>
      <c r="I21" s="20"/>
      <c r="J21" s="35" t="e">
        <f>SUM(I20+'6월'!J21)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1280</v>
      </c>
      <c r="D22" s="60"/>
      <c r="E22" s="4">
        <f>SUM(G22+I22)</f>
        <v>1280</v>
      </c>
      <c r="F22" s="15"/>
      <c r="G22" s="39">
        <v>587</v>
      </c>
      <c r="H22" s="17"/>
      <c r="I22" s="39">
        <v>693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SUM(G22+'6월'!H23)</f>
        <v>#REF!</v>
      </c>
      <c r="I23" s="20"/>
      <c r="J23" s="35" t="e">
        <f>SUM(I22+'6월'!J23)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1317</v>
      </c>
      <c r="D24" s="60"/>
      <c r="E24" s="4">
        <f>SUM(G24+I24)</f>
        <v>1317</v>
      </c>
      <c r="F24" s="15"/>
      <c r="G24" s="39">
        <v>784</v>
      </c>
      <c r="H24" s="17"/>
      <c r="I24" s="39">
        <v>533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SUM(G24+'6월'!H25)</f>
        <v>#REF!</v>
      </c>
      <c r="I25" s="20"/>
      <c r="J25" s="35" t="e">
        <f>SUM(I24+'6월'!J25)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43</v>
      </c>
      <c r="D26" s="60"/>
      <c r="E26" s="4">
        <f>SUM(G26+I26)</f>
        <v>43</v>
      </c>
      <c r="F26" s="30"/>
      <c r="G26" s="39">
        <v>43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SUM(G26+'6월'!H27)</f>
        <v>#REF!</v>
      </c>
      <c r="I27" s="99"/>
      <c r="J27" s="100" t="e">
        <f>SUM(I26+'6월'!J27)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1814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1795</v>
      </c>
      <c r="L28" s="95"/>
      <c r="M28" s="94">
        <f>SUM(M30,M32,M34,M36,M38)</f>
        <v>588</v>
      </c>
      <c r="N28" s="109"/>
      <c r="O28" s="94">
        <f>SUM(O30,O32,O34,O36,O38)</f>
        <v>1022</v>
      </c>
      <c r="P28" s="109"/>
      <c r="Q28" s="94">
        <f>SUM(Q30,Q32,Q34,Q36,Q38)</f>
        <v>39</v>
      </c>
      <c r="R28" s="109"/>
      <c r="S28" s="94">
        <f>SUM(S30,S32,S34,S36,S38)</f>
        <v>24</v>
      </c>
      <c r="T28" s="109"/>
      <c r="U28" s="94">
        <f>SUM(U30,U32,U34,U36,U38)</f>
        <v>122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19</v>
      </c>
      <c r="AB28" s="93"/>
      <c r="AC28" s="94">
        <f>SUM(AC30,AC32,AC34,AC36,AC38)</f>
        <v>1</v>
      </c>
      <c r="AD28" s="95"/>
      <c r="AE28" s="94">
        <f>SUM(AE30,AE32,AE34,AE36,AE38)</f>
        <v>8</v>
      </c>
      <c r="AF28" s="95"/>
      <c r="AG28" s="94">
        <f>SUM(AG30,AG32,AG34,AG36,AG38)</f>
        <v>10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1438</v>
      </c>
      <c r="D30" s="60"/>
      <c r="E30" s="4"/>
      <c r="F30" s="30"/>
      <c r="G30" s="16"/>
      <c r="H30" s="31"/>
      <c r="I30" s="16"/>
      <c r="J30" s="32"/>
      <c r="K30" s="41">
        <f>M30+O30+Q30+S30+U30+W30+Y30</f>
        <v>1427</v>
      </c>
      <c r="L30" s="55"/>
      <c r="M30" s="64">
        <v>484</v>
      </c>
      <c r="N30" s="65"/>
      <c r="O30" s="64">
        <v>832</v>
      </c>
      <c r="P30" s="65"/>
      <c r="Q30" s="64">
        <v>34</v>
      </c>
      <c r="R30" s="65"/>
      <c r="S30" s="64">
        <v>4</v>
      </c>
      <c r="T30" s="65"/>
      <c r="U30" s="64">
        <v>73</v>
      </c>
      <c r="V30" s="65"/>
      <c r="W30" s="64">
        <v>0</v>
      </c>
      <c r="X30" s="65"/>
      <c r="Y30" s="64">
        <v>0</v>
      </c>
      <c r="Z30" s="65"/>
      <c r="AA30" s="41">
        <f>SUM(AC30:AK30)</f>
        <v>11</v>
      </c>
      <c r="AB30" s="55"/>
      <c r="AC30" s="64">
        <v>0</v>
      </c>
      <c r="AD30" s="66"/>
      <c r="AE30" s="64">
        <v>5</v>
      </c>
      <c r="AF30" s="65"/>
      <c r="AG30" s="64">
        <v>6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SUM(M30+'6월'!N31)</f>
        <v>#REF!</v>
      </c>
      <c r="O31" s="68"/>
      <c r="P31" s="35" t="e">
        <f>SUM(O30+'6월'!P31)</f>
        <v>#REF!</v>
      </c>
      <c r="Q31" s="69"/>
      <c r="R31" s="35" t="e">
        <f>SUM(Q30+'6월'!R31)</f>
        <v>#REF!</v>
      </c>
      <c r="S31" s="68"/>
      <c r="T31" s="35" t="e">
        <f>SUM(S30+'6월'!T31)</f>
        <v>#REF!</v>
      </c>
      <c r="U31" s="68"/>
      <c r="V31" s="35" t="e">
        <f>SUM(U30+'6월'!V31)</f>
        <v>#REF!</v>
      </c>
      <c r="W31" s="68"/>
      <c r="X31" s="35" t="e">
        <f>SUM(W30+'6월'!X31)</f>
        <v>#REF!</v>
      </c>
      <c r="Y31" s="68"/>
      <c r="Z31" s="35" t="e">
        <f>SUM(Y30+'6월'!Z31)</f>
        <v>#REF!</v>
      </c>
      <c r="AA31" s="33"/>
      <c r="AB31" s="45" t="e">
        <f>SUM(AD31:AL31)</f>
        <v>#REF!</v>
      </c>
      <c r="AC31" s="68"/>
      <c r="AD31" s="35" t="e">
        <f>SUM(AC30+'6월'!AD31)</f>
        <v>#REF!</v>
      </c>
      <c r="AE31" s="68"/>
      <c r="AF31" s="35" t="e">
        <f>SUM(AE30+'6월'!AF31)</f>
        <v>#REF!</v>
      </c>
      <c r="AG31" s="68"/>
      <c r="AH31" s="35" t="e">
        <f>SUM(AG30+'6월'!AH31)</f>
        <v>#REF!</v>
      </c>
      <c r="AI31" s="68"/>
      <c r="AJ31" s="35" t="e">
        <f>SUM(AI30+'6월'!AJ31)</f>
        <v>#REF!</v>
      </c>
      <c r="AK31" s="68"/>
      <c r="AL31" s="36" t="e">
        <f>SUM(AK30+'6월'!AL31)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189</v>
      </c>
      <c r="D32" s="70"/>
      <c r="E32" s="4"/>
      <c r="F32" s="37"/>
      <c r="G32" s="16"/>
      <c r="H32" s="23"/>
      <c r="I32" s="16"/>
      <c r="J32" s="18"/>
      <c r="K32" s="41">
        <f>M32+O32+Q32+S32+U32+W32+Y32</f>
        <v>188</v>
      </c>
      <c r="L32" s="62"/>
      <c r="M32" s="64">
        <v>64</v>
      </c>
      <c r="N32" s="71"/>
      <c r="O32" s="64">
        <v>101</v>
      </c>
      <c r="P32" s="71"/>
      <c r="Q32" s="64">
        <v>5</v>
      </c>
      <c r="R32" s="61" t="s">
        <v>28</v>
      </c>
      <c r="S32" s="64">
        <v>2</v>
      </c>
      <c r="T32" s="71"/>
      <c r="U32" s="64">
        <v>16</v>
      </c>
      <c r="V32" s="71"/>
      <c r="W32" s="64">
        <v>0</v>
      </c>
      <c r="X32" s="71"/>
      <c r="Y32" s="64">
        <v>0</v>
      </c>
      <c r="Z32" s="71"/>
      <c r="AA32" s="41">
        <f>SUM(AC32:AK32)</f>
        <v>1</v>
      </c>
      <c r="AB32" s="62"/>
      <c r="AC32" s="64">
        <v>0</v>
      </c>
      <c r="AD32" s="71"/>
      <c r="AE32" s="64">
        <v>0</v>
      </c>
      <c r="AF32" s="71"/>
      <c r="AG32" s="64">
        <v>1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SUM(M32+'6월'!N33)</f>
        <v>#REF!</v>
      </c>
      <c r="O33" s="72"/>
      <c r="P33" s="35" t="e">
        <f>SUM(O32+'6월'!P33)</f>
        <v>#REF!</v>
      </c>
      <c r="Q33" s="72"/>
      <c r="R33" s="35" t="e">
        <f>SUM(Q32+'6월'!R33)</f>
        <v>#REF!</v>
      </c>
      <c r="S33" s="72"/>
      <c r="T33" s="35" t="e">
        <f>SUM(S32+'6월'!T33)</f>
        <v>#REF!</v>
      </c>
      <c r="U33" s="72"/>
      <c r="V33" s="35" t="e">
        <f>SUM(U32+'6월'!V33)</f>
        <v>#REF!</v>
      </c>
      <c r="W33" s="72"/>
      <c r="X33" s="35" t="e">
        <f>SUM(W32+'6월'!X33)</f>
        <v>#REF!</v>
      </c>
      <c r="Y33" s="72"/>
      <c r="Z33" s="35" t="e">
        <f>SUM(Y32+'6월'!Z33)</f>
        <v>#REF!</v>
      </c>
      <c r="AA33" s="53"/>
      <c r="AB33" s="45" t="e">
        <f>SUM(AD33:AL33)</f>
        <v>#REF!</v>
      </c>
      <c r="AC33" s="72"/>
      <c r="AD33" s="35" t="e">
        <f>SUM(AC32+'6월'!AD33)</f>
        <v>#REF!</v>
      </c>
      <c r="AE33" s="72"/>
      <c r="AF33" s="35" t="e">
        <f>SUM(AE32+'6월'!AF33)</f>
        <v>#REF!</v>
      </c>
      <c r="AG33" s="72"/>
      <c r="AH33" s="35" t="e">
        <f>SUM(AG32+'6월'!AH33)</f>
        <v>#REF!</v>
      </c>
      <c r="AI33" s="72"/>
      <c r="AJ33" s="35" t="e">
        <f>SUM(AI32+'6월'!AJ33)</f>
        <v>#REF!</v>
      </c>
      <c r="AK33" s="72"/>
      <c r="AL33" s="36" t="e">
        <f>SUM(AK32+'6월'!AL33)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114</v>
      </c>
      <c r="D34" s="48"/>
      <c r="E34" s="4"/>
      <c r="F34" s="15"/>
      <c r="G34" s="39"/>
      <c r="H34" s="17"/>
      <c r="I34" s="39"/>
      <c r="J34" s="18"/>
      <c r="K34" s="41">
        <f>M34+O34+Q34+S34+U34+W34+Y34</f>
        <v>112</v>
      </c>
      <c r="L34" s="50"/>
      <c r="M34" s="73">
        <v>33</v>
      </c>
      <c r="N34" s="74"/>
      <c r="O34" s="73">
        <v>34</v>
      </c>
      <c r="P34" s="74"/>
      <c r="Q34" s="73">
        <v>0</v>
      </c>
      <c r="R34" s="74"/>
      <c r="S34" s="73">
        <v>18</v>
      </c>
      <c r="T34" s="74"/>
      <c r="U34" s="73">
        <v>27</v>
      </c>
      <c r="V34" s="74"/>
      <c r="W34" s="73">
        <v>0</v>
      </c>
      <c r="X34" s="74"/>
      <c r="Y34" s="73">
        <v>0</v>
      </c>
      <c r="Z34" s="74"/>
      <c r="AA34" s="41">
        <f>SUM(AC34:AK34)</f>
        <v>2</v>
      </c>
      <c r="AB34" s="50"/>
      <c r="AC34" s="73">
        <v>0</v>
      </c>
      <c r="AD34" s="74"/>
      <c r="AE34" s="73">
        <v>0</v>
      </c>
      <c r="AF34" s="74"/>
      <c r="AG34" s="73">
        <v>2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SUM(M34+'6월'!N35)</f>
        <v>#REF!</v>
      </c>
      <c r="O35" s="72"/>
      <c r="P35" s="35" t="e">
        <f>SUM(O34+'6월'!P35)</f>
        <v>#REF!</v>
      </c>
      <c r="Q35" s="72"/>
      <c r="R35" s="35" t="e">
        <f>SUM(Q34+'6월'!R35)</f>
        <v>#REF!</v>
      </c>
      <c r="S35" s="72"/>
      <c r="T35" s="35" t="e">
        <f>SUM(S34+'6월'!T35)</f>
        <v>#REF!</v>
      </c>
      <c r="U35" s="72"/>
      <c r="V35" s="35" t="e">
        <f>SUM(U34+'6월'!V35)</f>
        <v>#REF!</v>
      </c>
      <c r="W35" s="72"/>
      <c r="X35" s="35" t="e">
        <f>SUM(W34+'6월'!X35)</f>
        <v>#REF!</v>
      </c>
      <c r="Y35" s="72"/>
      <c r="Z35" s="35" t="e">
        <f>SUM(Y34+'6월'!Z35)</f>
        <v>#REF!</v>
      </c>
      <c r="AA35" s="53"/>
      <c r="AB35" s="45" t="e">
        <f>SUM(AD35:AL35)</f>
        <v>#REF!</v>
      </c>
      <c r="AC35" s="72"/>
      <c r="AD35" s="35" t="e">
        <f>SUM(AC34+'6월'!AD35)</f>
        <v>#REF!</v>
      </c>
      <c r="AE35" s="72"/>
      <c r="AF35" s="35" t="e">
        <f>SUM(AE34+'6월'!AF35)</f>
        <v>#REF!</v>
      </c>
      <c r="AG35" s="72"/>
      <c r="AH35" s="35" t="e">
        <f>SUM(AG34+'6월'!AH35)</f>
        <v>#REF!</v>
      </c>
      <c r="AI35" s="72"/>
      <c r="AJ35" s="35" t="e">
        <f>SUM(AI34+'6월'!AJ35)</f>
        <v>#REF!</v>
      </c>
      <c r="AK35" s="72"/>
      <c r="AL35" s="36" t="e">
        <f>SUM(AK34+'6월'!AL35)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73</v>
      </c>
      <c r="D36" s="48"/>
      <c r="E36" s="4"/>
      <c r="F36" s="15"/>
      <c r="G36" s="39"/>
      <c r="H36" s="17"/>
      <c r="I36" s="39"/>
      <c r="J36" s="18"/>
      <c r="K36" s="41">
        <f>M36+O36+Q36+S36+U36+W36+Y36</f>
        <v>68</v>
      </c>
      <c r="L36" s="50"/>
      <c r="M36" s="73">
        <v>7</v>
      </c>
      <c r="N36" s="74"/>
      <c r="O36" s="73">
        <v>55</v>
      </c>
      <c r="P36" s="74"/>
      <c r="Q36" s="73">
        <v>0</v>
      </c>
      <c r="R36" s="74"/>
      <c r="S36" s="73">
        <v>0</v>
      </c>
      <c r="T36" s="74"/>
      <c r="U36" s="73">
        <v>6</v>
      </c>
      <c r="V36" s="74"/>
      <c r="W36" s="73">
        <v>0</v>
      </c>
      <c r="X36" s="74"/>
      <c r="Y36" s="73">
        <v>0</v>
      </c>
      <c r="Z36" s="74"/>
      <c r="AA36" s="41">
        <f>SUM(AC36:AK36)</f>
        <v>5</v>
      </c>
      <c r="AB36" s="50"/>
      <c r="AC36" s="73">
        <v>1</v>
      </c>
      <c r="AD36" s="74"/>
      <c r="AE36" s="73">
        <v>3</v>
      </c>
      <c r="AF36" s="74"/>
      <c r="AG36" s="73">
        <v>1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SUM(M36+'6월'!N37)</f>
        <v>#REF!</v>
      </c>
      <c r="O37" s="72"/>
      <c r="P37" s="35" t="e">
        <f>SUM(O36+'6월'!P37)</f>
        <v>#REF!</v>
      </c>
      <c r="Q37" s="72"/>
      <c r="R37" s="35" t="e">
        <f>SUM(Q36+'6월'!R37)</f>
        <v>#REF!</v>
      </c>
      <c r="S37" s="72"/>
      <c r="T37" s="35" t="e">
        <f>SUM(S36+'6월'!T37)</f>
        <v>#REF!</v>
      </c>
      <c r="U37" s="72"/>
      <c r="V37" s="35" t="e">
        <f>SUM(U36+'6월'!V37)</f>
        <v>#REF!</v>
      </c>
      <c r="W37" s="72"/>
      <c r="X37" s="35" t="e">
        <f>SUM(W36+'6월'!X37)</f>
        <v>#REF!</v>
      </c>
      <c r="Y37" s="72"/>
      <c r="Z37" s="35" t="e">
        <f>SUM(Y36+'6월'!Z37)</f>
        <v>#REF!</v>
      </c>
      <c r="AA37" s="53"/>
      <c r="AB37" s="45" t="e">
        <f>SUM(AD37:AL37)</f>
        <v>#REF!</v>
      </c>
      <c r="AC37" s="72"/>
      <c r="AD37" s="35" t="e">
        <f>SUM(AC36+'6월'!AD37)</f>
        <v>#REF!</v>
      </c>
      <c r="AE37" s="72"/>
      <c r="AF37" s="35" t="e">
        <f>SUM(AE36+'6월'!AF37)</f>
        <v>#REF!</v>
      </c>
      <c r="AG37" s="72"/>
      <c r="AH37" s="35" t="e">
        <f>SUM(AG36+'6월'!AH37)</f>
        <v>#REF!</v>
      </c>
      <c r="AI37" s="72"/>
      <c r="AJ37" s="35" t="e">
        <f>SUM(AI36+'6월'!AJ37)</f>
        <v>#REF!</v>
      </c>
      <c r="AK37" s="72"/>
      <c r="AL37" s="36" t="e">
        <f>SUM(AK36+'6월'!AL37)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SUM(M38+'6월'!N39)</f>
        <v>#REF!</v>
      </c>
      <c r="O39" s="116"/>
      <c r="P39" s="100" t="e">
        <f>SUM(O38+'6월'!P39)</f>
        <v>#REF!</v>
      </c>
      <c r="Q39" s="116"/>
      <c r="R39" s="100" t="e">
        <f>SUM(Q38+'6월'!R39)</f>
        <v>#REF!</v>
      </c>
      <c r="S39" s="116"/>
      <c r="T39" s="100" t="e">
        <f>SUM(S38+'6월'!T39)</f>
        <v>#REF!</v>
      </c>
      <c r="U39" s="116" t="s">
        <v>28</v>
      </c>
      <c r="V39" s="100" t="e">
        <f>SUM(U38+'6월'!V39)</f>
        <v>#REF!</v>
      </c>
      <c r="W39" s="116"/>
      <c r="X39" s="100" t="e">
        <f>SUM(W38+'6월'!X39)</f>
        <v>#REF!</v>
      </c>
      <c r="Y39" s="116"/>
      <c r="Z39" s="100" t="e">
        <f>SUM(Y38+'6월'!Z39)</f>
        <v>#REF!</v>
      </c>
      <c r="AA39" s="106"/>
      <c r="AB39" s="107" t="e">
        <f>SUM(AD39:AL39)</f>
        <v>#REF!</v>
      </c>
      <c r="AC39" s="116"/>
      <c r="AD39" s="100" t="e">
        <f>SUM(AC38+'6월'!AD39)</f>
        <v>#REF!</v>
      </c>
      <c r="AE39" s="116"/>
      <c r="AF39" s="100" t="e">
        <f>SUM(AE38+'6월'!AF39)</f>
        <v>#REF!</v>
      </c>
      <c r="AG39" s="116"/>
      <c r="AH39" s="100" t="e">
        <f>SUM(AG38+'6월'!AH39)</f>
        <v>#REF!</v>
      </c>
      <c r="AI39" s="116"/>
      <c r="AJ39" s="100" t="e">
        <f>SUM(AI38+'6월'!AJ39)</f>
        <v>#REF!</v>
      </c>
      <c r="AK39" s="116"/>
      <c r="AL39" s="101" t="e">
        <f>SUM(AK38+'6월'!AL39)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445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413</v>
      </c>
      <c r="L40" s="95"/>
      <c r="M40" s="94">
        <f>SUM(M42,M44,M46,M48,M50)</f>
        <v>153</v>
      </c>
      <c r="N40" s="109"/>
      <c r="O40" s="94">
        <f>SUM(O42,O44,O46,O48,O50)</f>
        <v>162</v>
      </c>
      <c r="P40" s="109"/>
      <c r="Q40" s="94">
        <f>SUM(Q42,Q44,Q46,Q48,Q50)</f>
        <v>4</v>
      </c>
      <c r="R40" s="109"/>
      <c r="S40" s="94">
        <f>SUM(S42,S44,S46,S48,S50)</f>
        <v>9</v>
      </c>
      <c r="T40" s="109"/>
      <c r="U40" s="94">
        <f>SUM(U42,U44,U46,U48,U50)</f>
        <v>72</v>
      </c>
      <c r="V40" s="109"/>
      <c r="W40" s="94">
        <f>SUM(W42,W44,W46,W48,W50)</f>
        <v>0</v>
      </c>
      <c r="X40" s="109"/>
      <c r="Y40" s="94">
        <f>SUM(Y42,Y44,Y46,Y48,Y50)</f>
        <v>13</v>
      </c>
      <c r="Z40" s="110"/>
      <c r="AA40" s="94">
        <f>SUM(AC40:AL40)</f>
        <v>32</v>
      </c>
      <c r="AB40" s="93"/>
      <c r="AC40" s="94">
        <f>SUM(AC42,AC44,AC46,AC48,AC50)</f>
        <v>0</v>
      </c>
      <c r="AD40" s="95"/>
      <c r="AE40" s="94">
        <f>SUM(AE42,AE44,AE46,AE48,AE50)</f>
        <v>18</v>
      </c>
      <c r="AF40" s="95"/>
      <c r="AG40" s="94">
        <f>SUM(AG42,AG44,AG46,AG48,AG50)</f>
        <v>13</v>
      </c>
      <c r="AH40" s="95"/>
      <c r="AI40" s="94">
        <f>SUM(AI42,AI44,AI46,AI48,AI50)</f>
        <v>1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417</v>
      </c>
      <c r="D42" s="60"/>
      <c r="E42" s="4"/>
      <c r="F42" s="30"/>
      <c r="G42" s="16"/>
      <c r="H42" s="31"/>
      <c r="I42" s="16"/>
      <c r="J42" s="32"/>
      <c r="K42" s="41">
        <f>M42+O42+Q42+S42+U42+W42+Y42</f>
        <v>385</v>
      </c>
      <c r="L42" s="55"/>
      <c r="M42" s="64">
        <v>139</v>
      </c>
      <c r="N42" s="65"/>
      <c r="O42" s="64">
        <v>156</v>
      </c>
      <c r="P42" s="65"/>
      <c r="Q42" s="64">
        <v>4</v>
      </c>
      <c r="R42" s="65"/>
      <c r="S42" s="64">
        <v>7</v>
      </c>
      <c r="T42" s="65"/>
      <c r="U42" s="64">
        <v>66</v>
      </c>
      <c r="V42" s="65"/>
      <c r="W42" s="64">
        <v>0</v>
      </c>
      <c r="X42" s="65"/>
      <c r="Y42" s="64">
        <v>13</v>
      </c>
      <c r="Z42" s="65"/>
      <c r="AA42" s="41">
        <f>SUM(AC42:AK42)</f>
        <v>32</v>
      </c>
      <c r="AB42" s="55"/>
      <c r="AC42" s="64">
        <v>0</v>
      </c>
      <c r="AD42" s="66"/>
      <c r="AE42" s="64">
        <v>18</v>
      </c>
      <c r="AF42" s="65"/>
      <c r="AG42" s="64">
        <v>13</v>
      </c>
      <c r="AH42" s="65"/>
      <c r="AI42" s="64">
        <v>1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SUM(M42+'6월'!N43)</f>
        <v>#REF!</v>
      </c>
      <c r="O43" s="68"/>
      <c r="P43" s="35" t="e">
        <f>SUM(O42+'6월'!P43)</f>
        <v>#REF!</v>
      </c>
      <c r="Q43" s="69"/>
      <c r="R43" s="35" t="e">
        <f>SUM(Q42+'6월'!R43)</f>
        <v>#REF!</v>
      </c>
      <c r="S43" s="68"/>
      <c r="T43" s="35" t="e">
        <f>SUM(S42+'6월'!T43)</f>
        <v>#REF!</v>
      </c>
      <c r="U43" s="68"/>
      <c r="V43" s="35" t="e">
        <f>SUM(U42+'6월'!V43)</f>
        <v>#REF!</v>
      </c>
      <c r="W43" s="68"/>
      <c r="X43" s="35" t="e">
        <f>SUM(W42+'6월'!X43)</f>
        <v>#REF!</v>
      </c>
      <c r="Y43" s="68"/>
      <c r="Z43" s="35" t="e">
        <f>SUM(Y42+'6월'!Z43)</f>
        <v>#REF!</v>
      </c>
      <c r="AA43" s="33"/>
      <c r="AB43" s="45" t="e">
        <f>SUM(AD43:AL43)</f>
        <v>#REF!</v>
      </c>
      <c r="AC43" s="68"/>
      <c r="AD43" s="35" t="e">
        <f>SUM(AC42+'6월'!AD43)</f>
        <v>#REF!</v>
      </c>
      <c r="AE43" s="68"/>
      <c r="AF43" s="35" t="e">
        <f>SUM(AE42+'6월'!AF43)</f>
        <v>#REF!</v>
      </c>
      <c r="AG43" s="68"/>
      <c r="AH43" s="35" t="e">
        <f>SUM(AG42+'6월'!AH43)</f>
        <v>#REF!</v>
      </c>
      <c r="AI43" s="68"/>
      <c r="AJ43" s="35" t="e">
        <f>SUM(AI42+'6월'!AJ43)</f>
        <v>#REF!</v>
      </c>
      <c r="AK43" s="68"/>
      <c r="AL43" s="36" t="e">
        <f>SUM(AK42+'6월'!AL43)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28</v>
      </c>
      <c r="D44" s="70"/>
      <c r="E44" s="4"/>
      <c r="F44" s="37"/>
      <c r="G44" s="16"/>
      <c r="H44" s="23"/>
      <c r="I44" s="16"/>
      <c r="J44" s="24"/>
      <c r="K44" s="41">
        <f>M44+O44+Q44+S44+U44+W44+Y44</f>
        <v>28</v>
      </c>
      <c r="L44" s="62"/>
      <c r="M44" s="64">
        <v>14</v>
      </c>
      <c r="N44" s="71"/>
      <c r="O44" s="64">
        <v>6</v>
      </c>
      <c r="P44" s="71"/>
      <c r="Q44" s="64">
        <v>0</v>
      </c>
      <c r="R44" s="61" t="s">
        <v>28</v>
      </c>
      <c r="S44" s="64">
        <v>2</v>
      </c>
      <c r="T44" s="71"/>
      <c r="U44" s="64">
        <v>6</v>
      </c>
      <c r="V44" s="71"/>
      <c r="W44" s="64">
        <v>0</v>
      </c>
      <c r="X44" s="71"/>
      <c r="Y44" s="64">
        <v>0</v>
      </c>
      <c r="Z44" s="71"/>
      <c r="AA44" s="41">
        <f>SUM(AC44:AK44)</f>
        <v>0</v>
      </c>
      <c r="AB44" s="50"/>
      <c r="AC44" s="64">
        <v>0</v>
      </c>
      <c r="AD44" s="71"/>
      <c r="AE44" s="64">
        <v>0</v>
      </c>
      <c r="AF44" s="71"/>
      <c r="AG44" s="64">
        <v>0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SUM(M44+'6월'!N45)</f>
        <v>#REF!</v>
      </c>
      <c r="O45" s="72"/>
      <c r="P45" s="35" t="e">
        <f>SUM(O44+'6월'!P45)</f>
        <v>#REF!</v>
      </c>
      <c r="Q45" s="72"/>
      <c r="R45" s="35" t="e">
        <f>SUM(Q44+'6월'!R45)</f>
        <v>#REF!</v>
      </c>
      <c r="S45" s="72"/>
      <c r="T45" s="35" t="e">
        <f>SUM(S44+'6월'!T45)</f>
        <v>#REF!</v>
      </c>
      <c r="U45" s="72"/>
      <c r="V45" s="35" t="e">
        <f>SUM(U44+'6월'!V45)</f>
        <v>#REF!</v>
      </c>
      <c r="W45" s="72"/>
      <c r="X45" s="35" t="e">
        <f>SUM(W44+'6월'!X45)</f>
        <v>#REF!</v>
      </c>
      <c r="Y45" s="72"/>
      <c r="Z45" s="35" t="e">
        <f>SUM(Y44+'6월'!Z45)</f>
        <v>#REF!</v>
      </c>
      <c r="AA45" s="53"/>
      <c r="AB45" s="45" t="e">
        <f>SUM(AD45:AL45)</f>
        <v>#REF!</v>
      </c>
      <c r="AC45" s="72"/>
      <c r="AD45" s="35" t="e">
        <f>SUM(AC44+'6월'!AD45)</f>
        <v>#REF!</v>
      </c>
      <c r="AE45" s="72"/>
      <c r="AF45" s="35" t="e">
        <f>SUM(AE44+'6월'!AF45)</f>
        <v>#REF!</v>
      </c>
      <c r="AG45" s="72"/>
      <c r="AH45" s="35" t="e">
        <f>SUM(AG44+'6월'!AH45)</f>
        <v>#REF!</v>
      </c>
      <c r="AI45" s="72"/>
      <c r="AJ45" s="35" t="e">
        <f>SUM(AI44+'6월'!AJ45)</f>
        <v>#REF!</v>
      </c>
      <c r="AK45" s="72"/>
      <c r="AL45" s="36" t="e">
        <f>SUM(AK44+'6월'!AL45)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SUM(M46+'6월'!N47)</f>
        <v>#REF!</v>
      </c>
      <c r="O47" s="72"/>
      <c r="P47" s="35" t="e">
        <f>SUM(O46+'6월'!P47)</f>
        <v>#REF!</v>
      </c>
      <c r="Q47" s="72"/>
      <c r="R47" s="35" t="e">
        <f>SUM(Q46+'6월'!R47)</f>
        <v>#REF!</v>
      </c>
      <c r="S47" s="72"/>
      <c r="T47" s="35" t="e">
        <f>SUM(S46+'6월'!T47)</f>
        <v>#REF!</v>
      </c>
      <c r="U47" s="72"/>
      <c r="V47" s="35" t="e">
        <f>SUM(U46+'6월'!V47)</f>
        <v>#REF!</v>
      </c>
      <c r="W47" s="72"/>
      <c r="X47" s="35" t="e">
        <f>SUM(W46+'6월'!X47)</f>
        <v>#REF!</v>
      </c>
      <c r="Y47" s="72"/>
      <c r="Z47" s="35" t="e">
        <f>SUM(Y46+'6월'!Z47)</f>
        <v>#REF!</v>
      </c>
      <c r="AA47" s="53"/>
      <c r="AB47" s="45" t="e">
        <f>SUM(AD47:AL47)</f>
        <v>#REF!</v>
      </c>
      <c r="AC47" s="72"/>
      <c r="AD47" s="35" t="e">
        <f>SUM(AC46+'6월'!AD47)</f>
        <v>#REF!</v>
      </c>
      <c r="AE47" s="72"/>
      <c r="AF47" s="35" t="e">
        <f>SUM(AE46+'6월'!AF47)</f>
        <v>#REF!</v>
      </c>
      <c r="AG47" s="72"/>
      <c r="AH47" s="35" t="e">
        <f>SUM(AG46+'6월'!AH47)</f>
        <v>#REF!</v>
      </c>
      <c r="AI47" s="72"/>
      <c r="AJ47" s="35" t="e">
        <f>SUM(AI46+'6월'!AJ47)</f>
        <v>#REF!</v>
      </c>
      <c r="AK47" s="72"/>
      <c r="AL47" s="36" t="e">
        <f>SUM(AK46+'6월'!AL47)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SUM(M48+'6월'!N49)</f>
        <v>#REF!</v>
      </c>
      <c r="O49" s="72"/>
      <c r="P49" s="35" t="e">
        <f>SUM(O48+'6월'!P49)</f>
        <v>#REF!</v>
      </c>
      <c r="Q49" s="72"/>
      <c r="R49" s="35" t="e">
        <f>SUM(Q48+'6월'!R49)</f>
        <v>#REF!</v>
      </c>
      <c r="S49" s="72"/>
      <c r="T49" s="35" t="e">
        <f>SUM(S48+'6월'!T49)</f>
        <v>#REF!</v>
      </c>
      <c r="U49" s="72"/>
      <c r="V49" s="35" t="e">
        <f>SUM(U48+'6월'!V49)</f>
        <v>#REF!</v>
      </c>
      <c r="W49" s="72"/>
      <c r="X49" s="35" t="e">
        <f>SUM(W48+'6월'!X49)</f>
        <v>#REF!</v>
      </c>
      <c r="Y49" s="72"/>
      <c r="Z49" s="35" t="e">
        <f>SUM(Y48+'6월'!Z49)</f>
        <v>#REF!</v>
      </c>
      <c r="AA49" s="53"/>
      <c r="AB49" s="45" t="e">
        <f>SUM(AD49:AL49)</f>
        <v>#REF!</v>
      </c>
      <c r="AC49" s="72"/>
      <c r="AD49" s="35" t="e">
        <f>SUM(AC48+'6월'!AD49)</f>
        <v>#REF!</v>
      </c>
      <c r="AE49" s="72"/>
      <c r="AF49" s="35" t="e">
        <f>SUM(AE48+'6월'!AF49)</f>
        <v>#REF!</v>
      </c>
      <c r="AG49" s="72"/>
      <c r="AH49" s="35" t="e">
        <f>SUM(AG48+'6월'!AH49)</f>
        <v>#REF!</v>
      </c>
      <c r="AI49" s="72"/>
      <c r="AJ49" s="35" t="e">
        <f>SUM(AI48+'6월'!AJ49)</f>
        <v>#REF!</v>
      </c>
      <c r="AK49" s="72"/>
      <c r="AL49" s="36" t="e">
        <f>SUM(AK48+'6월'!AL49)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SUM(M50+'6월'!N51)</f>
        <v>#REF!</v>
      </c>
      <c r="O51" s="116"/>
      <c r="P51" s="100" t="e">
        <f>SUM(O50+'6월'!P51)</f>
        <v>#REF!</v>
      </c>
      <c r="Q51" s="116"/>
      <c r="R51" s="100" t="e">
        <f>SUM(Q50+'6월'!R51)</f>
        <v>#REF!</v>
      </c>
      <c r="S51" s="116"/>
      <c r="T51" s="100" t="e">
        <f>SUM(S50+'6월'!T51)</f>
        <v>#REF!</v>
      </c>
      <c r="U51" s="116" t="s">
        <v>28</v>
      </c>
      <c r="V51" s="100" t="e">
        <f>SUM(U50+'6월'!V51)</f>
        <v>#REF!</v>
      </c>
      <c r="W51" s="116"/>
      <c r="X51" s="100" t="e">
        <f>SUM(W50+'6월'!X51)</f>
        <v>#REF!</v>
      </c>
      <c r="Y51" s="116"/>
      <c r="Z51" s="100" t="e">
        <f>SUM(Y50+'6월'!Z51)</f>
        <v>#REF!</v>
      </c>
      <c r="AA51" s="106"/>
      <c r="AB51" s="107" t="e">
        <f>SUM(AD51:AL51)</f>
        <v>#REF!</v>
      </c>
      <c r="AC51" s="116"/>
      <c r="AD51" s="100" t="e">
        <f>SUM(AC50+'6월'!AD51)</f>
        <v>#REF!</v>
      </c>
      <c r="AE51" s="116"/>
      <c r="AF51" s="100" t="e">
        <f>SUM(AE50+'6월'!AF51)</f>
        <v>#REF!</v>
      </c>
      <c r="AG51" s="116"/>
      <c r="AH51" s="100" t="e">
        <f>SUM(AG50+'6월'!AH51)</f>
        <v>#REF!</v>
      </c>
      <c r="AI51" s="116"/>
      <c r="AJ51" s="100" t="e">
        <f>SUM(AI50+'6월'!AJ51)</f>
        <v>#REF!</v>
      </c>
      <c r="AK51" s="116"/>
      <c r="AL51" s="101" t="e">
        <f>SUM(AK50+'6월'!AL51)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645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523</v>
      </c>
      <c r="L52" s="95"/>
      <c r="M52" s="94">
        <f>SUM(M54,M56,M58,M60,M62)</f>
        <v>138</v>
      </c>
      <c r="N52" s="109"/>
      <c r="O52" s="94">
        <f>SUM(O54,O56,O58,O60,O62)</f>
        <v>258</v>
      </c>
      <c r="P52" s="109"/>
      <c r="Q52" s="94">
        <f>SUM(Q54,Q56,Q58,Q60,Q62)</f>
        <v>14</v>
      </c>
      <c r="R52" s="109"/>
      <c r="S52" s="94">
        <f>SUM(S54,S56,S58,S60,S62)</f>
        <v>2</v>
      </c>
      <c r="T52" s="109"/>
      <c r="U52" s="94">
        <f>SUM(U54,U56,U58,U60,U62)</f>
        <v>109</v>
      </c>
      <c r="V52" s="109"/>
      <c r="W52" s="94">
        <f>SUM(W54,W56,W58,W60,W62)</f>
        <v>1</v>
      </c>
      <c r="X52" s="109"/>
      <c r="Y52" s="94">
        <f>SUM(Y54,Y56,Y58,Y60,Y62)</f>
        <v>1</v>
      </c>
      <c r="Z52" s="110"/>
      <c r="AA52" s="94">
        <f>SUM(AC52:AL52)</f>
        <v>122</v>
      </c>
      <c r="AB52" s="93"/>
      <c r="AC52" s="94">
        <f>SUM(AC54,AC56,AC58,AC60,AC62)</f>
        <v>7</v>
      </c>
      <c r="AD52" s="95"/>
      <c r="AE52" s="94">
        <f>SUM(AE54,AE56,AE58,AE60,AE62)</f>
        <v>94</v>
      </c>
      <c r="AF52" s="95"/>
      <c r="AG52" s="94">
        <f>SUM(AG54,AG56,AG58,AG60,AG62)</f>
        <v>18</v>
      </c>
      <c r="AH52" s="95"/>
      <c r="AI52" s="94">
        <f>SUM(AI54,AI56,AI58,AI60,AI62)</f>
        <v>3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469</v>
      </c>
      <c r="D54" s="60"/>
      <c r="E54" s="4"/>
      <c r="F54" s="30"/>
      <c r="G54" s="16"/>
      <c r="H54" s="31"/>
      <c r="I54" s="16"/>
      <c r="J54" s="32"/>
      <c r="K54" s="41">
        <f>M54+O54+Q54+S54+U54+W54+Y54</f>
        <v>374</v>
      </c>
      <c r="L54" s="55"/>
      <c r="M54" s="64">
        <v>108</v>
      </c>
      <c r="N54" s="65"/>
      <c r="O54" s="64">
        <v>184</v>
      </c>
      <c r="P54" s="65"/>
      <c r="Q54" s="64">
        <v>10</v>
      </c>
      <c r="R54" s="65"/>
      <c r="S54" s="64">
        <v>0</v>
      </c>
      <c r="T54" s="65"/>
      <c r="U54" s="64">
        <v>72</v>
      </c>
      <c r="V54" s="65"/>
      <c r="W54" s="64">
        <v>0</v>
      </c>
      <c r="X54" s="65"/>
      <c r="Y54" s="64">
        <v>0</v>
      </c>
      <c r="Z54" s="65"/>
      <c r="AA54" s="41">
        <f>AC54+AE54+AG54+AI54+AK54</f>
        <v>95</v>
      </c>
      <c r="AB54" s="55"/>
      <c r="AC54" s="64">
        <v>6</v>
      </c>
      <c r="AD54" s="66"/>
      <c r="AE54" s="64">
        <v>78</v>
      </c>
      <c r="AF54" s="65"/>
      <c r="AG54" s="64">
        <v>10</v>
      </c>
      <c r="AH54" s="65"/>
      <c r="AI54" s="64">
        <v>1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SUM(M54+'6월'!N55)</f>
        <v>#REF!</v>
      </c>
      <c r="O55" s="68"/>
      <c r="P55" s="35" t="e">
        <f>SUM(O54+'6월'!P55)</f>
        <v>#REF!</v>
      </c>
      <c r="Q55" s="69"/>
      <c r="R55" s="35" t="e">
        <f>SUM(Q54+'6월'!R55)</f>
        <v>#REF!</v>
      </c>
      <c r="S55" s="68"/>
      <c r="T55" s="35" t="e">
        <f>SUM(S54+'6월'!T55)</f>
        <v>#REF!</v>
      </c>
      <c r="U55" s="68"/>
      <c r="V55" s="35" t="e">
        <f>SUM(U54+'6월'!V55)</f>
        <v>#REF!</v>
      </c>
      <c r="W55" s="68"/>
      <c r="X55" s="35" t="e">
        <f>SUM(W54+'6월'!X55)</f>
        <v>#REF!</v>
      </c>
      <c r="Y55" s="68"/>
      <c r="Z55" s="35" t="e">
        <f>SUM(Y54+'6월'!Z55)</f>
        <v>#REF!</v>
      </c>
      <c r="AA55" s="33"/>
      <c r="AB55" s="45" t="e">
        <f>SUM(AD55:AL55)</f>
        <v>#REF!</v>
      </c>
      <c r="AC55" s="68"/>
      <c r="AD55" s="35" t="e">
        <f>SUM(AC54+'6월'!AD55)</f>
        <v>#REF!</v>
      </c>
      <c r="AE55" s="68"/>
      <c r="AF55" s="35" t="e">
        <f>SUM(AE54+'6월'!AF55)</f>
        <v>#REF!</v>
      </c>
      <c r="AG55" s="68"/>
      <c r="AH55" s="35" t="e">
        <f>SUM(AG54+'6월'!AH55)</f>
        <v>#REF!</v>
      </c>
      <c r="AI55" s="68"/>
      <c r="AJ55" s="35" t="e">
        <f>SUM(AI54+'6월'!AJ55)</f>
        <v>#REF!</v>
      </c>
      <c r="AK55" s="68"/>
      <c r="AL55" s="36" t="e">
        <f>SUM(AK54+'6월'!AL55)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67</v>
      </c>
      <c r="D56" s="70"/>
      <c r="E56" s="4"/>
      <c r="F56" s="37"/>
      <c r="G56" s="16"/>
      <c r="H56" s="23"/>
      <c r="I56" s="16"/>
      <c r="J56" s="24"/>
      <c r="K56" s="41">
        <f>M56+O56+Q56+S56+U56+W56+Y56</f>
        <v>55</v>
      </c>
      <c r="L56" s="62"/>
      <c r="M56" s="64">
        <v>13</v>
      </c>
      <c r="N56" s="71"/>
      <c r="O56" s="64">
        <v>24</v>
      </c>
      <c r="P56" s="71"/>
      <c r="Q56" s="64">
        <v>1</v>
      </c>
      <c r="R56" s="61" t="s">
        <v>28</v>
      </c>
      <c r="S56" s="64">
        <v>2</v>
      </c>
      <c r="T56" s="71"/>
      <c r="U56" s="64">
        <v>14</v>
      </c>
      <c r="V56" s="71"/>
      <c r="W56" s="64">
        <v>1</v>
      </c>
      <c r="X56" s="71"/>
      <c r="Y56" s="64">
        <v>0</v>
      </c>
      <c r="Z56" s="71"/>
      <c r="AA56" s="41">
        <f>SUM(AC56,AE56,AG56,AI56,AK56)</f>
        <v>12</v>
      </c>
      <c r="AB56" s="62"/>
      <c r="AC56" s="64">
        <v>1</v>
      </c>
      <c r="AD56" s="71"/>
      <c r="AE56" s="64">
        <v>8</v>
      </c>
      <c r="AF56" s="71"/>
      <c r="AG56" s="64">
        <v>2</v>
      </c>
      <c r="AH56" s="71"/>
      <c r="AI56" s="64">
        <v>1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SUM(M56+'6월'!N57)</f>
        <v>#REF!</v>
      </c>
      <c r="O57" s="72"/>
      <c r="P57" s="35" t="e">
        <f>SUM(O56+'6월'!P57)</f>
        <v>#REF!</v>
      </c>
      <c r="Q57" s="72"/>
      <c r="R57" s="35" t="e">
        <f>SUM(Q56+'6월'!R57)</f>
        <v>#REF!</v>
      </c>
      <c r="S57" s="72"/>
      <c r="T57" s="35" t="e">
        <f>SUM(S56+'6월'!T57)</f>
        <v>#REF!</v>
      </c>
      <c r="U57" s="72"/>
      <c r="V57" s="35" t="e">
        <f>SUM(U56+'6월'!V57)</f>
        <v>#REF!</v>
      </c>
      <c r="W57" s="72"/>
      <c r="X57" s="35" t="e">
        <f>SUM(W56+'6월'!X57)</f>
        <v>#REF!</v>
      </c>
      <c r="Y57" s="72"/>
      <c r="Z57" s="35" t="e">
        <f>SUM(Y56+'6월'!Z57)</f>
        <v>#REF!</v>
      </c>
      <c r="AA57" s="53"/>
      <c r="AB57" s="45" t="e">
        <f>SUM(AD57:AL57)</f>
        <v>#REF!</v>
      </c>
      <c r="AC57" s="72"/>
      <c r="AD57" s="35" t="e">
        <f>SUM(AC56+'6월'!AD57)</f>
        <v>#REF!</v>
      </c>
      <c r="AE57" s="72"/>
      <c r="AF57" s="35" t="e">
        <f>SUM(AE56+'6월'!AF57)</f>
        <v>#REF!</v>
      </c>
      <c r="AG57" s="72"/>
      <c r="AH57" s="35" t="e">
        <f>SUM(AG56+'6월'!AH57)</f>
        <v>#REF!</v>
      </c>
      <c r="AI57" s="72"/>
      <c r="AJ57" s="35" t="e">
        <f>SUM(AI56+'6월'!AJ57)</f>
        <v>#REF!</v>
      </c>
      <c r="AK57" s="72"/>
      <c r="AL57" s="36" t="e">
        <f>SUM(AK56+'6월'!AL57)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52</v>
      </c>
      <c r="D58" s="48"/>
      <c r="E58" s="4"/>
      <c r="F58" s="15"/>
      <c r="G58" s="39"/>
      <c r="H58" s="17"/>
      <c r="I58" s="39"/>
      <c r="J58" s="18"/>
      <c r="K58" s="41">
        <f>M58+O58+Q58+S58+U58+W58+Y58</f>
        <v>45</v>
      </c>
      <c r="L58" s="50"/>
      <c r="M58" s="73">
        <v>8</v>
      </c>
      <c r="N58" s="74"/>
      <c r="O58" s="73">
        <v>26</v>
      </c>
      <c r="P58" s="74"/>
      <c r="Q58" s="73">
        <v>0</v>
      </c>
      <c r="R58" s="74"/>
      <c r="S58" s="73">
        <v>0</v>
      </c>
      <c r="T58" s="74"/>
      <c r="U58" s="73">
        <v>11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7</v>
      </c>
      <c r="AB58" s="50"/>
      <c r="AC58" s="73">
        <v>0</v>
      </c>
      <c r="AD58" s="74"/>
      <c r="AE58" s="73">
        <v>4</v>
      </c>
      <c r="AF58" s="74"/>
      <c r="AG58" s="73">
        <v>2</v>
      </c>
      <c r="AH58" s="74"/>
      <c r="AI58" s="73">
        <v>1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SUM(M58+'6월'!N59)</f>
        <v>#REF!</v>
      </c>
      <c r="O59" s="72"/>
      <c r="P59" s="35" t="e">
        <f>SUM(O58+'6월'!P59)</f>
        <v>#REF!</v>
      </c>
      <c r="Q59" s="72"/>
      <c r="R59" s="35" t="e">
        <f>SUM(Q58+'6월'!R59)</f>
        <v>#REF!</v>
      </c>
      <c r="S59" s="72"/>
      <c r="T59" s="35" t="e">
        <f>SUM(S58+'6월'!T59)</f>
        <v>#REF!</v>
      </c>
      <c r="U59" s="72"/>
      <c r="V59" s="35" t="e">
        <f>SUM(U58+'6월'!V59)</f>
        <v>#REF!</v>
      </c>
      <c r="W59" s="72"/>
      <c r="X59" s="35" t="e">
        <f>SUM(W58+'6월'!X59)</f>
        <v>#REF!</v>
      </c>
      <c r="Y59" s="72"/>
      <c r="Z59" s="35" t="e">
        <f>SUM(Y58+'6월'!Z59)</f>
        <v>#REF!</v>
      </c>
      <c r="AA59" s="53"/>
      <c r="AB59" s="45" t="e">
        <f>SUM(AD59:AL59)</f>
        <v>#REF!</v>
      </c>
      <c r="AC59" s="72"/>
      <c r="AD59" s="35" t="e">
        <f>SUM(AC58+'6월'!AD59)</f>
        <v>#REF!</v>
      </c>
      <c r="AE59" s="72"/>
      <c r="AF59" s="35" t="e">
        <f>SUM(AE58+'6월'!AF59)</f>
        <v>#REF!</v>
      </c>
      <c r="AG59" s="72"/>
      <c r="AH59" s="35" t="e">
        <f>SUM(AG58+'6월'!AH59)</f>
        <v>#REF!</v>
      </c>
      <c r="AI59" s="72"/>
      <c r="AJ59" s="35" t="e">
        <f>SUM(AI58+'6월'!AJ59)</f>
        <v>#REF!</v>
      </c>
      <c r="AK59" s="72"/>
      <c r="AL59" s="36" t="e">
        <f>SUM(AK58+'6월'!AL59)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57</v>
      </c>
      <c r="D60" s="48"/>
      <c r="E60" s="4"/>
      <c r="F60" s="15"/>
      <c r="G60" s="39"/>
      <c r="H60" s="17"/>
      <c r="I60" s="39"/>
      <c r="J60" s="18"/>
      <c r="K60" s="41">
        <f>M60+O60+Q60+S60+U60+W60+Y60</f>
        <v>49</v>
      </c>
      <c r="L60" s="50"/>
      <c r="M60" s="73">
        <v>9</v>
      </c>
      <c r="N60" s="74"/>
      <c r="O60" s="73">
        <v>24</v>
      </c>
      <c r="P60" s="74"/>
      <c r="Q60" s="73">
        <v>3</v>
      </c>
      <c r="R60" s="74"/>
      <c r="S60" s="73">
        <v>0</v>
      </c>
      <c r="T60" s="74"/>
      <c r="U60" s="73">
        <v>12</v>
      </c>
      <c r="V60" s="74"/>
      <c r="W60" s="73">
        <v>0</v>
      </c>
      <c r="X60" s="74"/>
      <c r="Y60" s="73">
        <v>1</v>
      </c>
      <c r="Z60" s="74"/>
      <c r="AA60" s="41">
        <f>SUM(AC60,AE60,AG60,AI60,AK60)</f>
        <v>8</v>
      </c>
      <c r="AB60" s="50"/>
      <c r="AC60" s="73">
        <v>0</v>
      </c>
      <c r="AD60" s="74"/>
      <c r="AE60" s="73">
        <v>4</v>
      </c>
      <c r="AF60" s="74"/>
      <c r="AG60" s="73">
        <v>4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SUM(M60+'6월'!N61)</f>
        <v>#REF!</v>
      </c>
      <c r="O61" s="72"/>
      <c r="P61" s="35" t="e">
        <f>SUM(O60+'6월'!P61)</f>
        <v>#REF!</v>
      </c>
      <c r="Q61" s="72"/>
      <c r="R61" s="35" t="e">
        <f>SUM(Q60+'6월'!R61)</f>
        <v>#REF!</v>
      </c>
      <c r="S61" s="72"/>
      <c r="T61" s="35" t="e">
        <f>SUM(S60+'6월'!T61)</f>
        <v>#REF!</v>
      </c>
      <c r="U61" s="72"/>
      <c r="V61" s="35" t="e">
        <f>SUM(U60+'6월'!V61)</f>
        <v>#REF!</v>
      </c>
      <c r="W61" s="72"/>
      <c r="X61" s="35" t="e">
        <f>SUM(W60+'6월'!X61)</f>
        <v>#REF!</v>
      </c>
      <c r="Y61" s="72"/>
      <c r="Z61" s="35" t="e">
        <f>SUM(Y60+'6월'!Z61)</f>
        <v>#REF!</v>
      </c>
      <c r="AA61" s="53"/>
      <c r="AB61" s="45" t="e">
        <f>SUM(AD61:AL61)</f>
        <v>#REF!</v>
      </c>
      <c r="AC61" s="72"/>
      <c r="AD61" s="35" t="e">
        <f>SUM(AC60+'6월'!AD61)</f>
        <v>#REF!</v>
      </c>
      <c r="AE61" s="72"/>
      <c r="AF61" s="35" t="e">
        <f>SUM(AE60+'6월'!AF61)</f>
        <v>#REF!</v>
      </c>
      <c r="AG61" s="72"/>
      <c r="AH61" s="35" t="e">
        <f>SUM(AG60+'6월'!AH61)</f>
        <v>#REF!</v>
      </c>
      <c r="AI61" s="72"/>
      <c r="AJ61" s="35" t="e">
        <f>SUM(AI60+'6월'!AJ61)</f>
        <v>#REF!</v>
      </c>
      <c r="AK61" s="72"/>
      <c r="AL61" s="36" t="e">
        <f>SUM(AK60+'6월'!AL61)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SUM(M62+'6월'!N63)</f>
        <v>#REF!</v>
      </c>
      <c r="O63" s="116"/>
      <c r="P63" s="100" t="e">
        <f>SUM(O62+'6월'!P63)</f>
        <v>#REF!</v>
      </c>
      <c r="Q63" s="116"/>
      <c r="R63" s="100" t="e">
        <f>SUM(Q62+'6월'!R63)</f>
        <v>#REF!</v>
      </c>
      <c r="S63" s="116"/>
      <c r="T63" s="100" t="e">
        <f>SUM(S62+'6월'!T63)</f>
        <v>#REF!</v>
      </c>
      <c r="U63" s="116" t="s">
        <v>28</v>
      </c>
      <c r="V63" s="100" t="e">
        <f>SUM(U62+'6월'!V63)</f>
        <v>#REF!</v>
      </c>
      <c r="W63" s="116"/>
      <c r="X63" s="100" t="e">
        <f>SUM(W62+'6월'!X63)</f>
        <v>#REF!</v>
      </c>
      <c r="Y63" s="116"/>
      <c r="Z63" s="100" t="e">
        <f>SUM(Y62+'6월'!Z63)</f>
        <v>#REF!</v>
      </c>
      <c r="AA63" s="106"/>
      <c r="AB63" s="107" t="e">
        <f>SUM(AD63:AL63)</f>
        <v>#REF!</v>
      </c>
      <c r="AC63" s="116"/>
      <c r="AD63" s="100" t="e">
        <f>SUM(AC62+'6월'!AD63)</f>
        <v>#REF!</v>
      </c>
      <c r="AE63" s="116"/>
      <c r="AF63" s="100" t="e">
        <f>SUM(AE62+'6월'!AF63)</f>
        <v>#REF!</v>
      </c>
      <c r="AG63" s="116"/>
      <c r="AH63" s="100" t="e">
        <f>SUM(AG62+'6월'!AH63)</f>
        <v>#REF!</v>
      </c>
      <c r="AI63" s="116"/>
      <c r="AJ63" s="100" t="e">
        <f>SUM(AI62+'6월'!AJ63)</f>
        <v>#REF!</v>
      </c>
      <c r="AK63" s="116"/>
      <c r="AL63" s="101" t="e">
        <f>SUM(AK62+'6월'!AL63)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52:A63"/>
    <mergeCell ref="B52:B53"/>
    <mergeCell ref="B54:B55"/>
    <mergeCell ref="B56:B57"/>
    <mergeCell ref="B58:B59"/>
    <mergeCell ref="B60:B61"/>
    <mergeCell ref="B62:B63"/>
    <mergeCell ref="A40:A51"/>
    <mergeCell ref="B40:B41"/>
    <mergeCell ref="B42:B43"/>
    <mergeCell ref="B44:B45"/>
    <mergeCell ref="B46:B47"/>
    <mergeCell ref="B48:B49"/>
    <mergeCell ref="B50:B51"/>
    <mergeCell ref="A28:A39"/>
    <mergeCell ref="B28:B29"/>
    <mergeCell ref="B30:B31"/>
    <mergeCell ref="B32:B33"/>
    <mergeCell ref="B34:B35"/>
    <mergeCell ref="B36:B37"/>
    <mergeCell ref="B38:B39"/>
    <mergeCell ref="A16:A27"/>
    <mergeCell ref="B16:B17"/>
    <mergeCell ref="B18:B19"/>
    <mergeCell ref="B20:B21"/>
    <mergeCell ref="B22:B23"/>
    <mergeCell ref="B24:B25"/>
    <mergeCell ref="B26:B27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AI62" sqref="AI62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41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4903</v>
      </c>
      <c r="D4" s="40"/>
      <c r="E4" s="4">
        <f>SUM(G4+I4)</f>
        <v>3316</v>
      </c>
      <c r="F4" s="5"/>
      <c r="G4" s="6">
        <f>SUM(G6:G14)</f>
        <v>1671</v>
      </c>
      <c r="H4" s="7"/>
      <c r="I4" s="6">
        <f>SUM(I6:I14)</f>
        <v>1645</v>
      </c>
      <c r="J4" s="8"/>
      <c r="K4" s="41">
        <f>SUM(M4:Y4)</f>
        <v>1476</v>
      </c>
      <c r="L4" s="37"/>
      <c r="M4" s="6">
        <f>SUM(M6:M14)</f>
        <v>464</v>
      </c>
      <c r="N4" s="7"/>
      <c r="O4" s="6">
        <f>SUM(O6:O14)</f>
        <v>683</v>
      </c>
      <c r="P4" s="7"/>
      <c r="Q4" s="6">
        <f>SUM(Q6:Q14)</f>
        <v>89</v>
      </c>
      <c r="R4" s="7"/>
      <c r="S4" s="6">
        <f>SUM(S6:S14)</f>
        <v>7</v>
      </c>
      <c r="T4" s="7"/>
      <c r="U4" s="6">
        <f>SUM(U6:U14)</f>
        <v>229</v>
      </c>
      <c r="V4" s="7"/>
      <c r="W4" s="6">
        <f>SUM(W6:W14)</f>
        <v>0</v>
      </c>
      <c r="X4" s="7"/>
      <c r="Y4" s="6">
        <f>SUM(Y6:Y14)</f>
        <v>4</v>
      </c>
      <c r="Z4" s="7"/>
      <c r="AA4" s="41">
        <f>SUM(AC4:AK4)</f>
        <v>111</v>
      </c>
      <c r="AB4" s="5"/>
      <c r="AC4" s="6">
        <f>SUM(AC6:AC14)</f>
        <v>4</v>
      </c>
      <c r="AD4" s="7"/>
      <c r="AE4" s="6">
        <f>SUM(AE6:AE14)</f>
        <v>83</v>
      </c>
      <c r="AF4" s="7"/>
      <c r="AG4" s="6">
        <f>SUM(AG6:AG14)</f>
        <v>20</v>
      </c>
      <c r="AH4" s="7"/>
      <c r="AI4" s="6">
        <f>SUM(AI6:AI14)</f>
        <v>4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1232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1147</v>
      </c>
      <c r="L6" s="50"/>
      <c r="M6" s="16">
        <f>SUM(M30+M42+M54)</f>
        <v>353</v>
      </c>
      <c r="N6" s="17"/>
      <c r="O6" s="16">
        <f>SUM(O30+O42+O54)</f>
        <v>534</v>
      </c>
      <c r="P6" s="17"/>
      <c r="Q6" s="16">
        <f>SUM(Q30+Q42+Q54)</f>
        <v>83</v>
      </c>
      <c r="R6" s="17"/>
      <c r="S6" s="16">
        <f>SUM(S30+S42+S54)</f>
        <v>5</v>
      </c>
      <c r="T6" s="17"/>
      <c r="U6" s="16">
        <f>SUM(U30+U42+U54)</f>
        <v>170</v>
      </c>
      <c r="V6" s="17"/>
      <c r="W6" s="16">
        <f>SUM(W30+W42+W54)</f>
        <v>0</v>
      </c>
      <c r="X6" s="17"/>
      <c r="Y6" s="16">
        <f>SUM(Y30+Y42+Y54)</f>
        <v>2</v>
      </c>
      <c r="Z6" s="17"/>
      <c r="AA6" s="49">
        <f>SUM(AC6:AK6)</f>
        <v>85</v>
      </c>
      <c r="AB6" s="50"/>
      <c r="AC6" s="16">
        <f>SUM(AC30+AC42+AC54)</f>
        <v>3</v>
      </c>
      <c r="AD6" s="17"/>
      <c r="AE6" s="16">
        <f>SUM(AE30+AE42+AE54)</f>
        <v>66</v>
      </c>
      <c r="AF6" s="17"/>
      <c r="AG6" s="16">
        <f>SUM(AG30+AG42+AG54)</f>
        <v>13</v>
      </c>
      <c r="AH6" s="17"/>
      <c r="AI6" s="16">
        <f>SUM(AI30+AI42+AI54)</f>
        <v>3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1300</v>
      </c>
      <c r="D8" s="48"/>
      <c r="E8" s="14">
        <f>SUM(G8+I8)</f>
        <v>1094</v>
      </c>
      <c r="F8" s="15"/>
      <c r="G8" s="16">
        <f>SUM(G20,G32,G44,G56)</f>
        <v>527</v>
      </c>
      <c r="H8" s="23"/>
      <c r="I8" s="16">
        <f>SUM(I20,I32,I44,I56)</f>
        <v>567</v>
      </c>
      <c r="J8" s="24"/>
      <c r="K8" s="49">
        <f>SUM(M8:Y8)</f>
        <v>188</v>
      </c>
      <c r="L8" s="55"/>
      <c r="M8" s="16">
        <f>SUM(M32+M44+M56)</f>
        <v>71</v>
      </c>
      <c r="N8" s="23"/>
      <c r="O8" s="16">
        <f>SUM(O32+O44+O56)</f>
        <v>75</v>
      </c>
      <c r="P8" s="23"/>
      <c r="Q8" s="16">
        <f>SUM(Q32+Q44+Q56)</f>
        <v>5</v>
      </c>
      <c r="R8" s="23"/>
      <c r="S8" s="16">
        <f>SUM(S32+S44+S56)</f>
        <v>1</v>
      </c>
      <c r="T8" s="23"/>
      <c r="U8" s="16">
        <f>SUM(U32+U44+U56)</f>
        <v>34</v>
      </c>
      <c r="V8" s="23"/>
      <c r="W8" s="16">
        <f>SUM(W20,W32,W44,W56)</f>
        <v>0</v>
      </c>
      <c r="X8" s="23"/>
      <c r="Y8" s="16">
        <f>SUM(Y20,Y32,Y44,Y56)</f>
        <v>2</v>
      </c>
      <c r="Z8" s="23"/>
      <c r="AA8" s="49">
        <f>SUM(AC8:AK8)</f>
        <v>18</v>
      </c>
      <c r="AB8" s="50"/>
      <c r="AC8" s="16">
        <f>SUM(AC32+AC44+AC56)</f>
        <v>1</v>
      </c>
      <c r="AD8" s="23"/>
      <c r="AE8" s="16">
        <f>SUM(AE32+AE44+AE56)</f>
        <v>12</v>
      </c>
      <c r="AF8" s="23"/>
      <c r="AG8" s="16">
        <f>SUM(AG20,AG32,AG44,AG56)</f>
        <v>4</v>
      </c>
      <c r="AH8" s="23"/>
      <c r="AI8" s="16">
        <f>SUM(AI20,AI32,AI44,AI56)</f>
        <v>1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1400</v>
      </c>
      <c r="D10" s="48"/>
      <c r="E10" s="14">
        <f>SUM(G10+I10)</f>
        <v>1308</v>
      </c>
      <c r="F10" s="15"/>
      <c r="G10" s="16">
        <f>SUM(G22,G34,G46,G58)</f>
        <v>596</v>
      </c>
      <c r="H10" s="17"/>
      <c r="I10" s="16">
        <f>SUM(I22,I34,I46,I58)</f>
        <v>712</v>
      </c>
      <c r="J10" s="18"/>
      <c r="K10" s="49">
        <f>SUM(M10:Y10)</f>
        <v>87</v>
      </c>
      <c r="L10" s="55"/>
      <c r="M10" s="16">
        <f>SUM(M34+M46+M58)</f>
        <v>21</v>
      </c>
      <c r="N10" s="17"/>
      <c r="O10" s="16">
        <f>SUM(O34+O46+O58)</f>
        <v>55</v>
      </c>
      <c r="P10" s="17"/>
      <c r="Q10" s="16">
        <f>SUM(Q34+Q46+Q58)</f>
        <v>1</v>
      </c>
      <c r="R10" s="17"/>
      <c r="S10" s="16">
        <f>SUM(S34+S46+S58)</f>
        <v>1</v>
      </c>
      <c r="T10" s="17"/>
      <c r="U10" s="16">
        <f>SUM(U34+U46+U58)</f>
        <v>9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5</v>
      </c>
      <c r="AB10" s="50"/>
      <c r="AC10" s="16">
        <f>SUM(AC34+AC46+AC58)</f>
        <v>0</v>
      </c>
      <c r="AD10" s="17"/>
      <c r="AE10" s="16">
        <f>SUM(AE34+AE46+AE58)</f>
        <v>2</v>
      </c>
      <c r="AF10" s="23"/>
      <c r="AG10" s="16">
        <f>SUM(AG22,AG34,AG46,AG58)</f>
        <v>3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971</v>
      </c>
      <c r="D12" s="48"/>
      <c r="E12" s="14">
        <f>SUM(G12+I12)</f>
        <v>914</v>
      </c>
      <c r="F12" s="15"/>
      <c r="G12" s="16">
        <f>SUM(G24,G36,G48,G60)</f>
        <v>548</v>
      </c>
      <c r="H12" s="23"/>
      <c r="I12" s="16">
        <f>SUM(I24,I36,I48,I60)</f>
        <v>366</v>
      </c>
      <c r="J12" s="24"/>
      <c r="K12" s="49">
        <f>SUM(M12:Y12)</f>
        <v>54</v>
      </c>
      <c r="L12" s="55"/>
      <c r="M12" s="16">
        <f>SUM(M36+M48+M60)</f>
        <v>19</v>
      </c>
      <c r="N12" s="23"/>
      <c r="O12" s="16">
        <f>SUM(O36+O48+O60)</f>
        <v>19</v>
      </c>
      <c r="P12" s="23"/>
      <c r="Q12" s="16">
        <f>SUM(Q36+Q48+Q60)</f>
        <v>0</v>
      </c>
      <c r="R12" s="23"/>
      <c r="S12" s="16">
        <f>SUM(S36+S48+S60)</f>
        <v>0</v>
      </c>
      <c r="T12" s="23"/>
      <c r="U12" s="16">
        <f>SUM(U36+U48+U60)</f>
        <v>16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3</v>
      </c>
      <c r="AB12" s="50"/>
      <c r="AC12" s="16">
        <f>SUM(AC36+AC48+AC60)</f>
        <v>0</v>
      </c>
      <c r="AD12" s="23"/>
      <c r="AE12" s="16">
        <f>SUM(AE36+AE48+AE60)</f>
        <v>3</v>
      </c>
      <c r="AF12" s="23"/>
      <c r="AG12" s="16">
        <f>SUM(AG24,AG36,AG48,AG60)</f>
        <v>0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0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3316</v>
      </c>
      <c r="D16" s="108"/>
      <c r="E16" s="92">
        <f>SUM(E18+E20+E22+E24+E26)</f>
        <v>3316</v>
      </c>
      <c r="F16" s="93"/>
      <c r="G16" s="94">
        <f>SUM(G18+G20+G22+G24+G26)</f>
        <v>1671</v>
      </c>
      <c r="H16" s="95"/>
      <c r="I16" s="94">
        <f>SUM(I18+I20+I22+I24+I26)</f>
        <v>1645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1094</v>
      </c>
      <c r="D20" s="60"/>
      <c r="E20" s="4">
        <f>SUM(G20+I20)</f>
        <v>1094</v>
      </c>
      <c r="F20" s="37"/>
      <c r="G20" s="16">
        <v>527</v>
      </c>
      <c r="H20" s="23"/>
      <c r="I20" s="16">
        <v>567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SUM(G20+'7월'!H21)</f>
        <v>#REF!</v>
      </c>
      <c r="I21" s="20"/>
      <c r="J21" s="35" t="e">
        <f>SUM(I20+'7월'!J21)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1308</v>
      </c>
      <c r="D22" s="60"/>
      <c r="E22" s="4">
        <f>SUM(G22+I22)</f>
        <v>1308</v>
      </c>
      <c r="F22" s="15"/>
      <c r="G22" s="39">
        <v>596</v>
      </c>
      <c r="H22" s="17"/>
      <c r="I22" s="39">
        <v>712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SUM(G22+'7월'!H23)</f>
        <v>#REF!</v>
      </c>
      <c r="I23" s="20"/>
      <c r="J23" s="35" t="e">
        <f>SUM(I22+'7월'!J23)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914</v>
      </c>
      <c r="D24" s="60"/>
      <c r="E24" s="4">
        <f>SUM(G24+I24)</f>
        <v>914</v>
      </c>
      <c r="F24" s="15"/>
      <c r="G24" s="39">
        <v>548</v>
      </c>
      <c r="H24" s="17"/>
      <c r="I24" s="39">
        <v>366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SUM(G24+'7월'!H25)</f>
        <v>#REF!</v>
      </c>
      <c r="I25" s="20"/>
      <c r="J25" s="35" t="e">
        <f>SUM(I24+'7월'!J25)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SUM(G26+'7월'!H27)</f>
        <v>#REF!</v>
      </c>
      <c r="I27" s="99"/>
      <c r="J27" s="100" t="e">
        <f>SUM(I26+'7월'!J27)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677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673</v>
      </c>
      <c r="L28" s="95"/>
      <c r="M28" s="94">
        <f>SUM(M30,M32,M34,M36,M38)</f>
        <v>247</v>
      </c>
      <c r="N28" s="109"/>
      <c r="O28" s="94">
        <f>SUM(O30,O32,O34,O36,O38)</f>
        <v>311</v>
      </c>
      <c r="P28" s="109"/>
      <c r="Q28" s="94">
        <f>SUM(Q30,Q32,Q34,Q36,Q38)</f>
        <v>60</v>
      </c>
      <c r="R28" s="109"/>
      <c r="S28" s="94">
        <f>SUM(S30,S32,S34,S36,S38)</f>
        <v>1</v>
      </c>
      <c r="T28" s="109"/>
      <c r="U28" s="94">
        <f>SUM(U30,U32,U34,U36,U38)</f>
        <v>54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4</v>
      </c>
      <c r="AB28" s="93"/>
      <c r="AC28" s="94">
        <f>SUM(AC30,AC32,AC34,AC36,AC38)</f>
        <v>0</v>
      </c>
      <c r="AD28" s="95"/>
      <c r="AE28" s="94">
        <f>SUM(AE30,AE32,AE34,AE36,AE38)</f>
        <v>3</v>
      </c>
      <c r="AF28" s="95"/>
      <c r="AG28" s="94">
        <f>SUM(AG30,AG32,AG34,AG36,AG38)</f>
        <v>1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551</v>
      </c>
      <c r="D30" s="60"/>
      <c r="E30" s="4"/>
      <c r="F30" s="30"/>
      <c r="G30" s="16"/>
      <c r="H30" s="31"/>
      <c r="I30" s="16"/>
      <c r="J30" s="32"/>
      <c r="K30" s="41">
        <f>M30+O30+Q30+S30+U30+W30+Y30</f>
        <v>549</v>
      </c>
      <c r="L30" s="55"/>
      <c r="M30" s="64">
        <v>192</v>
      </c>
      <c r="N30" s="65"/>
      <c r="O30" s="64">
        <v>261</v>
      </c>
      <c r="P30" s="65"/>
      <c r="Q30" s="64">
        <v>59</v>
      </c>
      <c r="R30" s="65"/>
      <c r="S30" s="64">
        <v>1</v>
      </c>
      <c r="T30" s="65"/>
      <c r="U30" s="64">
        <v>36</v>
      </c>
      <c r="V30" s="65"/>
      <c r="W30" s="64">
        <v>0</v>
      </c>
      <c r="X30" s="65"/>
      <c r="Y30" s="64">
        <v>0</v>
      </c>
      <c r="Z30" s="65"/>
      <c r="AA30" s="41">
        <f>SUM(AC30:AK30)</f>
        <v>2</v>
      </c>
      <c r="AB30" s="55"/>
      <c r="AC30" s="64">
        <v>0</v>
      </c>
      <c r="AD30" s="66"/>
      <c r="AE30" s="64">
        <v>2</v>
      </c>
      <c r="AF30" s="65"/>
      <c r="AG30" s="64">
        <v>0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SUM(M30+'7월'!N31)</f>
        <v>#REF!</v>
      </c>
      <c r="O31" s="68"/>
      <c r="P31" s="35" t="e">
        <f>SUM(O30+'7월'!P31)</f>
        <v>#REF!</v>
      </c>
      <c r="Q31" s="69"/>
      <c r="R31" s="35" t="e">
        <f>SUM(Q30+'7월'!R31)</f>
        <v>#REF!</v>
      </c>
      <c r="S31" s="68"/>
      <c r="T31" s="35" t="e">
        <f>SUM(S30+'7월'!T31)</f>
        <v>#REF!</v>
      </c>
      <c r="U31" s="68"/>
      <c r="V31" s="35" t="e">
        <f>SUM(U30+'7월'!V31)</f>
        <v>#REF!</v>
      </c>
      <c r="W31" s="68"/>
      <c r="X31" s="35" t="e">
        <f>SUM(W30+'7월'!X31)</f>
        <v>#REF!</v>
      </c>
      <c r="Y31" s="68"/>
      <c r="Z31" s="35" t="e">
        <f>SUM(Y30+'7월'!Z31)</f>
        <v>#REF!</v>
      </c>
      <c r="AA31" s="33"/>
      <c r="AB31" s="45" t="e">
        <f>SUM(AD31:AL31)</f>
        <v>#REF!</v>
      </c>
      <c r="AC31" s="68"/>
      <c r="AD31" s="35" t="e">
        <f>SUM(AC30+'7월'!AD31)</f>
        <v>#REF!</v>
      </c>
      <c r="AE31" s="68"/>
      <c r="AF31" s="35" t="e">
        <f>SUM(AE30+'7월'!AF31)</f>
        <v>#REF!</v>
      </c>
      <c r="AG31" s="68"/>
      <c r="AH31" s="35" t="e">
        <f>SUM(AG30+'7월'!AH31)</f>
        <v>#REF!</v>
      </c>
      <c r="AI31" s="68"/>
      <c r="AJ31" s="35" t="e">
        <f>SUM(AI30+'7월'!AJ31)</f>
        <v>#REF!</v>
      </c>
      <c r="AK31" s="68"/>
      <c r="AL31" s="36" t="e">
        <f>SUM(AK30+'7월'!AL31)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84</v>
      </c>
      <c r="D32" s="70"/>
      <c r="E32" s="4"/>
      <c r="F32" s="37"/>
      <c r="G32" s="16"/>
      <c r="H32" s="23"/>
      <c r="I32" s="16"/>
      <c r="J32" s="18"/>
      <c r="K32" s="41">
        <f>M32+O32+Q32+S32+U32+W32+Y32</f>
        <v>83</v>
      </c>
      <c r="L32" s="62"/>
      <c r="M32" s="64">
        <v>40</v>
      </c>
      <c r="N32" s="71"/>
      <c r="O32" s="64">
        <v>30</v>
      </c>
      <c r="P32" s="71"/>
      <c r="Q32" s="64">
        <v>1</v>
      </c>
      <c r="R32" s="61" t="s">
        <v>28</v>
      </c>
      <c r="S32" s="64">
        <v>0</v>
      </c>
      <c r="T32" s="71"/>
      <c r="U32" s="64">
        <v>12</v>
      </c>
      <c r="V32" s="71"/>
      <c r="W32" s="64">
        <v>0</v>
      </c>
      <c r="X32" s="71"/>
      <c r="Y32" s="64">
        <v>0</v>
      </c>
      <c r="Z32" s="71"/>
      <c r="AA32" s="41">
        <f>SUM(AC32:AK32)</f>
        <v>1</v>
      </c>
      <c r="AB32" s="62"/>
      <c r="AC32" s="64">
        <v>0</v>
      </c>
      <c r="AD32" s="71"/>
      <c r="AE32" s="64">
        <v>1</v>
      </c>
      <c r="AF32" s="71"/>
      <c r="AG32" s="64">
        <v>0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SUM(M32+'7월'!N33)</f>
        <v>#REF!</v>
      </c>
      <c r="O33" s="72"/>
      <c r="P33" s="35" t="e">
        <f>SUM(O32+'7월'!P33)</f>
        <v>#REF!</v>
      </c>
      <c r="Q33" s="72"/>
      <c r="R33" s="35" t="e">
        <f>SUM(Q32+'7월'!R33)</f>
        <v>#REF!</v>
      </c>
      <c r="S33" s="72"/>
      <c r="T33" s="35" t="e">
        <f>SUM(S32+'7월'!T33)</f>
        <v>#REF!</v>
      </c>
      <c r="U33" s="72"/>
      <c r="V33" s="35" t="e">
        <f>SUM(U32+'7월'!V33)</f>
        <v>#REF!</v>
      </c>
      <c r="W33" s="72"/>
      <c r="X33" s="35" t="e">
        <f>SUM(W32+'7월'!X33)</f>
        <v>#REF!</v>
      </c>
      <c r="Y33" s="72"/>
      <c r="Z33" s="35" t="e">
        <f>SUM(Y32+'7월'!Z33)</f>
        <v>#REF!</v>
      </c>
      <c r="AA33" s="53"/>
      <c r="AB33" s="45" t="e">
        <f>SUM(AD33:AL33)</f>
        <v>#REF!</v>
      </c>
      <c r="AC33" s="72"/>
      <c r="AD33" s="35" t="e">
        <f>SUM(AC32+'7월'!AD33)</f>
        <v>#REF!</v>
      </c>
      <c r="AE33" s="72"/>
      <c r="AF33" s="35" t="e">
        <f>SUM(AE32+'7월'!AF33)</f>
        <v>#REF!</v>
      </c>
      <c r="AG33" s="72"/>
      <c r="AH33" s="35" t="e">
        <f>SUM(AG32+'7월'!AH33)</f>
        <v>#REF!</v>
      </c>
      <c r="AI33" s="72"/>
      <c r="AJ33" s="35" t="e">
        <f>SUM(AI32+'7월'!AJ33)</f>
        <v>#REF!</v>
      </c>
      <c r="AK33" s="72"/>
      <c r="AL33" s="36" t="e">
        <f>SUM(AK32+'7월'!AL33)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23</v>
      </c>
      <c r="D34" s="48"/>
      <c r="E34" s="4"/>
      <c r="F34" s="15"/>
      <c r="G34" s="39"/>
      <c r="H34" s="17"/>
      <c r="I34" s="39"/>
      <c r="J34" s="18"/>
      <c r="K34" s="41">
        <f>M34+O34+Q34+S34+U34+W34+Y34</f>
        <v>22</v>
      </c>
      <c r="L34" s="50"/>
      <c r="M34" s="73">
        <v>5</v>
      </c>
      <c r="N34" s="74"/>
      <c r="O34" s="73">
        <v>14</v>
      </c>
      <c r="P34" s="74"/>
      <c r="Q34" s="73">
        <v>0</v>
      </c>
      <c r="R34" s="74"/>
      <c r="S34" s="73">
        <v>0</v>
      </c>
      <c r="T34" s="74"/>
      <c r="U34" s="73">
        <v>3</v>
      </c>
      <c r="V34" s="74"/>
      <c r="W34" s="73">
        <v>0</v>
      </c>
      <c r="X34" s="74"/>
      <c r="Y34" s="73">
        <v>0</v>
      </c>
      <c r="Z34" s="74"/>
      <c r="AA34" s="41">
        <f>SUM(AC34:AK34)</f>
        <v>1</v>
      </c>
      <c r="AB34" s="50"/>
      <c r="AC34" s="73">
        <v>0</v>
      </c>
      <c r="AD34" s="74"/>
      <c r="AE34" s="73">
        <v>0</v>
      </c>
      <c r="AF34" s="74"/>
      <c r="AG34" s="73">
        <v>1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SUM(M34+'7월'!N35)</f>
        <v>#REF!</v>
      </c>
      <c r="O35" s="72"/>
      <c r="P35" s="35" t="e">
        <f>SUM(O34+'7월'!P35)</f>
        <v>#REF!</v>
      </c>
      <c r="Q35" s="72"/>
      <c r="R35" s="35" t="e">
        <f>SUM(Q34+'7월'!R35)</f>
        <v>#REF!</v>
      </c>
      <c r="S35" s="72"/>
      <c r="T35" s="35" t="e">
        <f>SUM(S34+'7월'!T35)</f>
        <v>#REF!</v>
      </c>
      <c r="U35" s="72"/>
      <c r="V35" s="35" t="e">
        <f>SUM(U34+'7월'!V35)</f>
        <v>#REF!</v>
      </c>
      <c r="W35" s="72"/>
      <c r="X35" s="35" t="e">
        <f>SUM(W34+'7월'!X35)</f>
        <v>#REF!</v>
      </c>
      <c r="Y35" s="72"/>
      <c r="Z35" s="35" t="e">
        <f>SUM(Y34+'7월'!Z35)</f>
        <v>#REF!</v>
      </c>
      <c r="AA35" s="53"/>
      <c r="AB35" s="45" t="e">
        <f>SUM(AD35:AL35)</f>
        <v>#REF!</v>
      </c>
      <c r="AC35" s="72"/>
      <c r="AD35" s="35" t="e">
        <f>SUM(AC34+'7월'!AD35)</f>
        <v>#REF!</v>
      </c>
      <c r="AE35" s="72"/>
      <c r="AF35" s="35" t="e">
        <f>SUM(AE34+'7월'!AF35)</f>
        <v>#REF!</v>
      </c>
      <c r="AG35" s="72"/>
      <c r="AH35" s="35" t="e">
        <f>SUM(AG34+'7월'!AH35)</f>
        <v>#REF!</v>
      </c>
      <c r="AI35" s="72"/>
      <c r="AJ35" s="35" t="e">
        <f>SUM(AI34+'7월'!AJ35)</f>
        <v>#REF!</v>
      </c>
      <c r="AK35" s="72"/>
      <c r="AL35" s="36" t="e">
        <f>SUM(AK34+'7월'!AL35)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19</v>
      </c>
      <c r="D36" s="48"/>
      <c r="E36" s="4"/>
      <c r="F36" s="15"/>
      <c r="G36" s="39"/>
      <c r="H36" s="17"/>
      <c r="I36" s="39"/>
      <c r="J36" s="18"/>
      <c r="K36" s="41">
        <f>M36+O36+Q36+S36+U36+W36+Y36</f>
        <v>19</v>
      </c>
      <c r="L36" s="50"/>
      <c r="M36" s="73">
        <v>10</v>
      </c>
      <c r="N36" s="74"/>
      <c r="O36" s="73">
        <v>6</v>
      </c>
      <c r="P36" s="74"/>
      <c r="Q36" s="73">
        <v>0</v>
      </c>
      <c r="R36" s="74"/>
      <c r="S36" s="73">
        <v>0</v>
      </c>
      <c r="T36" s="74"/>
      <c r="U36" s="73">
        <v>3</v>
      </c>
      <c r="V36" s="74"/>
      <c r="W36" s="73">
        <v>0</v>
      </c>
      <c r="X36" s="74"/>
      <c r="Y36" s="73">
        <v>0</v>
      </c>
      <c r="Z36" s="74"/>
      <c r="AA36" s="41">
        <f>SUM(AC36:AK36)</f>
        <v>0</v>
      </c>
      <c r="AB36" s="50"/>
      <c r="AC36" s="73">
        <v>0</v>
      </c>
      <c r="AD36" s="74"/>
      <c r="AE36" s="73">
        <v>0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SUM(M36+'7월'!N37)</f>
        <v>#REF!</v>
      </c>
      <c r="O37" s="72"/>
      <c r="P37" s="35" t="e">
        <f>SUM(O36+'7월'!P37)</f>
        <v>#REF!</v>
      </c>
      <c r="Q37" s="72"/>
      <c r="R37" s="35" t="e">
        <f>SUM(Q36+'7월'!R37)</f>
        <v>#REF!</v>
      </c>
      <c r="S37" s="72"/>
      <c r="T37" s="35" t="e">
        <f>SUM(S36+'7월'!T37)</f>
        <v>#REF!</v>
      </c>
      <c r="U37" s="72"/>
      <c r="V37" s="35" t="e">
        <f>SUM(U36+'7월'!V37)</f>
        <v>#REF!</v>
      </c>
      <c r="W37" s="72"/>
      <c r="X37" s="35" t="e">
        <f>SUM(W36+'7월'!X37)</f>
        <v>#REF!</v>
      </c>
      <c r="Y37" s="72"/>
      <c r="Z37" s="35" t="e">
        <f>SUM(Y36+'7월'!Z37)</f>
        <v>#REF!</v>
      </c>
      <c r="AA37" s="53"/>
      <c r="AB37" s="45" t="e">
        <f>SUM(AD37:AL37)</f>
        <v>#REF!</v>
      </c>
      <c r="AC37" s="72"/>
      <c r="AD37" s="35" t="e">
        <f>SUM(AC36+'7월'!AD37)</f>
        <v>#REF!</v>
      </c>
      <c r="AE37" s="72"/>
      <c r="AF37" s="35" t="e">
        <f>SUM(AE36+'7월'!AF37)</f>
        <v>#REF!</v>
      </c>
      <c r="AG37" s="72"/>
      <c r="AH37" s="35" t="e">
        <f>SUM(AG36+'7월'!AH37)</f>
        <v>#REF!</v>
      </c>
      <c r="AI37" s="72"/>
      <c r="AJ37" s="35" t="e">
        <f>SUM(AI36+'7월'!AJ37)</f>
        <v>#REF!</v>
      </c>
      <c r="AK37" s="72"/>
      <c r="AL37" s="36" t="e">
        <f>SUM(AK36+'7월'!AL37)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SUM(M38+'7월'!N39)</f>
        <v>#REF!</v>
      </c>
      <c r="O39" s="116"/>
      <c r="P39" s="100" t="e">
        <f>SUM(O38+'7월'!P39)</f>
        <v>#REF!</v>
      </c>
      <c r="Q39" s="116"/>
      <c r="R39" s="100" t="e">
        <f>SUM(Q38+'7월'!R39)</f>
        <v>#REF!</v>
      </c>
      <c r="S39" s="116"/>
      <c r="T39" s="100" t="e">
        <f>SUM(S38+'7월'!T39)</f>
        <v>#REF!</v>
      </c>
      <c r="U39" s="116" t="s">
        <v>28</v>
      </c>
      <c r="V39" s="100" t="e">
        <f>SUM(U38+'7월'!V39)</f>
        <v>#REF!</v>
      </c>
      <c r="W39" s="116"/>
      <c r="X39" s="100" t="e">
        <f>SUM(W38+'7월'!X39)</f>
        <v>#REF!</v>
      </c>
      <c r="Y39" s="116"/>
      <c r="Z39" s="100" t="e">
        <f>SUM(Y38+'7월'!Z39)</f>
        <v>#REF!</v>
      </c>
      <c r="AA39" s="106"/>
      <c r="AB39" s="107" t="e">
        <f>SUM(AD39:AL39)</f>
        <v>#REF!</v>
      </c>
      <c r="AC39" s="116"/>
      <c r="AD39" s="100" t="e">
        <f>SUM(AC38+'7월'!AD39)</f>
        <v>#REF!</v>
      </c>
      <c r="AE39" s="116"/>
      <c r="AF39" s="100" t="e">
        <f>SUM(AE38+'7월'!AF39)</f>
        <v>#REF!</v>
      </c>
      <c r="AG39" s="116"/>
      <c r="AH39" s="100" t="e">
        <f>SUM(AG38+'7월'!AH39)</f>
        <v>#REF!</v>
      </c>
      <c r="AI39" s="116"/>
      <c r="AJ39" s="100" t="e">
        <f>SUM(AI38+'7월'!AJ39)</f>
        <v>#REF!</v>
      </c>
      <c r="AK39" s="116"/>
      <c r="AL39" s="101" t="e">
        <f>SUM(AK38+'7월'!AL39)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275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252</v>
      </c>
      <c r="L40" s="95"/>
      <c r="M40" s="94">
        <f>SUM(M42,M44,M46,M48,M50)</f>
        <v>69</v>
      </c>
      <c r="N40" s="109"/>
      <c r="O40" s="94">
        <f>SUM(O42,O44,O46,O48,O50)</f>
        <v>109</v>
      </c>
      <c r="P40" s="109"/>
      <c r="Q40" s="94">
        <f>SUM(Q42,Q44,Q46,Q48,Q50)</f>
        <v>11</v>
      </c>
      <c r="R40" s="109"/>
      <c r="S40" s="94">
        <f>SUM(S42,S44,S46,S48,S50)</f>
        <v>3</v>
      </c>
      <c r="T40" s="109"/>
      <c r="U40" s="94">
        <f>SUM(U42,U44,U46,U48,U50)</f>
        <v>58</v>
      </c>
      <c r="V40" s="109"/>
      <c r="W40" s="94">
        <f>SUM(W42,W44,W46,W48,W50)</f>
        <v>0</v>
      </c>
      <c r="X40" s="109"/>
      <c r="Y40" s="94">
        <f>SUM(Y42,Y44,Y46,Y48,Y50)</f>
        <v>2</v>
      </c>
      <c r="Z40" s="110"/>
      <c r="AA40" s="94">
        <f>SUM(AC40:AL40)</f>
        <v>23</v>
      </c>
      <c r="AB40" s="93"/>
      <c r="AC40" s="94">
        <f>SUM(AC42,AC44,AC46,AC48,AC50)</f>
        <v>0</v>
      </c>
      <c r="AD40" s="95"/>
      <c r="AE40" s="94">
        <f>SUM(AE42,AE44,AE46,AE48,AE50)</f>
        <v>15</v>
      </c>
      <c r="AF40" s="95"/>
      <c r="AG40" s="94">
        <f>SUM(AG42,AG44,AG46,AG48,AG50)</f>
        <v>6</v>
      </c>
      <c r="AH40" s="95"/>
      <c r="AI40" s="94">
        <f>SUM(AI42,AI44,AI46,AI48,AI50)</f>
        <v>2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247</v>
      </c>
      <c r="D42" s="60"/>
      <c r="E42" s="4"/>
      <c r="F42" s="30"/>
      <c r="G42" s="16"/>
      <c r="H42" s="31"/>
      <c r="I42" s="16"/>
      <c r="J42" s="32"/>
      <c r="K42" s="41">
        <f>M42+O42+Q42+S42+U42+W42+Y42</f>
        <v>228</v>
      </c>
      <c r="L42" s="55"/>
      <c r="M42" s="64">
        <v>63</v>
      </c>
      <c r="N42" s="65"/>
      <c r="O42" s="64">
        <v>98</v>
      </c>
      <c r="P42" s="65"/>
      <c r="Q42" s="64">
        <v>11</v>
      </c>
      <c r="R42" s="65"/>
      <c r="S42" s="64">
        <v>3</v>
      </c>
      <c r="T42" s="65"/>
      <c r="U42" s="64">
        <v>52</v>
      </c>
      <c r="V42" s="65"/>
      <c r="W42" s="64">
        <v>0</v>
      </c>
      <c r="X42" s="65"/>
      <c r="Y42" s="64">
        <v>1</v>
      </c>
      <c r="Z42" s="65"/>
      <c r="AA42" s="41">
        <f>SUM(AC42:AK42)</f>
        <v>19</v>
      </c>
      <c r="AB42" s="55"/>
      <c r="AC42" s="64">
        <v>0</v>
      </c>
      <c r="AD42" s="66"/>
      <c r="AE42" s="64">
        <v>11</v>
      </c>
      <c r="AF42" s="65"/>
      <c r="AG42" s="64">
        <v>6</v>
      </c>
      <c r="AH42" s="65"/>
      <c r="AI42" s="64">
        <v>2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SUM(M42+'7월'!N43)</f>
        <v>#REF!</v>
      </c>
      <c r="O43" s="68"/>
      <c r="P43" s="35" t="e">
        <f>SUM(O42+'7월'!P43)</f>
        <v>#REF!</v>
      </c>
      <c r="Q43" s="69"/>
      <c r="R43" s="35" t="e">
        <f>SUM(Q42+'7월'!R43)</f>
        <v>#REF!</v>
      </c>
      <c r="S43" s="68"/>
      <c r="T43" s="35" t="e">
        <f>SUM(S42+'7월'!T43)</f>
        <v>#REF!</v>
      </c>
      <c r="U43" s="68"/>
      <c r="V43" s="35" t="e">
        <f>SUM(U42+'7월'!V43)</f>
        <v>#REF!</v>
      </c>
      <c r="W43" s="68"/>
      <c r="X43" s="35" t="e">
        <f>SUM(W42+'7월'!X43)</f>
        <v>#REF!</v>
      </c>
      <c r="Y43" s="68"/>
      <c r="Z43" s="35" t="e">
        <f>SUM(Y42+'7월'!Z43)</f>
        <v>#REF!</v>
      </c>
      <c r="AA43" s="33"/>
      <c r="AB43" s="45" t="e">
        <f>SUM(AD43:AL43)</f>
        <v>#REF!</v>
      </c>
      <c r="AC43" s="68"/>
      <c r="AD43" s="35" t="e">
        <f>SUM(AC42+'7월'!AD43)</f>
        <v>#REF!</v>
      </c>
      <c r="AE43" s="68"/>
      <c r="AF43" s="35" t="e">
        <f>SUM(AE42+'7월'!AF43)</f>
        <v>#REF!</v>
      </c>
      <c r="AG43" s="68"/>
      <c r="AH43" s="35" t="e">
        <f>SUM(AG42+'7월'!AH43)</f>
        <v>#REF!</v>
      </c>
      <c r="AI43" s="68"/>
      <c r="AJ43" s="35" t="e">
        <f>SUM(AI42+'7월'!AJ43)</f>
        <v>#REF!</v>
      </c>
      <c r="AK43" s="68"/>
      <c r="AL43" s="36" t="e">
        <f>SUM(AK42+'7월'!AL43)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28</v>
      </c>
      <c r="D44" s="70"/>
      <c r="E44" s="4"/>
      <c r="F44" s="37"/>
      <c r="G44" s="16"/>
      <c r="H44" s="23"/>
      <c r="I44" s="16"/>
      <c r="J44" s="24"/>
      <c r="K44" s="41">
        <f>M44+O44+Q44+S44+U44+W44+Y44</f>
        <v>24</v>
      </c>
      <c r="L44" s="62"/>
      <c r="M44" s="64">
        <v>6</v>
      </c>
      <c r="N44" s="71"/>
      <c r="O44" s="64">
        <v>11</v>
      </c>
      <c r="P44" s="71"/>
      <c r="Q44" s="64">
        <v>0</v>
      </c>
      <c r="R44" s="61" t="s">
        <v>28</v>
      </c>
      <c r="S44" s="64">
        <v>0</v>
      </c>
      <c r="T44" s="71"/>
      <c r="U44" s="64">
        <v>6</v>
      </c>
      <c r="V44" s="71"/>
      <c r="W44" s="64">
        <v>0</v>
      </c>
      <c r="X44" s="71"/>
      <c r="Y44" s="64">
        <v>1</v>
      </c>
      <c r="Z44" s="71"/>
      <c r="AA44" s="41">
        <f>SUM(AC44:AK44)</f>
        <v>4</v>
      </c>
      <c r="AB44" s="50"/>
      <c r="AC44" s="64">
        <v>0</v>
      </c>
      <c r="AD44" s="71"/>
      <c r="AE44" s="64">
        <v>4</v>
      </c>
      <c r="AF44" s="71"/>
      <c r="AG44" s="64">
        <v>0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SUM(M44+'7월'!N45)</f>
        <v>#REF!</v>
      </c>
      <c r="O45" s="72"/>
      <c r="P45" s="35" t="e">
        <f>SUM(O44+'7월'!P45)</f>
        <v>#REF!</v>
      </c>
      <c r="Q45" s="72"/>
      <c r="R45" s="35" t="e">
        <f>SUM(Q44+'7월'!R45)</f>
        <v>#REF!</v>
      </c>
      <c r="S45" s="72"/>
      <c r="T45" s="35" t="e">
        <f>SUM(S44+'7월'!T45)</f>
        <v>#REF!</v>
      </c>
      <c r="U45" s="72"/>
      <c r="V45" s="35" t="e">
        <f>SUM(U44+'7월'!V45)</f>
        <v>#REF!</v>
      </c>
      <c r="W45" s="72"/>
      <c r="X45" s="35" t="e">
        <f>SUM(W44+'7월'!X45)</f>
        <v>#REF!</v>
      </c>
      <c r="Y45" s="72"/>
      <c r="Z45" s="35" t="e">
        <f>SUM(Y44+'7월'!Z45)</f>
        <v>#REF!</v>
      </c>
      <c r="AA45" s="53"/>
      <c r="AB45" s="45" t="e">
        <f>SUM(AD45:AL45)</f>
        <v>#REF!</v>
      </c>
      <c r="AC45" s="72"/>
      <c r="AD45" s="35" t="e">
        <f>SUM(AC44+'7월'!AD45)</f>
        <v>#REF!</v>
      </c>
      <c r="AE45" s="72"/>
      <c r="AF45" s="35" t="e">
        <f>SUM(AE44+'7월'!AF45)</f>
        <v>#REF!</v>
      </c>
      <c r="AG45" s="72"/>
      <c r="AH45" s="35" t="e">
        <f>SUM(AG44+'7월'!AH45)</f>
        <v>#REF!</v>
      </c>
      <c r="AI45" s="72"/>
      <c r="AJ45" s="35" t="e">
        <f>SUM(AI44+'7월'!AJ45)</f>
        <v>#REF!</v>
      </c>
      <c r="AK45" s="72"/>
      <c r="AL45" s="36" t="e">
        <f>SUM(AK44+'7월'!AL45)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SUM(M46+'7월'!N47)</f>
        <v>#REF!</v>
      </c>
      <c r="O47" s="72"/>
      <c r="P47" s="35" t="e">
        <f>SUM(O46+'7월'!P47)</f>
        <v>#REF!</v>
      </c>
      <c r="Q47" s="72"/>
      <c r="R47" s="35" t="e">
        <f>SUM(Q46+'7월'!R47)</f>
        <v>#REF!</v>
      </c>
      <c r="S47" s="72"/>
      <c r="T47" s="35" t="e">
        <f>SUM(S46+'7월'!T47)</f>
        <v>#REF!</v>
      </c>
      <c r="U47" s="72"/>
      <c r="V47" s="35" t="e">
        <f>SUM(U46+'7월'!V47)</f>
        <v>#REF!</v>
      </c>
      <c r="W47" s="72"/>
      <c r="X47" s="35" t="e">
        <f>SUM(W46+'7월'!X47)</f>
        <v>#REF!</v>
      </c>
      <c r="Y47" s="72"/>
      <c r="Z47" s="35" t="e">
        <f>SUM(Y46+'7월'!Z47)</f>
        <v>#REF!</v>
      </c>
      <c r="AA47" s="53"/>
      <c r="AB47" s="45" t="e">
        <f>SUM(AD47:AL47)</f>
        <v>#REF!</v>
      </c>
      <c r="AC47" s="72"/>
      <c r="AD47" s="35" t="e">
        <f>SUM(AC46+'7월'!AD47)</f>
        <v>#REF!</v>
      </c>
      <c r="AE47" s="72"/>
      <c r="AF47" s="35" t="e">
        <f>SUM(AE46+'7월'!AF47)</f>
        <v>#REF!</v>
      </c>
      <c r="AG47" s="72"/>
      <c r="AH47" s="35" t="e">
        <f>SUM(AG46+'7월'!AH47)</f>
        <v>#REF!</v>
      </c>
      <c r="AI47" s="72"/>
      <c r="AJ47" s="35" t="e">
        <f>SUM(AI46+'7월'!AJ47)</f>
        <v>#REF!</v>
      </c>
      <c r="AK47" s="72"/>
      <c r="AL47" s="36" t="e">
        <f>SUM(AK46+'7월'!AL47)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SUM(M48+'7월'!N49)</f>
        <v>#REF!</v>
      </c>
      <c r="O49" s="72"/>
      <c r="P49" s="35" t="e">
        <f>SUM(O48+'7월'!P49)</f>
        <v>#REF!</v>
      </c>
      <c r="Q49" s="72"/>
      <c r="R49" s="35" t="e">
        <f>SUM(Q48+'7월'!R49)</f>
        <v>#REF!</v>
      </c>
      <c r="S49" s="72"/>
      <c r="T49" s="35" t="e">
        <f>SUM(S48+'7월'!T49)</f>
        <v>#REF!</v>
      </c>
      <c r="U49" s="72"/>
      <c r="V49" s="35" t="e">
        <f>SUM(U48+'7월'!V49)</f>
        <v>#REF!</v>
      </c>
      <c r="W49" s="72"/>
      <c r="X49" s="35" t="e">
        <f>SUM(W48+'7월'!X49)</f>
        <v>#REF!</v>
      </c>
      <c r="Y49" s="72"/>
      <c r="Z49" s="35" t="e">
        <f>SUM(Y48+'7월'!Z49)</f>
        <v>#REF!</v>
      </c>
      <c r="AA49" s="53"/>
      <c r="AB49" s="45" t="e">
        <f>SUM(AD49:AL49)</f>
        <v>#REF!</v>
      </c>
      <c r="AC49" s="72"/>
      <c r="AD49" s="35" t="e">
        <f>SUM(AC48+'7월'!AD49)</f>
        <v>#REF!</v>
      </c>
      <c r="AE49" s="72"/>
      <c r="AF49" s="35" t="e">
        <f>SUM(AE48+'7월'!AF49)</f>
        <v>#REF!</v>
      </c>
      <c r="AG49" s="72"/>
      <c r="AH49" s="35" t="e">
        <f>SUM(AG48+'7월'!AH49)</f>
        <v>#REF!</v>
      </c>
      <c r="AI49" s="72"/>
      <c r="AJ49" s="35" t="e">
        <f>SUM(AI48+'7월'!AJ49)</f>
        <v>#REF!</v>
      </c>
      <c r="AK49" s="72"/>
      <c r="AL49" s="36" t="e">
        <f>SUM(AK48+'7월'!AL49)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SUM(M50+'7월'!N51)</f>
        <v>#REF!</v>
      </c>
      <c r="O51" s="116"/>
      <c r="P51" s="100" t="e">
        <f>SUM(O50+'7월'!P51)</f>
        <v>#REF!</v>
      </c>
      <c r="Q51" s="116"/>
      <c r="R51" s="100" t="e">
        <f>SUM(Q50+'7월'!R51)</f>
        <v>#REF!</v>
      </c>
      <c r="S51" s="116"/>
      <c r="T51" s="100" t="e">
        <f>SUM(S50+'7월'!T51)</f>
        <v>#REF!</v>
      </c>
      <c r="U51" s="116" t="s">
        <v>28</v>
      </c>
      <c r="V51" s="100" t="e">
        <f>SUM(U50+'7월'!V51)</f>
        <v>#REF!</v>
      </c>
      <c r="W51" s="116"/>
      <c r="X51" s="100" t="e">
        <f>SUM(W50+'7월'!X51)</f>
        <v>#REF!</v>
      </c>
      <c r="Y51" s="116"/>
      <c r="Z51" s="100" t="e">
        <f>SUM(Y50+'7월'!Z51)</f>
        <v>#REF!</v>
      </c>
      <c r="AA51" s="106"/>
      <c r="AB51" s="107" t="e">
        <f>SUM(AD51:AL51)</f>
        <v>#REF!</v>
      </c>
      <c r="AC51" s="116"/>
      <c r="AD51" s="100" t="e">
        <f>SUM(AC50+'7월'!AD51)</f>
        <v>#REF!</v>
      </c>
      <c r="AE51" s="116"/>
      <c r="AF51" s="100" t="e">
        <f>SUM(AE50+'7월'!AF51)</f>
        <v>#REF!</v>
      </c>
      <c r="AG51" s="116"/>
      <c r="AH51" s="100" t="e">
        <f>SUM(AG50+'7월'!AH51)</f>
        <v>#REF!</v>
      </c>
      <c r="AI51" s="116"/>
      <c r="AJ51" s="100" t="e">
        <f>SUM(AI50+'7월'!AJ51)</f>
        <v>#REF!</v>
      </c>
      <c r="AK51" s="116"/>
      <c r="AL51" s="101" t="e">
        <f>SUM(AK50+'7월'!AL51)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635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551</v>
      </c>
      <c r="L52" s="95"/>
      <c r="M52" s="94">
        <f>SUM(M54,M56,M58,M60,M62)</f>
        <v>148</v>
      </c>
      <c r="N52" s="109"/>
      <c r="O52" s="94">
        <f>SUM(O54,O56,O58,O60,O62)</f>
        <v>263</v>
      </c>
      <c r="P52" s="109"/>
      <c r="Q52" s="94">
        <f>SUM(Q54,Q56,Q58,Q60,Q62)</f>
        <v>18</v>
      </c>
      <c r="R52" s="109"/>
      <c r="S52" s="94">
        <f>SUM(S54,S56,S58,S60,S62)</f>
        <v>3</v>
      </c>
      <c r="T52" s="109"/>
      <c r="U52" s="94">
        <f>SUM(U54,U56,U58,U60,U62)</f>
        <v>117</v>
      </c>
      <c r="V52" s="109"/>
      <c r="W52" s="94">
        <f>SUM(W54,W56,W58,W60,W62)</f>
        <v>0</v>
      </c>
      <c r="X52" s="109"/>
      <c r="Y52" s="94">
        <f>SUM(Y54,Y56,Y58,Y60,Y62)</f>
        <v>2</v>
      </c>
      <c r="Z52" s="110"/>
      <c r="AA52" s="94">
        <f>SUM(AC52:AL52)</f>
        <v>84</v>
      </c>
      <c r="AB52" s="93"/>
      <c r="AC52" s="94">
        <f>SUM(AC54,AC56,AC58,AC60,AC62)</f>
        <v>4</v>
      </c>
      <c r="AD52" s="95"/>
      <c r="AE52" s="94">
        <f>SUM(AE54,AE56,AE58,AE60,AE62)</f>
        <v>65</v>
      </c>
      <c r="AF52" s="95"/>
      <c r="AG52" s="94">
        <f>SUM(AG54,AG56,AG58,AG60,AG62)</f>
        <v>13</v>
      </c>
      <c r="AH52" s="95"/>
      <c r="AI52" s="94">
        <f>SUM(AI54,AI56,AI58,AI60,AI62)</f>
        <v>2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434</v>
      </c>
      <c r="D54" s="60"/>
      <c r="E54" s="4"/>
      <c r="F54" s="30"/>
      <c r="G54" s="16"/>
      <c r="H54" s="31"/>
      <c r="I54" s="16"/>
      <c r="J54" s="32"/>
      <c r="K54" s="41">
        <f>M54+O54+Q54+S54+U54+W54+Y54</f>
        <v>370</v>
      </c>
      <c r="L54" s="55"/>
      <c r="M54" s="64">
        <v>98</v>
      </c>
      <c r="N54" s="65"/>
      <c r="O54" s="64">
        <v>175</v>
      </c>
      <c r="P54" s="65"/>
      <c r="Q54" s="64">
        <v>13</v>
      </c>
      <c r="R54" s="65"/>
      <c r="S54" s="64">
        <v>1</v>
      </c>
      <c r="T54" s="65"/>
      <c r="U54" s="64">
        <v>82</v>
      </c>
      <c r="V54" s="65"/>
      <c r="W54" s="64">
        <v>0</v>
      </c>
      <c r="X54" s="65"/>
      <c r="Y54" s="64">
        <v>1</v>
      </c>
      <c r="Z54" s="65"/>
      <c r="AA54" s="41">
        <f>AC54+AE54+AG54+AI54+AK54</f>
        <v>64</v>
      </c>
      <c r="AB54" s="55"/>
      <c r="AC54" s="64">
        <v>3</v>
      </c>
      <c r="AD54" s="66"/>
      <c r="AE54" s="64">
        <v>53</v>
      </c>
      <c r="AF54" s="65"/>
      <c r="AG54" s="64">
        <v>7</v>
      </c>
      <c r="AH54" s="65"/>
      <c r="AI54" s="64">
        <v>1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SUM(M54+'7월'!N55)</f>
        <v>#REF!</v>
      </c>
      <c r="O55" s="68"/>
      <c r="P55" s="35" t="e">
        <f>SUM(O54+'7월'!P55)</f>
        <v>#REF!</v>
      </c>
      <c r="Q55" s="69"/>
      <c r="R55" s="35" t="e">
        <f>SUM(Q54+'7월'!R55)</f>
        <v>#REF!</v>
      </c>
      <c r="S55" s="68"/>
      <c r="T55" s="35" t="e">
        <f>SUM(S54+'7월'!T55)</f>
        <v>#REF!</v>
      </c>
      <c r="U55" s="68"/>
      <c r="V55" s="35" t="e">
        <f>SUM(U54+'7월'!V55)</f>
        <v>#REF!</v>
      </c>
      <c r="W55" s="68"/>
      <c r="X55" s="35" t="e">
        <f>SUM(W54+'7월'!X55)</f>
        <v>#REF!</v>
      </c>
      <c r="Y55" s="68"/>
      <c r="Z55" s="35" t="e">
        <f>SUM(Y54+'7월'!Z55)</f>
        <v>#REF!</v>
      </c>
      <c r="AA55" s="33"/>
      <c r="AB55" s="45" t="e">
        <f>SUM(AD55:AL55)</f>
        <v>#REF!</v>
      </c>
      <c r="AC55" s="68"/>
      <c r="AD55" s="35" t="e">
        <f>SUM(AC54+'7월'!AD55)</f>
        <v>#REF!</v>
      </c>
      <c r="AE55" s="68"/>
      <c r="AF55" s="35" t="e">
        <f>SUM(AE54+'7월'!AF55)</f>
        <v>#REF!</v>
      </c>
      <c r="AG55" s="68"/>
      <c r="AH55" s="35" t="e">
        <f>SUM(AG54+'7월'!AH55)</f>
        <v>#REF!</v>
      </c>
      <c r="AI55" s="68"/>
      <c r="AJ55" s="35" t="e">
        <f>SUM(AI54+'7월'!AJ55)</f>
        <v>#REF!</v>
      </c>
      <c r="AK55" s="68"/>
      <c r="AL55" s="36" t="e">
        <f>SUM(AK54+'7월'!AL55)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94</v>
      </c>
      <c r="D56" s="70"/>
      <c r="E56" s="4"/>
      <c r="F56" s="37"/>
      <c r="G56" s="16"/>
      <c r="H56" s="23"/>
      <c r="I56" s="16"/>
      <c r="J56" s="24"/>
      <c r="K56" s="41">
        <f>M56+O56+Q56+S56+U56+W56+Y56</f>
        <v>81</v>
      </c>
      <c r="L56" s="62"/>
      <c r="M56" s="64">
        <v>25</v>
      </c>
      <c r="N56" s="71"/>
      <c r="O56" s="64">
        <v>34</v>
      </c>
      <c r="P56" s="71"/>
      <c r="Q56" s="64">
        <v>4</v>
      </c>
      <c r="R56" s="61" t="s">
        <v>28</v>
      </c>
      <c r="S56" s="64">
        <v>1</v>
      </c>
      <c r="T56" s="71"/>
      <c r="U56" s="64">
        <v>16</v>
      </c>
      <c r="V56" s="71"/>
      <c r="W56" s="64">
        <v>0</v>
      </c>
      <c r="X56" s="71"/>
      <c r="Y56" s="64">
        <v>1</v>
      </c>
      <c r="Z56" s="71"/>
      <c r="AA56" s="41">
        <f>SUM(AC56,AE56,AG56,AI56,AK56)</f>
        <v>13</v>
      </c>
      <c r="AB56" s="62"/>
      <c r="AC56" s="64">
        <v>1</v>
      </c>
      <c r="AD56" s="71"/>
      <c r="AE56" s="64">
        <v>7</v>
      </c>
      <c r="AF56" s="71"/>
      <c r="AG56" s="64">
        <v>4</v>
      </c>
      <c r="AH56" s="71"/>
      <c r="AI56" s="64">
        <v>1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SUM(M56+'7월'!N57)</f>
        <v>#REF!</v>
      </c>
      <c r="O57" s="72"/>
      <c r="P57" s="35" t="e">
        <f>SUM(O56+'7월'!P57)</f>
        <v>#REF!</v>
      </c>
      <c r="Q57" s="72"/>
      <c r="R57" s="35" t="e">
        <f>SUM(Q56+'7월'!R57)</f>
        <v>#REF!</v>
      </c>
      <c r="S57" s="72"/>
      <c r="T57" s="35" t="e">
        <f>SUM(S56+'7월'!T57)</f>
        <v>#REF!</v>
      </c>
      <c r="U57" s="72"/>
      <c r="V57" s="35" t="e">
        <f>SUM(U56+'7월'!V57)</f>
        <v>#REF!</v>
      </c>
      <c r="W57" s="72"/>
      <c r="X57" s="35" t="e">
        <f>SUM(W56+'7월'!X57)</f>
        <v>#REF!</v>
      </c>
      <c r="Y57" s="72"/>
      <c r="Z57" s="35" t="e">
        <f>SUM(Y56+'7월'!Z57)</f>
        <v>#REF!</v>
      </c>
      <c r="AA57" s="53"/>
      <c r="AB57" s="45" t="e">
        <f>SUM(AD57:AL57)</f>
        <v>#REF!</v>
      </c>
      <c r="AC57" s="72"/>
      <c r="AD57" s="35" t="e">
        <f>SUM(AC56+'7월'!AD57)</f>
        <v>#REF!</v>
      </c>
      <c r="AE57" s="72"/>
      <c r="AF57" s="35" t="e">
        <f>SUM(AE56+'7월'!AF57)</f>
        <v>#REF!</v>
      </c>
      <c r="AG57" s="72"/>
      <c r="AH57" s="35" t="e">
        <f>SUM(AG56+'7월'!AH57)</f>
        <v>#REF!</v>
      </c>
      <c r="AI57" s="72"/>
      <c r="AJ57" s="35" t="e">
        <f>SUM(AI56+'7월'!AJ57)</f>
        <v>#REF!</v>
      </c>
      <c r="AK57" s="72"/>
      <c r="AL57" s="36" t="e">
        <f>SUM(AK56+'7월'!AL57)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69</v>
      </c>
      <c r="D58" s="48"/>
      <c r="E58" s="4"/>
      <c r="F58" s="15"/>
      <c r="G58" s="39"/>
      <c r="H58" s="17"/>
      <c r="I58" s="39"/>
      <c r="J58" s="18"/>
      <c r="K58" s="41">
        <f>M58+O58+Q58+S58+U58+W58+Y58</f>
        <v>65</v>
      </c>
      <c r="L58" s="50"/>
      <c r="M58" s="73">
        <v>16</v>
      </c>
      <c r="N58" s="74"/>
      <c r="O58" s="73">
        <v>41</v>
      </c>
      <c r="P58" s="74"/>
      <c r="Q58" s="73">
        <v>1</v>
      </c>
      <c r="R58" s="74"/>
      <c r="S58" s="73">
        <v>1</v>
      </c>
      <c r="T58" s="74"/>
      <c r="U58" s="73">
        <v>6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4</v>
      </c>
      <c r="AB58" s="50"/>
      <c r="AC58" s="73">
        <v>0</v>
      </c>
      <c r="AD58" s="74"/>
      <c r="AE58" s="73">
        <v>2</v>
      </c>
      <c r="AF58" s="74"/>
      <c r="AG58" s="73">
        <v>2</v>
      </c>
      <c r="AH58" s="74"/>
      <c r="AI58" s="73">
        <v>0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SUM(M58+'7월'!N59)</f>
        <v>#REF!</v>
      </c>
      <c r="O59" s="72"/>
      <c r="P59" s="35" t="e">
        <f>SUM(O58+'7월'!P59)</f>
        <v>#REF!</v>
      </c>
      <c r="Q59" s="72"/>
      <c r="R59" s="35" t="e">
        <f>SUM(Q58+'7월'!R59)</f>
        <v>#REF!</v>
      </c>
      <c r="S59" s="72"/>
      <c r="T59" s="35" t="e">
        <f>SUM(S58+'7월'!T59)</f>
        <v>#REF!</v>
      </c>
      <c r="U59" s="72"/>
      <c r="V59" s="35" t="e">
        <f>SUM(U58+'7월'!V59)</f>
        <v>#REF!</v>
      </c>
      <c r="W59" s="72"/>
      <c r="X59" s="35" t="e">
        <f>SUM(W58+'7월'!X59)</f>
        <v>#REF!</v>
      </c>
      <c r="Y59" s="72"/>
      <c r="Z59" s="35" t="e">
        <f>SUM(Y58+'7월'!Z59)</f>
        <v>#REF!</v>
      </c>
      <c r="AA59" s="53"/>
      <c r="AB59" s="45" t="e">
        <f>SUM(AD59:AL59)</f>
        <v>#REF!</v>
      </c>
      <c r="AC59" s="72"/>
      <c r="AD59" s="35" t="e">
        <f>SUM(AC58+'7월'!AD59)</f>
        <v>#REF!</v>
      </c>
      <c r="AE59" s="72"/>
      <c r="AF59" s="35" t="e">
        <f>SUM(AE58+'7월'!AF59)</f>
        <v>#REF!</v>
      </c>
      <c r="AG59" s="72"/>
      <c r="AH59" s="35" t="e">
        <f>SUM(AG58+'7월'!AH59)</f>
        <v>#REF!</v>
      </c>
      <c r="AI59" s="72"/>
      <c r="AJ59" s="35" t="e">
        <f>SUM(AI58+'7월'!AJ59)</f>
        <v>#REF!</v>
      </c>
      <c r="AK59" s="72"/>
      <c r="AL59" s="36" t="e">
        <f>SUM(AK58+'7월'!AL59)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38</v>
      </c>
      <c r="D60" s="48"/>
      <c r="E60" s="4"/>
      <c r="F60" s="15"/>
      <c r="G60" s="39"/>
      <c r="H60" s="17"/>
      <c r="I60" s="39"/>
      <c r="J60" s="18"/>
      <c r="K60" s="41">
        <f>M60+O60+Q60+S60+U60+W60+Y60</f>
        <v>35</v>
      </c>
      <c r="L60" s="50"/>
      <c r="M60" s="73">
        <v>9</v>
      </c>
      <c r="N60" s="74"/>
      <c r="O60" s="73">
        <v>13</v>
      </c>
      <c r="P60" s="74"/>
      <c r="Q60" s="73">
        <v>0</v>
      </c>
      <c r="R60" s="74"/>
      <c r="S60" s="73">
        <v>0</v>
      </c>
      <c r="T60" s="74"/>
      <c r="U60" s="73">
        <v>13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3</v>
      </c>
      <c r="AB60" s="50"/>
      <c r="AC60" s="73">
        <v>0</v>
      </c>
      <c r="AD60" s="74"/>
      <c r="AE60" s="73">
        <v>3</v>
      </c>
      <c r="AF60" s="74"/>
      <c r="AG60" s="73">
        <v>0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SUM(M60+'7월'!N61)</f>
        <v>#REF!</v>
      </c>
      <c r="O61" s="72"/>
      <c r="P61" s="35" t="e">
        <f>SUM(O60+'7월'!P61)</f>
        <v>#REF!</v>
      </c>
      <c r="Q61" s="72"/>
      <c r="R61" s="35" t="e">
        <f>SUM(Q60+'7월'!R61)</f>
        <v>#REF!</v>
      </c>
      <c r="S61" s="72"/>
      <c r="T61" s="35" t="e">
        <f>SUM(S60+'7월'!T61)</f>
        <v>#REF!</v>
      </c>
      <c r="U61" s="72"/>
      <c r="V61" s="35" t="e">
        <f>SUM(U60+'7월'!V61)</f>
        <v>#REF!</v>
      </c>
      <c r="W61" s="72"/>
      <c r="X61" s="35" t="e">
        <f>SUM(W60+'7월'!X61)</f>
        <v>#REF!</v>
      </c>
      <c r="Y61" s="72"/>
      <c r="Z61" s="35" t="e">
        <f>SUM(Y60+'7월'!Z61)</f>
        <v>#REF!</v>
      </c>
      <c r="AA61" s="53"/>
      <c r="AB61" s="45" t="e">
        <f>SUM(AD61:AL61)</f>
        <v>#REF!</v>
      </c>
      <c r="AC61" s="72"/>
      <c r="AD61" s="35" t="e">
        <f>SUM(AC60+'7월'!AD61)</f>
        <v>#REF!</v>
      </c>
      <c r="AE61" s="72"/>
      <c r="AF61" s="35" t="e">
        <f>SUM(AE60+'7월'!AF61)</f>
        <v>#REF!</v>
      </c>
      <c r="AG61" s="72"/>
      <c r="AH61" s="35" t="e">
        <f>SUM(AG60+'7월'!AH61)</f>
        <v>#REF!</v>
      </c>
      <c r="AI61" s="72"/>
      <c r="AJ61" s="35" t="e">
        <f>SUM(AI60+'7월'!AJ61)</f>
        <v>#REF!</v>
      </c>
      <c r="AK61" s="72"/>
      <c r="AL61" s="36" t="e">
        <f>SUM(AK60+'7월'!AL61)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SUM(M62+'7월'!N63)</f>
        <v>#REF!</v>
      </c>
      <c r="O63" s="116"/>
      <c r="P63" s="100" t="e">
        <f>SUM(O62+'7월'!P63)</f>
        <v>#REF!</v>
      </c>
      <c r="Q63" s="116"/>
      <c r="R63" s="100" t="e">
        <f>SUM(Q62+'7월'!R63)</f>
        <v>#REF!</v>
      </c>
      <c r="S63" s="116"/>
      <c r="T63" s="100" t="e">
        <f>SUM(S62+'7월'!T63)</f>
        <v>#REF!</v>
      </c>
      <c r="U63" s="116" t="s">
        <v>28</v>
      </c>
      <c r="V63" s="100" t="e">
        <f>SUM(U62+'7월'!V63)</f>
        <v>#REF!</v>
      </c>
      <c r="W63" s="116"/>
      <c r="X63" s="100" t="e">
        <f>SUM(W62+'7월'!X63)</f>
        <v>#REF!</v>
      </c>
      <c r="Y63" s="116"/>
      <c r="Z63" s="100" t="e">
        <f>SUM(Y62+'7월'!Z63)</f>
        <v>#REF!</v>
      </c>
      <c r="AA63" s="106"/>
      <c r="AB63" s="107" t="e">
        <f>SUM(AD63:AL63)</f>
        <v>#REF!</v>
      </c>
      <c r="AC63" s="116"/>
      <c r="AD63" s="100" t="e">
        <f>SUM(AC62+'7월'!AD63)</f>
        <v>#REF!</v>
      </c>
      <c r="AE63" s="116"/>
      <c r="AF63" s="100" t="e">
        <f>SUM(AE62+'7월'!AF63)</f>
        <v>#REF!</v>
      </c>
      <c r="AG63" s="116"/>
      <c r="AH63" s="100" t="e">
        <f>SUM(AG62+'7월'!AH63)</f>
        <v>#REF!</v>
      </c>
      <c r="AI63" s="116"/>
      <c r="AJ63" s="100" t="e">
        <f>SUM(AI62+'7월'!AJ63)</f>
        <v>#REF!</v>
      </c>
      <c r="AK63" s="116"/>
      <c r="AL63" s="101" t="e">
        <f>SUM(AK62+'7월'!AL63)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52:A63"/>
    <mergeCell ref="B52:B53"/>
    <mergeCell ref="B54:B55"/>
    <mergeCell ref="B56:B57"/>
    <mergeCell ref="B58:B59"/>
    <mergeCell ref="B60:B61"/>
    <mergeCell ref="B62:B63"/>
    <mergeCell ref="A40:A51"/>
    <mergeCell ref="B40:B41"/>
    <mergeCell ref="B42:B43"/>
    <mergeCell ref="B44:B45"/>
    <mergeCell ref="B46:B47"/>
    <mergeCell ref="B48:B49"/>
    <mergeCell ref="B50:B51"/>
    <mergeCell ref="A28:A39"/>
    <mergeCell ref="B28:B29"/>
    <mergeCell ref="B30:B31"/>
    <mergeCell ref="B32:B33"/>
    <mergeCell ref="B34:B35"/>
    <mergeCell ref="B36:B37"/>
    <mergeCell ref="B38:B39"/>
    <mergeCell ref="A16:A27"/>
    <mergeCell ref="B16:B17"/>
    <mergeCell ref="B18:B19"/>
    <mergeCell ref="B20:B21"/>
    <mergeCell ref="B22:B23"/>
    <mergeCell ref="B24:B25"/>
    <mergeCell ref="B26:B27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66"/>
  <sheetViews>
    <sheetView workbookViewId="0">
      <pane ySplit="1" topLeftCell="A5" activePane="bottomLeft" state="frozen"/>
      <selection pane="bottomLeft" activeCell="C46" sqref="C46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42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3837</v>
      </c>
      <c r="D4" s="40"/>
      <c r="E4" s="4">
        <f>SUM(G4+I4)</f>
        <v>2610</v>
      </c>
      <c r="F4" s="5"/>
      <c r="G4" s="6">
        <f>SUM(G6:G14)</f>
        <v>1252</v>
      </c>
      <c r="H4" s="7"/>
      <c r="I4" s="6">
        <f>SUM(I6:I14)</f>
        <v>1358</v>
      </c>
      <c r="J4" s="8"/>
      <c r="K4" s="41">
        <f>SUM(M4:Y4)</f>
        <v>1111</v>
      </c>
      <c r="L4" s="37"/>
      <c r="M4" s="6">
        <f>SUM(M6:M14)</f>
        <v>368</v>
      </c>
      <c r="N4" s="7"/>
      <c r="O4" s="6">
        <f>SUM(O6:O14)</f>
        <v>476</v>
      </c>
      <c r="P4" s="7"/>
      <c r="Q4" s="6">
        <f>SUM(Q6:Q14)</f>
        <v>39</v>
      </c>
      <c r="R4" s="7"/>
      <c r="S4" s="6">
        <f>SUM(S6:S14)</f>
        <v>21</v>
      </c>
      <c r="T4" s="7"/>
      <c r="U4" s="6">
        <f>SUM(U6:U14)</f>
        <v>205</v>
      </c>
      <c r="V4" s="7"/>
      <c r="W4" s="6">
        <f>SUM(W6:W14)</f>
        <v>0</v>
      </c>
      <c r="X4" s="7"/>
      <c r="Y4" s="6">
        <f>SUM(Y6:Y14)</f>
        <v>2</v>
      </c>
      <c r="Z4" s="7"/>
      <c r="AA4" s="41">
        <f>SUM(AC4:AK4)</f>
        <v>116</v>
      </c>
      <c r="AB4" s="5"/>
      <c r="AC4" s="6">
        <f>SUM(AC6:AC14)</f>
        <v>8</v>
      </c>
      <c r="AD4" s="7"/>
      <c r="AE4" s="6">
        <f>SUM(AE6:AE14)</f>
        <v>87</v>
      </c>
      <c r="AF4" s="7"/>
      <c r="AG4" s="6">
        <f>SUM(AG6:AG14)</f>
        <v>20</v>
      </c>
      <c r="AH4" s="7"/>
      <c r="AI4" s="6">
        <f>SUM(AI6:AI14)</f>
        <v>1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865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782</v>
      </c>
      <c r="L6" s="50"/>
      <c r="M6" s="16">
        <f>SUM(M30+M42+M54)</f>
        <v>257</v>
      </c>
      <c r="N6" s="17"/>
      <c r="O6" s="16">
        <f>SUM(O30+O42+O54)</f>
        <v>340</v>
      </c>
      <c r="P6" s="17"/>
      <c r="Q6" s="16">
        <f>SUM(Q30+Q42+Q54)</f>
        <v>37</v>
      </c>
      <c r="R6" s="17"/>
      <c r="S6" s="16">
        <f>SUM(S30+S42+S54)</f>
        <v>16</v>
      </c>
      <c r="T6" s="17"/>
      <c r="U6" s="16">
        <f>SUM(U30+U42+U54)</f>
        <v>132</v>
      </c>
      <c r="V6" s="17"/>
      <c r="W6" s="16">
        <f>SUM(W30+W42+W54)</f>
        <v>0</v>
      </c>
      <c r="X6" s="17"/>
      <c r="Y6" s="16">
        <f>SUM(Y30+Y42+Y54)</f>
        <v>0</v>
      </c>
      <c r="Z6" s="17"/>
      <c r="AA6" s="49">
        <f>SUM(AC6:AK6)</f>
        <v>83</v>
      </c>
      <c r="AB6" s="50"/>
      <c r="AC6" s="16">
        <f>SUM(AC30+AC42+AC54)</f>
        <v>5</v>
      </c>
      <c r="AD6" s="17"/>
      <c r="AE6" s="16">
        <f>SUM(AE30+AE42+AE54)</f>
        <v>65</v>
      </c>
      <c r="AF6" s="17"/>
      <c r="AG6" s="16">
        <f>SUM(AG30+AG42+AG54)</f>
        <v>12</v>
      </c>
      <c r="AH6" s="17"/>
      <c r="AI6" s="16">
        <f>SUM(AI30+AI42+AI54)</f>
        <v>1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1171</v>
      </c>
      <c r="D8" s="48"/>
      <c r="E8" s="14">
        <f>SUM(G8+I8)</f>
        <v>1009</v>
      </c>
      <c r="F8" s="15"/>
      <c r="G8" s="16">
        <f>SUM(G20,G32,G44,G56)</f>
        <v>443</v>
      </c>
      <c r="H8" s="23"/>
      <c r="I8" s="16">
        <f>SUM(I20,I32,I44,I56)</f>
        <v>566</v>
      </c>
      <c r="J8" s="24"/>
      <c r="K8" s="49">
        <f>SUM(M8:Y8)</f>
        <v>142</v>
      </c>
      <c r="L8" s="55"/>
      <c r="M8" s="16">
        <f>SUM(M32+M44+M56)</f>
        <v>58</v>
      </c>
      <c r="N8" s="23"/>
      <c r="O8" s="16">
        <f>SUM(O32+O44+O56)</f>
        <v>56</v>
      </c>
      <c r="P8" s="23"/>
      <c r="Q8" s="16">
        <f>SUM(Q32+Q44+Q56)</f>
        <v>0</v>
      </c>
      <c r="R8" s="23"/>
      <c r="S8" s="16">
        <f>SUM(S32+S44+S56)</f>
        <v>0</v>
      </c>
      <c r="T8" s="23"/>
      <c r="U8" s="16">
        <f>SUM(U32+U44+U56)</f>
        <v>26</v>
      </c>
      <c r="V8" s="23"/>
      <c r="W8" s="16">
        <f>SUM(W20,W32,W44,W56)</f>
        <v>0</v>
      </c>
      <c r="X8" s="23"/>
      <c r="Y8" s="16">
        <f>SUM(Y20,Y32,Y44,Y56)</f>
        <v>2</v>
      </c>
      <c r="Z8" s="23"/>
      <c r="AA8" s="49">
        <f>SUM(AC8:AK8)</f>
        <v>20</v>
      </c>
      <c r="AB8" s="50"/>
      <c r="AC8" s="16">
        <f>SUM(AC32+AC44+AC56)</f>
        <v>1</v>
      </c>
      <c r="AD8" s="23"/>
      <c r="AE8" s="16">
        <f>SUM(AE32+AE44+AE56)</f>
        <v>16</v>
      </c>
      <c r="AF8" s="23"/>
      <c r="AG8" s="16">
        <f>SUM(AG20,AG32,AG44,AG56)</f>
        <v>3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1070</v>
      </c>
      <c r="D10" s="48"/>
      <c r="E10" s="14">
        <f>SUM(G10+I10)</f>
        <v>950</v>
      </c>
      <c r="F10" s="15"/>
      <c r="G10" s="16">
        <f>SUM(G22,G34,G46,G58)</f>
        <v>427</v>
      </c>
      <c r="H10" s="17"/>
      <c r="I10" s="16">
        <f>SUM(I22,I34,I46,I58)</f>
        <v>523</v>
      </c>
      <c r="J10" s="18"/>
      <c r="K10" s="49">
        <f>SUM(M10:Y10)</f>
        <v>114</v>
      </c>
      <c r="L10" s="55"/>
      <c r="M10" s="16">
        <f>SUM(M34+M46+M58)</f>
        <v>33</v>
      </c>
      <c r="N10" s="17"/>
      <c r="O10" s="16">
        <f>SUM(O34+O46+O58)</f>
        <v>49</v>
      </c>
      <c r="P10" s="17"/>
      <c r="Q10" s="16">
        <f>SUM(Q34+Q46+Q58)</f>
        <v>0</v>
      </c>
      <c r="R10" s="17"/>
      <c r="S10" s="16">
        <f>SUM(S34+S46+S58)</f>
        <v>0</v>
      </c>
      <c r="T10" s="17"/>
      <c r="U10" s="16">
        <f>SUM(U34+U46+U58)</f>
        <v>32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6</v>
      </c>
      <c r="AB10" s="50"/>
      <c r="AC10" s="16">
        <f>SUM(AC34+AC46+AC58)</f>
        <v>2</v>
      </c>
      <c r="AD10" s="17"/>
      <c r="AE10" s="16">
        <f>SUM(AE34+AE46+AE58)</f>
        <v>3</v>
      </c>
      <c r="AF10" s="23"/>
      <c r="AG10" s="16">
        <f>SUM(AG22,AG34,AG46,AG58)</f>
        <v>1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730</v>
      </c>
      <c r="D12" s="48"/>
      <c r="E12" s="14">
        <f>SUM(G12+I12)</f>
        <v>651</v>
      </c>
      <c r="F12" s="15"/>
      <c r="G12" s="16">
        <f>SUM(G24,G36,G48,G60)</f>
        <v>382</v>
      </c>
      <c r="H12" s="23"/>
      <c r="I12" s="16">
        <f>SUM(I24,I36,I48,I60)</f>
        <v>269</v>
      </c>
      <c r="J12" s="24"/>
      <c r="K12" s="49">
        <f>SUM(M12:Y12)</f>
        <v>72</v>
      </c>
      <c r="L12" s="55"/>
      <c r="M12" s="16">
        <f>SUM(M36+M48+M60)</f>
        <v>20</v>
      </c>
      <c r="N12" s="23"/>
      <c r="O12" s="16">
        <f>SUM(O36+O48+O60)</f>
        <v>31</v>
      </c>
      <c r="P12" s="23"/>
      <c r="Q12" s="16">
        <f>SUM(Q36+Q48+Q60)</f>
        <v>2</v>
      </c>
      <c r="R12" s="23"/>
      <c r="S12" s="16">
        <f>SUM(S36+S48+S60)</f>
        <v>5</v>
      </c>
      <c r="T12" s="23"/>
      <c r="U12" s="16">
        <f>SUM(U36+U48+U60)</f>
        <v>14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7</v>
      </c>
      <c r="AB12" s="50"/>
      <c r="AC12" s="16">
        <f>SUM(AC36+AC48+AC60)</f>
        <v>0</v>
      </c>
      <c r="AD12" s="23"/>
      <c r="AE12" s="16">
        <f>SUM(AE36+AE48+AE60)</f>
        <v>3</v>
      </c>
      <c r="AF12" s="23"/>
      <c r="AG12" s="16">
        <f>SUM(AG24,AG36,AG48,AG60)</f>
        <v>4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1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1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1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2610</v>
      </c>
      <c r="D16" s="108"/>
      <c r="E16" s="92">
        <f>SUM(E18+E20+E22+E24+E26)</f>
        <v>2610</v>
      </c>
      <c r="F16" s="93"/>
      <c r="G16" s="94">
        <f>SUM(G18+G20+G22+G24+G26)</f>
        <v>1252</v>
      </c>
      <c r="H16" s="95"/>
      <c r="I16" s="94">
        <f>SUM(I18+I20+I22+I24+I26)</f>
        <v>1358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1009</v>
      </c>
      <c r="D20" s="60"/>
      <c r="E20" s="4">
        <f>SUM(G20+I20)</f>
        <v>1009</v>
      </c>
      <c r="F20" s="37"/>
      <c r="G20" s="16">
        <v>443</v>
      </c>
      <c r="H20" s="23"/>
      <c r="I20" s="16">
        <v>566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SUM(G20+'8월'!H21)</f>
        <v>#REF!</v>
      </c>
      <c r="I21" s="20"/>
      <c r="J21" s="35" t="e">
        <f>SUM(I20+'8월'!J21)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950</v>
      </c>
      <c r="D22" s="60"/>
      <c r="E22" s="4">
        <f>SUM(G22+I22)</f>
        <v>950</v>
      </c>
      <c r="F22" s="15"/>
      <c r="G22" s="39">
        <v>427</v>
      </c>
      <c r="H22" s="17"/>
      <c r="I22" s="39">
        <v>523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SUM(G22+'8월'!H23)</f>
        <v>#REF!</v>
      </c>
      <c r="I23" s="20"/>
      <c r="J23" s="35" t="e">
        <f>SUM(I22+'8월'!J23)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651</v>
      </c>
      <c r="D24" s="60"/>
      <c r="E24" s="4">
        <f>SUM(G24+I24)</f>
        <v>651</v>
      </c>
      <c r="F24" s="15"/>
      <c r="G24" s="39">
        <v>382</v>
      </c>
      <c r="H24" s="17"/>
      <c r="I24" s="39">
        <v>269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SUM(G24+'8월'!H25)</f>
        <v>#REF!</v>
      </c>
      <c r="I25" s="20"/>
      <c r="J25" s="35" t="e">
        <f>SUM(I24+'8월'!J25)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SUM(G26+'8월'!H27)</f>
        <v>#REF!</v>
      </c>
      <c r="I27" s="99"/>
      <c r="J27" s="100" t="e">
        <f>SUM(I26+'8월'!J27)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408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392</v>
      </c>
      <c r="L28" s="95"/>
      <c r="M28" s="94">
        <f>SUM(M30,M32,M34,M36,M38)</f>
        <v>145</v>
      </c>
      <c r="N28" s="109"/>
      <c r="O28" s="94">
        <f>SUM(O30,O32,O34,O36,O38)</f>
        <v>139</v>
      </c>
      <c r="P28" s="109"/>
      <c r="Q28" s="94">
        <f>SUM(Q30,Q32,Q34,Q36,Q38)</f>
        <v>28</v>
      </c>
      <c r="R28" s="109"/>
      <c r="S28" s="94">
        <f>SUM(S30,S32,S34,S36,S38)</f>
        <v>8</v>
      </c>
      <c r="T28" s="109"/>
      <c r="U28" s="94">
        <f>SUM(U30,U32,U34,U36,U38)</f>
        <v>72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16</v>
      </c>
      <c r="AB28" s="93"/>
      <c r="AC28" s="94">
        <f>SUM(AC30,AC32,AC34,AC36,AC38)</f>
        <v>1</v>
      </c>
      <c r="AD28" s="95"/>
      <c r="AE28" s="94">
        <f>SUM(AE30,AE32,AE34,AE36,AE38)</f>
        <v>6</v>
      </c>
      <c r="AF28" s="95"/>
      <c r="AG28" s="94">
        <f>SUM(AG30,AG32,AG34,AG36,AG38)</f>
        <v>9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229</v>
      </c>
      <c r="D30" s="60"/>
      <c r="E30" s="4"/>
      <c r="F30" s="30"/>
      <c r="G30" s="16"/>
      <c r="H30" s="31"/>
      <c r="I30" s="16"/>
      <c r="J30" s="32"/>
      <c r="K30" s="41">
        <f>M30+O30+Q30+S30+U30+W30+Y30</f>
        <v>224</v>
      </c>
      <c r="L30" s="55"/>
      <c r="M30" s="64">
        <v>81</v>
      </c>
      <c r="N30" s="65"/>
      <c r="O30" s="64">
        <v>91</v>
      </c>
      <c r="P30" s="65"/>
      <c r="Q30" s="64">
        <v>26</v>
      </c>
      <c r="R30" s="65"/>
      <c r="S30" s="64">
        <v>3</v>
      </c>
      <c r="T30" s="65"/>
      <c r="U30" s="64">
        <v>23</v>
      </c>
      <c r="V30" s="65"/>
      <c r="W30" s="64">
        <v>0</v>
      </c>
      <c r="X30" s="65"/>
      <c r="Y30" s="64">
        <v>0</v>
      </c>
      <c r="Z30" s="65"/>
      <c r="AA30" s="41">
        <f>SUM(AC30:AK30)</f>
        <v>5</v>
      </c>
      <c r="AB30" s="55"/>
      <c r="AC30" s="64">
        <v>0</v>
      </c>
      <c r="AD30" s="66"/>
      <c r="AE30" s="64">
        <v>2</v>
      </c>
      <c r="AF30" s="65"/>
      <c r="AG30" s="64">
        <v>3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SUM(M30+'8월'!N31)</f>
        <v>#REF!</v>
      </c>
      <c r="O31" s="68"/>
      <c r="P31" s="35" t="e">
        <f>SUM(O30+'8월'!P31)</f>
        <v>#REF!</v>
      </c>
      <c r="Q31" s="69"/>
      <c r="R31" s="35" t="e">
        <f>SUM(Q30+'8월'!R31)</f>
        <v>#REF!</v>
      </c>
      <c r="S31" s="68"/>
      <c r="T31" s="35" t="e">
        <f>SUM(S30+'8월'!T31)</f>
        <v>#REF!</v>
      </c>
      <c r="U31" s="68"/>
      <c r="V31" s="35" t="e">
        <f>SUM(U30+'8월'!V31)</f>
        <v>#REF!</v>
      </c>
      <c r="W31" s="68"/>
      <c r="X31" s="35" t="e">
        <f>SUM(W30+'8월'!X31)</f>
        <v>#REF!</v>
      </c>
      <c r="Y31" s="68"/>
      <c r="Z31" s="35" t="e">
        <f>SUM(Y30+'8월'!Z31)</f>
        <v>#REF!</v>
      </c>
      <c r="AA31" s="33"/>
      <c r="AB31" s="45" t="e">
        <f>SUM(AD31:AL31)</f>
        <v>#REF!</v>
      </c>
      <c r="AC31" s="68"/>
      <c r="AD31" s="35" t="e">
        <f>SUM(AC30+'8월'!AD31)</f>
        <v>#REF!</v>
      </c>
      <c r="AE31" s="68"/>
      <c r="AF31" s="35" t="e">
        <f>SUM(AE30+'8월'!AF31)</f>
        <v>#REF!</v>
      </c>
      <c r="AG31" s="68"/>
      <c r="AH31" s="35" t="e">
        <f>SUM(AG30+'8월'!AH31)</f>
        <v>#REF!</v>
      </c>
      <c r="AI31" s="68"/>
      <c r="AJ31" s="35" t="e">
        <f>SUM(AI30+'8월'!AJ31)</f>
        <v>#REF!</v>
      </c>
      <c r="AK31" s="68"/>
      <c r="AL31" s="36" t="e">
        <f>SUM(AK30+'8월'!AL31)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80</v>
      </c>
      <c r="D32" s="70"/>
      <c r="E32" s="4"/>
      <c r="F32" s="37"/>
      <c r="G32" s="16"/>
      <c r="H32" s="23"/>
      <c r="I32" s="16"/>
      <c r="J32" s="18"/>
      <c r="K32" s="41">
        <f>M32+O32+Q32+S32+U32+W32+Y32</f>
        <v>75</v>
      </c>
      <c r="L32" s="62"/>
      <c r="M32" s="64">
        <v>33</v>
      </c>
      <c r="N32" s="71"/>
      <c r="O32" s="64">
        <v>24</v>
      </c>
      <c r="P32" s="71"/>
      <c r="Q32" s="64">
        <v>0</v>
      </c>
      <c r="R32" s="61" t="s">
        <v>28</v>
      </c>
      <c r="S32" s="64">
        <v>0</v>
      </c>
      <c r="T32" s="71"/>
      <c r="U32" s="64">
        <v>18</v>
      </c>
      <c r="V32" s="71"/>
      <c r="W32" s="64">
        <v>0</v>
      </c>
      <c r="X32" s="71"/>
      <c r="Y32" s="64">
        <v>0</v>
      </c>
      <c r="Z32" s="71"/>
      <c r="AA32" s="41">
        <f>SUM(AC32:AK32)</f>
        <v>5</v>
      </c>
      <c r="AB32" s="62"/>
      <c r="AC32" s="64">
        <v>1</v>
      </c>
      <c r="AD32" s="71"/>
      <c r="AE32" s="64">
        <v>3</v>
      </c>
      <c r="AF32" s="71"/>
      <c r="AG32" s="64">
        <v>1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SUM(M32+'8월'!N33)</f>
        <v>#REF!</v>
      </c>
      <c r="O33" s="72"/>
      <c r="P33" s="35" t="e">
        <f>SUM(O32+'8월'!P33)</f>
        <v>#REF!</v>
      </c>
      <c r="Q33" s="72"/>
      <c r="R33" s="35" t="e">
        <f>SUM(Q32+'8월'!R33)</f>
        <v>#REF!</v>
      </c>
      <c r="S33" s="72"/>
      <c r="T33" s="35" t="e">
        <f>SUM(S32+'8월'!T33)</f>
        <v>#REF!</v>
      </c>
      <c r="U33" s="72"/>
      <c r="V33" s="35" t="e">
        <f>SUM(U32+'8월'!V33)</f>
        <v>#REF!</v>
      </c>
      <c r="W33" s="72"/>
      <c r="X33" s="35" t="e">
        <f>SUM(W32+'8월'!X33)</f>
        <v>#REF!</v>
      </c>
      <c r="Y33" s="72"/>
      <c r="Z33" s="35" t="e">
        <f>SUM(Y32+'8월'!Z33)</f>
        <v>#REF!</v>
      </c>
      <c r="AA33" s="53"/>
      <c r="AB33" s="45" t="e">
        <f>SUM(AD33:AL33)</f>
        <v>#REF!</v>
      </c>
      <c r="AC33" s="72"/>
      <c r="AD33" s="35" t="e">
        <f>SUM(AC32+'8월'!AD33)</f>
        <v>#REF!</v>
      </c>
      <c r="AE33" s="72"/>
      <c r="AF33" s="35" t="e">
        <f>SUM(AE32+'8월'!AF33)</f>
        <v>#REF!</v>
      </c>
      <c r="AG33" s="72"/>
      <c r="AH33" s="35" t="e">
        <f>SUM(AG32+'8월'!AH33)</f>
        <v>#REF!</v>
      </c>
      <c r="AI33" s="72"/>
      <c r="AJ33" s="35" t="e">
        <f>SUM(AI32+'8월'!AJ33)</f>
        <v>#REF!</v>
      </c>
      <c r="AK33" s="72"/>
      <c r="AL33" s="36" t="e">
        <f>SUM(AK32+'8월'!AL33)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54</v>
      </c>
      <c r="D34" s="48"/>
      <c r="E34" s="4"/>
      <c r="F34" s="15"/>
      <c r="G34" s="39"/>
      <c r="H34" s="17"/>
      <c r="I34" s="39"/>
      <c r="J34" s="18"/>
      <c r="K34" s="41">
        <f>M34+O34+Q34+S34+U34+W34+Y34</f>
        <v>52</v>
      </c>
      <c r="L34" s="50"/>
      <c r="M34" s="73">
        <v>18</v>
      </c>
      <c r="N34" s="74"/>
      <c r="O34" s="73">
        <v>16</v>
      </c>
      <c r="P34" s="74"/>
      <c r="Q34" s="73">
        <v>0</v>
      </c>
      <c r="R34" s="74"/>
      <c r="S34" s="73">
        <v>0</v>
      </c>
      <c r="T34" s="74"/>
      <c r="U34" s="73">
        <v>18</v>
      </c>
      <c r="V34" s="74"/>
      <c r="W34" s="73">
        <v>0</v>
      </c>
      <c r="X34" s="74"/>
      <c r="Y34" s="73">
        <v>0</v>
      </c>
      <c r="Z34" s="74"/>
      <c r="AA34" s="41">
        <f>SUM(AC34:AK34)</f>
        <v>2</v>
      </c>
      <c r="AB34" s="50"/>
      <c r="AC34" s="73">
        <v>0</v>
      </c>
      <c r="AD34" s="74"/>
      <c r="AE34" s="73">
        <v>1</v>
      </c>
      <c r="AF34" s="74"/>
      <c r="AG34" s="73">
        <v>1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SUM(M34+'8월'!N35)</f>
        <v>#REF!</v>
      </c>
      <c r="O35" s="72"/>
      <c r="P35" s="35" t="e">
        <f>SUM(O34+'8월'!P35)</f>
        <v>#REF!</v>
      </c>
      <c r="Q35" s="72"/>
      <c r="R35" s="35" t="e">
        <f>SUM(Q34+'8월'!R35)</f>
        <v>#REF!</v>
      </c>
      <c r="S35" s="72"/>
      <c r="T35" s="35" t="e">
        <f>SUM(S34+'8월'!T35)</f>
        <v>#REF!</v>
      </c>
      <c r="U35" s="72"/>
      <c r="V35" s="35" t="e">
        <f>SUM(U34+'8월'!V35)</f>
        <v>#REF!</v>
      </c>
      <c r="W35" s="72"/>
      <c r="X35" s="35" t="e">
        <f>SUM(W34+'8월'!X35)</f>
        <v>#REF!</v>
      </c>
      <c r="Y35" s="72"/>
      <c r="Z35" s="35" t="e">
        <f>SUM(Y34+'8월'!Z35)</f>
        <v>#REF!</v>
      </c>
      <c r="AA35" s="53"/>
      <c r="AB35" s="45" t="e">
        <f>SUM(AD35:AL35)</f>
        <v>#REF!</v>
      </c>
      <c r="AC35" s="72"/>
      <c r="AD35" s="35" t="e">
        <f>SUM(AC34+'8월'!AD35)</f>
        <v>#REF!</v>
      </c>
      <c r="AE35" s="72"/>
      <c r="AF35" s="35" t="e">
        <f>SUM(AE34+'8월'!AF35)</f>
        <v>#REF!</v>
      </c>
      <c r="AG35" s="72"/>
      <c r="AH35" s="35" t="e">
        <f>SUM(AG34+'8월'!AH35)</f>
        <v>#REF!</v>
      </c>
      <c r="AI35" s="72"/>
      <c r="AJ35" s="35" t="e">
        <f>SUM(AI34+'8월'!AJ35)</f>
        <v>#REF!</v>
      </c>
      <c r="AK35" s="72"/>
      <c r="AL35" s="36" t="e">
        <f>SUM(AK34+'8월'!AL35)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44</v>
      </c>
      <c r="D36" s="48"/>
      <c r="E36" s="4"/>
      <c r="F36" s="15"/>
      <c r="G36" s="39"/>
      <c r="H36" s="17"/>
      <c r="I36" s="39"/>
      <c r="J36" s="18"/>
      <c r="K36" s="41">
        <f>M36+O36+Q36+S36+U36+W36+Y36</f>
        <v>40</v>
      </c>
      <c r="L36" s="50"/>
      <c r="M36" s="73">
        <v>13</v>
      </c>
      <c r="N36" s="74"/>
      <c r="O36" s="73">
        <v>8</v>
      </c>
      <c r="P36" s="74"/>
      <c r="Q36" s="73">
        <v>2</v>
      </c>
      <c r="R36" s="74"/>
      <c r="S36" s="73">
        <v>5</v>
      </c>
      <c r="T36" s="74"/>
      <c r="U36" s="73">
        <v>12</v>
      </c>
      <c r="V36" s="74"/>
      <c r="W36" s="73">
        <v>0</v>
      </c>
      <c r="X36" s="74"/>
      <c r="Y36" s="73">
        <v>0</v>
      </c>
      <c r="Z36" s="74"/>
      <c r="AA36" s="41">
        <f>SUM(AC36:AK36)</f>
        <v>4</v>
      </c>
      <c r="AB36" s="50"/>
      <c r="AC36" s="73">
        <v>0</v>
      </c>
      <c r="AD36" s="74"/>
      <c r="AE36" s="73">
        <v>0</v>
      </c>
      <c r="AF36" s="74"/>
      <c r="AG36" s="73">
        <v>4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SUM(M36+'8월'!N37)</f>
        <v>#REF!</v>
      </c>
      <c r="O37" s="72"/>
      <c r="P37" s="35" t="e">
        <f>SUM(O36+'8월'!P37)</f>
        <v>#REF!</v>
      </c>
      <c r="Q37" s="72"/>
      <c r="R37" s="35" t="e">
        <f>SUM(Q36+'8월'!R37)</f>
        <v>#REF!</v>
      </c>
      <c r="S37" s="72"/>
      <c r="T37" s="35" t="e">
        <f>SUM(S36+'8월'!T37)</f>
        <v>#REF!</v>
      </c>
      <c r="U37" s="72"/>
      <c r="V37" s="35" t="e">
        <f>SUM(U36+'8월'!V37)</f>
        <v>#REF!</v>
      </c>
      <c r="W37" s="72"/>
      <c r="X37" s="35" t="e">
        <f>SUM(W36+'8월'!X37)</f>
        <v>#REF!</v>
      </c>
      <c r="Y37" s="72"/>
      <c r="Z37" s="35" t="e">
        <f>SUM(Y36+'8월'!Z37)</f>
        <v>#REF!</v>
      </c>
      <c r="AA37" s="53"/>
      <c r="AB37" s="45" t="e">
        <f>SUM(AD37:AL37)</f>
        <v>#REF!</v>
      </c>
      <c r="AC37" s="72"/>
      <c r="AD37" s="35" t="e">
        <f>SUM(AC36+'8월'!AD37)</f>
        <v>#REF!</v>
      </c>
      <c r="AE37" s="72"/>
      <c r="AF37" s="35" t="e">
        <f>SUM(AE36+'8월'!AF37)</f>
        <v>#REF!</v>
      </c>
      <c r="AG37" s="72"/>
      <c r="AH37" s="35" t="e">
        <f>SUM(AG36+'8월'!AH37)</f>
        <v>#REF!</v>
      </c>
      <c r="AI37" s="72"/>
      <c r="AJ37" s="35" t="e">
        <f>SUM(AI36+'8월'!AJ37)</f>
        <v>#REF!</v>
      </c>
      <c r="AK37" s="72"/>
      <c r="AL37" s="36" t="e">
        <f>SUM(AK36+'8월'!AL37)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1</v>
      </c>
      <c r="D38" s="48"/>
      <c r="E38" s="4"/>
      <c r="F38" s="30"/>
      <c r="G38" s="39"/>
      <c r="H38" s="17"/>
      <c r="I38" s="39"/>
      <c r="J38" s="18"/>
      <c r="K38" s="41">
        <f>M38+O38+Q38+S38+U38+W38+Y38</f>
        <v>1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1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SUM(M38+'8월'!N39)</f>
        <v>#REF!</v>
      </c>
      <c r="O39" s="116"/>
      <c r="P39" s="100" t="e">
        <f>SUM(O38+'8월'!P39)</f>
        <v>#REF!</v>
      </c>
      <c r="Q39" s="116"/>
      <c r="R39" s="100" t="e">
        <f>SUM(Q38+'8월'!R39)</f>
        <v>#REF!</v>
      </c>
      <c r="S39" s="116"/>
      <c r="T39" s="100" t="e">
        <f>SUM(S38+'8월'!T39)</f>
        <v>#REF!</v>
      </c>
      <c r="U39" s="116" t="s">
        <v>28</v>
      </c>
      <c r="V39" s="100" t="e">
        <f>SUM(U38+'8월'!V39)</f>
        <v>#REF!</v>
      </c>
      <c r="W39" s="116"/>
      <c r="X39" s="100" t="e">
        <f>SUM(W38+'8월'!X39)</f>
        <v>#REF!</v>
      </c>
      <c r="Y39" s="116"/>
      <c r="Z39" s="100" t="e">
        <f>SUM(Y38+'8월'!Z39)</f>
        <v>#REF!</v>
      </c>
      <c r="AA39" s="106"/>
      <c r="AB39" s="107" t="e">
        <f>SUM(AD39:AL39)</f>
        <v>#REF!</v>
      </c>
      <c r="AC39" s="116"/>
      <c r="AD39" s="100" t="e">
        <f>SUM(AC38+'8월'!AD39)</f>
        <v>#REF!</v>
      </c>
      <c r="AE39" s="116"/>
      <c r="AF39" s="100" t="e">
        <f>SUM(AE38+'8월'!AF39)</f>
        <v>#REF!</v>
      </c>
      <c r="AG39" s="116"/>
      <c r="AH39" s="100" t="e">
        <f>SUM(AG38+'8월'!AH39)</f>
        <v>#REF!</v>
      </c>
      <c r="AI39" s="116"/>
      <c r="AJ39" s="100" t="e">
        <f>SUM(AI38+'8월'!AJ39)</f>
        <v>#REF!</v>
      </c>
      <c r="AK39" s="116"/>
      <c r="AL39" s="101" t="e">
        <f>SUM(AK38+'8월'!AL39)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322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305</v>
      </c>
      <c r="L40" s="95"/>
      <c r="M40" s="94">
        <f>SUM(M42,M44,M46,M48,M50)</f>
        <v>117</v>
      </c>
      <c r="N40" s="109"/>
      <c r="O40" s="94">
        <f>SUM(O42,O44,O46,O48,O50)</f>
        <v>130</v>
      </c>
      <c r="P40" s="109"/>
      <c r="Q40" s="94">
        <f>SUM(Q42,Q44,Q46,Q48,Q50)</f>
        <v>4</v>
      </c>
      <c r="R40" s="109"/>
      <c r="S40" s="94">
        <f>SUM(S42,S44,S46,S48,S50)</f>
        <v>5</v>
      </c>
      <c r="T40" s="109"/>
      <c r="U40" s="94">
        <f>SUM(U42,U44,U46,U48,U50)</f>
        <v>47</v>
      </c>
      <c r="V40" s="109"/>
      <c r="W40" s="94">
        <f>SUM(W42,W44,W46,W48,W50)</f>
        <v>0</v>
      </c>
      <c r="X40" s="109"/>
      <c r="Y40" s="94">
        <f>SUM(Y42,Y44,Y46,Y48,Y50)</f>
        <v>2</v>
      </c>
      <c r="Z40" s="110"/>
      <c r="AA40" s="94">
        <f>SUM(AC40:AL40)</f>
        <v>17</v>
      </c>
      <c r="AB40" s="93"/>
      <c r="AC40" s="94">
        <f>SUM(AC42,AC44,AC46,AC48,AC50)</f>
        <v>1</v>
      </c>
      <c r="AD40" s="95"/>
      <c r="AE40" s="94">
        <f>SUM(AE42,AE44,AE46,AE48,AE50)</f>
        <v>13</v>
      </c>
      <c r="AF40" s="95"/>
      <c r="AG40" s="94">
        <f>SUM(AG42,AG44,AG46,AG48,AG50)</f>
        <v>3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299</v>
      </c>
      <c r="D42" s="60"/>
      <c r="E42" s="4"/>
      <c r="F42" s="30"/>
      <c r="G42" s="16"/>
      <c r="H42" s="31"/>
      <c r="I42" s="16"/>
      <c r="J42" s="32"/>
      <c r="K42" s="41">
        <f>M42+O42+Q42+S42+U42+W42+Y42</f>
        <v>285</v>
      </c>
      <c r="L42" s="55"/>
      <c r="M42" s="64">
        <v>113</v>
      </c>
      <c r="N42" s="65"/>
      <c r="O42" s="64">
        <v>118</v>
      </c>
      <c r="P42" s="65"/>
      <c r="Q42" s="64">
        <v>4</v>
      </c>
      <c r="R42" s="65"/>
      <c r="S42" s="64">
        <v>5</v>
      </c>
      <c r="T42" s="65"/>
      <c r="U42" s="64">
        <v>45</v>
      </c>
      <c r="V42" s="65"/>
      <c r="W42" s="64">
        <v>0</v>
      </c>
      <c r="X42" s="65"/>
      <c r="Y42" s="64">
        <v>0</v>
      </c>
      <c r="Z42" s="65"/>
      <c r="AA42" s="41">
        <f>SUM(AC42:AK42)</f>
        <v>14</v>
      </c>
      <c r="AB42" s="55"/>
      <c r="AC42" s="64">
        <v>1</v>
      </c>
      <c r="AD42" s="66"/>
      <c r="AE42" s="64">
        <v>10</v>
      </c>
      <c r="AF42" s="65"/>
      <c r="AG42" s="64">
        <v>3</v>
      </c>
      <c r="AH42" s="65"/>
      <c r="AI42" s="64">
        <v>0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SUM(M42+'8월'!N43)</f>
        <v>#REF!</v>
      </c>
      <c r="O43" s="68"/>
      <c r="P43" s="35" t="e">
        <f>SUM(O42+'8월'!P43)</f>
        <v>#REF!</v>
      </c>
      <c r="Q43" s="69"/>
      <c r="R43" s="35" t="e">
        <f>SUM(Q42+'8월'!R43)</f>
        <v>#REF!</v>
      </c>
      <c r="S43" s="68"/>
      <c r="T43" s="35" t="e">
        <f>SUM(S42+'8월'!T43)</f>
        <v>#REF!</v>
      </c>
      <c r="U43" s="68"/>
      <c r="V43" s="35" t="e">
        <f>SUM(U42+'8월'!V43)</f>
        <v>#REF!</v>
      </c>
      <c r="W43" s="68"/>
      <c r="X43" s="35" t="e">
        <f>SUM(W42+'8월'!X43)</f>
        <v>#REF!</v>
      </c>
      <c r="Y43" s="68"/>
      <c r="Z43" s="35" t="e">
        <f>SUM(Y42+'8월'!Z43)</f>
        <v>#REF!</v>
      </c>
      <c r="AA43" s="33"/>
      <c r="AB43" s="45" t="e">
        <f>SUM(AD43:AL43)</f>
        <v>#REF!</v>
      </c>
      <c r="AC43" s="68"/>
      <c r="AD43" s="35" t="e">
        <f>SUM(AC42+'8월'!AD43)</f>
        <v>#REF!</v>
      </c>
      <c r="AE43" s="68"/>
      <c r="AF43" s="35" t="e">
        <f>SUM(AE42+'8월'!AF43)</f>
        <v>#REF!</v>
      </c>
      <c r="AG43" s="68"/>
      <c r="AH43" s="35" t="e">
        <f>SUM(AG42+'8월'!AH43)</f>
        <v>#REF!</v>
      </c>
      <c r="AI43" s="68"/>
      <c r="AJ43" s="35" t="e">
        <f>SUM(AI42+'8월'!AJ43)</f>
        <v>#REF!</v>
      </c>
      <c r="AK43" s="68"/>
      <c r="AL43" s="36" t="e">
        <f>SUM(AK42+'8월'!AL43)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23</v>
      </c>
      <c r="D44" s="70"/>
      <c r="E44" s="4"/>
      <c r="F44" s="37"/>
      <c r="G44" s="16"/>
      <c r="H44" s="23"/>
      <c r="I44" s="16"/>
      <c r="J44" s="24"/>
      <c r="K44" s="41">
        <f>M44+O44+Q44+S44+U44+W44+Y44</f>
        <v>20</v>
      </c>
      <c r="L44" s="62"/>
      <c r="M44" s="64">
        <v>4</v>
      </c>
      <c r="N44" s="71"/>
      <c r="O44" s="64">
        <v>12</v>
      </c>
      <c r="P44" s="71"/>
      <c r="Q44" s="64">
        <v>0</v>
      </c>
      <c r="R44" s="61" t="s">
        <v>28</v>
      </c>
      <c r="S44" s="64">
        <v>0</v>
      </c>
      <c r="T44" s="71"/>
      <c r="U44" s="64">
        <v>2</v>
      </c>
      <c r="V44" s="71"/>
      <c r="W44" s="64">
        <v>0</v>
      </c>
      <c r="X44" s="71"/>
      <c r="Y44" s="64">
        <v>2</v>
      </c>
      <c r="Z44" s="71"/>
      <c r="AA44" s="41">
        <f>SUM(AC44:AK44)</f>
        <v>3</v>
      </c>
      <c r="AB44" s="50"/>
      <c r="AC44" s="64">
        <v>0</v>
      </c>
      <c r="AD44" s="71"/>
      <c r="AE44" s="64">
        <v>3</v>
      </c>
      <c r="AF44" s="71"/>
      <c r="AG44" s="64">
        <v>0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SUM(M44+'8월'!N45)</f>
        <v>#REF!</v>
      </c>
      <c r="O45" s="72"/>
      <c r="P45" s="35" t="e">
        <f>SUM(O44+'8월'!P45)</f>
        <v>#REF!</v>
      </c>
      <c r="Q45" s="72"/>
      <c r="R45" s="35" t="e">
        <f>SUM(Q44+'8월'!R45)</f>
        <v>#REF!</v>
      </c>
      <c r="S45" s="72"/>
      <c r="T45" s="35" t="e">
        <f>SUM(S44+'8월'!T45)</f>
        <v>#REF!</v>
      </c>
      <c r="U45" s="72"/>
      <c r="V45" s="35" t="e">
        <f>SUM(U44+'8월'!V45)</f>
        <v>#REF!</v>
      </c>
      <c r="W45" s="72"/>
      <c r="X45" s="35" t="e">
        <f>SUM(W44+'8월'!X45)</f>
        <v>#REF!</v>
      </c>
      <c r="Y45" s="72"/>
      <c r="Z45" s="35" t="e">
        <f>SUM(Y44+'8월'!Z45)</f>
        <v>#REF!</v>
      </c>
      <c r="AA45" s="53"/>
      <c r="AB45" s="45" t="e">
        <f>SUM(AD45:AL45)</f>
        <v>#REF!</v>
      </c>
      <c r="AC45" s="72"/>
      <c r="AD45" s="35" t="e">
        <f>SUM(AC44+'8월'!AD45)</f>
        <v>#REF!</v>
      </c>
      <c r="AE45" s="72"/>
      <c r="AF45" s="35" t="e">
        <f>SUM(AE44+'8월'!AF45)</f>
        <v>#REF!</v>
      </c>
      <c r="AG45" s="72"/>
      <c r="AH45" s="35" t="e">
        <f>SUM(AG44+'8월'!AH45)</f>
        <v>#REF!</v>
      </c>
      <c r="AI45" s="72"/>
      <c r="AJ45" s="35" t="e">
        <f>SUM(AI44+'8월'!AJ45)</f>
        <v>#REF!</v>
      </c>
      <c r="AK45" s="72"/>
      <c r="AL45" s="36" t="e">
        <f>SUM(AK44+'8월'!AL45)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SUM(M46+'8월'!N47)</f>
        <v>#REF!</v>
      </c>
      <c r="O47" s="72"/>
      <c r="P47" s="35" t="e">
        <f>SUM(O46+'8월'!P47)</f>
        <v>#REF!</v>
      </c>
      <c r="Q47" s="72"/>
      <c r="R47" s="35" t="e">
        <f>SUM(Q46+'8월'!R47)</f>
        <v>#REF!</v>
      </c>
      <c r="S47" s="72"/>
      <c r="T47" s="35" t="e">
        <f>SUM(S46+'8월'!T47)</f>
        <v>#REF!</v>
      </c>
      <c r="U47" s="72"/>
      <c r="V47" s="35" t="e">
        <f>SUM(U46+'8월'!V47)</f>
        <v>#REF!</v>
      </c>
      <c r="W47" s="72"/>
      <c r="X47" s="35" t="e">
        <f>SUM(W46+'8월'!X47)</f>
        <v>#REF!</v>
      </c>
      <c r="Y47" s="72"/>
      <c r="Z47" s="35" t="e">
        <f>SUM(Y46+'8월'!Z47)</f>
        <v>#REF!</v>
      </c>
      <c r="AA47" s="53"/>
      <c r="AB47" s="45" t="e">
        <f>SUM(AD47:AL47)</f>
        <v>#REF!</v>
      </c>
      <c r="AC47" s="72"/>
      <c r="AD47" s="35" t="e">
        <f>SUM(AC46+'8월'!AD47)</f>
        <v>#REF!</v>
      </c>
      <c r="AE47" s="72"/>
      <c r="AF47" s="35" t="e">
        <f>SUM(AE46+'8월'!AF47)</f>
        <v>#REF!</v>
      </c>
      <c r="AG47" s="72"/>
      <c r="AH47" s="35" t="e">
        <f>SUM(AG46+'8월'!AH47)</f>
        <v>#REF!</v>
      </c>
      <c r="AI47" s="72"/>
      <c r="AJ47" s="35" t="e">
        <f>SUM(AI46+'8월'!AJ47)</f>
        <v>#REF!</v>
      </c>
      <c r="AK47" s="72"/>
      <c r="AL47" s="36" t="e">
        <f>SUM(AK46+'8월'!AL47)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SUM(M48+'8월'!N49)</f>
        <v>#REF!</v>
      </c>
      <c r="O49" s="72"/>
      <c r="P49" s="35" t="e">
        <f>SUM(O48+'8월'!P49)</f>
        <v>#REF!</v>
      </c>
      <c r="Q49" s="72"/>
      <c r="R49" s="35" t="e">
        <f>SUM(Q48+'8월'!R49)</f>
        <v>#REF!</v>
      </c>
      <c r="S49" s="72"/>
      <c r="T49" s="35" t="e">
        <f>SUM(S48+'8월'!T49)</f>
        <v>#REF!</v>
      </c>
      <c r="U49" s="72"/>
      <c r="V49" s="35" t="e">
        <f>SUM(U48+'8월'!V49)</f>
        <v>#REF!</v>
      </c>
      <c r="W49" s="72"/>
      <c r="X49" s="35" t="e">
        <f>SUM(W48+'8월'!X49)</f>
        <v>#REF!</v>
      </c>
      <c r="Y49" s="72"/>
      <c r="Z49" s="35" t="e">
        <f>SUM(Y48+'8월'!Z49)</f>
        <v>#REF!</v>
      </c>
      <c r="AA49" s="53"/>
      <c r="AB49" s="45" t="e">
        <f>SUM(AD49:AL49)</f>
        <v>#REF!</v>
      </c>
      <c r="AC49" s="72"/>
      <c r="AD49" s="35" t="e">
        <f>SUM(AC48+'8월'!AD49)</f>
        <v>#REF!</v>
      </c>
      <c r="AE49" s="72"/>
      <c r="AF49" s="35" t="e">
        <f>SUM(AE48+'8월'!AF49)</f>
        <v>#REF!</v>
      </c>
      <c r="AG49" s="72"/>
      <c r="AH49" s="35" t="e">
        <f>SUM(AG48+'8월'!AH49)</f>
        <v>#REF!</v>
      </c>
      <c r="AI49" s="72"/>
      <c r="AJ49" s="35" t="e">
        <f>SUM(AI48+'8월'!AJ49)</f>
        <v>#REF!</v>
      </c>
      <c r="AK49" s="72"/>
      <c r="AL49" s="36" t="e">
        <f>SUM(AK48+'8월'!AL49)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SUM(M50+'8월'!N51)</f>
        <v>#REF!</v>
      </c>
      <c r="O51" s="116"/>
      <c r="P51" s="100" t="e">
        <f>SUM(O50+'8월'!P51)</f>
        <v>#REF!</v>
      </c>
      <c r="Q51" s="116"/>
      <c r="R51" s="100" t="e">
        <f>SUM(Q50+'8월'!R51)</f>
        <v>#REF!</v>
      </c>
      <c r="S51" s="116"/>
      <c r="T51" s="100" t="e">
        <f>SUM(S50+'8월'!T51)</f>
        <v>#REF!</v>
      </c>
      <c r="U51" s="116" t="s">
        <v>28</v>
      </c>
      <c r="V51" s="100" t="e">
        <f>SUM(U50+'8월'!V51)</f>
        <v>#REF!</v>
      </c>
      <c r="W51" s="116"/>
      <c r="X51" s="100" t="e">
        <f>SUM(W50+'8월'!X51)</f>
        <v>#REF!</v>
      </c>
      <c r="Y51" s="116"/>
      <c r="Z51" s="100" t="e">
        <f>SUM(Y50+'8월'!Z51)</f>
        <v>#REF!</v>
      </c>
      <c r="AA51" s="106"/>
      <c r="AB51" s="107" t="e">
        <f>SUM(AD51:AL51)</f>
        <v>#REF!</v>
      </c>
      <c r="AC51" s="116"/>
      <c r="AD51" s="100" t="e">
        <f>SUM(AC50+'8월'!AD51)</f>
        <v>#REF!</v>
      </c>
      <c r="AE51" s="116"/>
      <c r="AF51" s="100" t="e">
        <f>SUM(AE50+'8월'!AF51)</f>
        <v>#REF!</v>
      </c>
      <c r="AG51" s="116"/>
      <c r="AH51" s="100" t="e">
        <f>SUM(AG50+'8월'!AH51)</f>
        <v>#REF!</v>
      </c>
      <c r="AI51" s="116"/>
      <c r="AJ51" s="100" t="e">
        <f>SUM(AI50+'8월'!AJ51)</f>
        <v>#REF!</v>
      </c>
      <c r="AK51" s="116"/>
      <c r="AL51" s="101" t="e">
        <f>SUM(AK50+'8월'!AL51)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497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414</v>
      </c>
      <c r="L52" s="95"/>
      <c r="M52" s="94">
        <f>SUM(M54,M56,M58,M60,M62)</f>
        <v>106</v>
      </c>
      <c r="N52" s="109"/>
      <c r="O52" s="94">
        <f>SUM(O54,O56,O58,O60,O62)</f>
        <v>207</v>
      </c>
      <c r="P52" s="109"/>
      <c r="Q52" s="94">
        <f>SUM(Q54,Q56,Q58,Q60,Q62)</f>
        <v>7</v>
      </c>
      <c r="R52" s="109"/>
      <c r="S52" s="94">
        <f>SUM(S54,S56,S58,S60,S62)</f>
        <v>8</v>
      </c>
      <c r="T52" s="109"/>
      <c r="U52" s="94">
        <f>SUM(U54,U56,U58,U60,U62)</f>
        <v>86</v>
      </c>
      <c r="V52" s="109"/>
      <c r="W52" s="94">
        <f>SUM(W54,W56,W58,W60,W62)</f>
        <v>0</v>
      </c>
      <c r="X52" s="109"/>
      <c r="Y52" s="94">
        <f>SUM(Y54,Y56,Y58,Y60,Y62)</f>
        <v>0</v>
      </c>
      <c r="Z52" s="110"/>
      <c r="AA52" s="94">
        <f>SUM(AC52:AL52)</f>
        <v>83</v>
      </c>
      <c r="AB52" s="93"/>
      <c r="AC52" s="94">
        <f>SUM(AC54,AC56,AC58,AC60,AC62)</f>
        <v>6</v>
      </c>
      <c r="AD52" s="95"/>
      <c r="AE52" s="94">
        <f>SUM(AE54,AE56,AE58,AE60,AE62)</f>
        <v>68</v>
      </c>
      <c r="AF52" s="95"/>
      <c r="AG52" s="94">
        <f>SUM(AG54,AG56,AG58,AG60,AG62)</f>
        <v>8</v>
      </c>
      <c r="AH52" s="95"/>
      <c r="AI52" s="94">
        <f>SUM(AI54,AI56,AI58,AI60,AI62)</f>
        <v>1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337</v>
      </c>
      <c r="D54" s="60"/>
      <c r="E54" s="4"/>
      <c r="F54" s="30"/>
      <c r="G54" s="16"/>
      <c r="H54" s="31"/>
      <c r="I54" s="16"/>
      <c r="J54" s="32"/>
      <c r="K54" s="41">
        <f>M54+O54+Q54+S54+U54+W54+Y54</f>
        <v>273</v>
      </c>
      <c r="L54" s="55"/>
      <c r="M54" s="64">
        <v>63</v>
      </c>
      <c r="N54" s="65"/>
      <c r="O54" s="64">
        <v>131</v>
      </c>
      <c r="P54" s="65"/>
      <c r="Q54" s="64">
        <v>7</v>
      </c>
      <c r="R54" s="65"/>
      <c r="S54" s="64">
        <v>8</v>
      </c>
      <c r="T54" s="65"/>
      <c r="U54" s="64">
        <v>64</v>
      </c>
      <c r="V54" s="65"/>
      <c r="W54" s="64">
        <v>0</v>
      </c>
      <c r="X54" s="65"/>
      <c r="Y54" s="64">
        <v>0</v>
      </c>
      <c r="Z54" s="65"/>
      <c r="AA54" s="41">
        <f>AC54+AE54+AG54+AI54+AK54</f>
        <v>64</v>
      </c>
      <c r="AB54" s="55"/>
      <c r="AC54" s="64">
        <v>4</v>
      </c>
      <c r="AD54" s="66"/>
      <c r="AE54" s="64">
        <v>53</v>
      </c>
      <c r="AF54" s="65"/>
      <c r="AG54" s="64">
        <v>6</v>
      </c>
      <c r="AH54" s="65"/>
      <c r="AI54" s="64">
        <v>1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SUM(M54+'8월'!N55)</f>
        <v>#REF!</v>
      </c>
      <c r="O55" s="68"/>
      <c r="P55" s="35" t="e">
        <f>SUM(O54+'8월'!P55)</f>
        <v>#REF!</v>
      </c>
      <c r="Q55" s="69"/>
      <c r="R55" s="35" t="e">
        <f>SUM(Q54+'8월'!R55)</f>
        <v>#REF!</v>
      </c>
      <c r="S55" s="68"/>
      <c r="T55" s="35" t="e">
        <f>SUM(S54+'8월'!T55)</f>
        <v>#REF!</v>
      </c>
      <c r="U55" s="68"/>
      <c r="V55" s="35" t="e">
        <f>SUM(U54+'8월'!V55)</f>
        <v>#REF!</v>
      </c>
      <c r="W55" s="68"/>
      <c r="X55" s="35" t="e">
        <f>SUM(W54+'8월'!X55)</f>
        <v>#REF!</v>
      </c>
      <c r="Y55" s="68"/>
      <c r="Z55" s="35" t="e">
        <f>SUM(Y54+'8월'!Z55)</f>
        <v>#REF!</v>
      </c>
      <c r="AA55" s="33"/>
      <c r="AB55" s="45" t="e">
        <f>SUM(AD55:AL55)</f>
        <v>#REF!</v>
      </c>
      <c r="AC55" s="68"/>
      <c r="AD55" s="35" t="e">
        <f>SUM(AC54+'8월'!AD55)</f>
        <v>#REF!</v>
      </c>
      <c r="AE55" s="68"/>
      <c r="AF55" s="35" t="e">
        <f>SUM(AE54+'8월'!AF55)</f>
        <v>#REF!</v>
      </c>
      <c r="AG55" s="68"/>
      <c r="AH55" s="35" t="e">
        <f>SUM(AG54+'8월'!AH55)</f>
        <v>#REF!</v>
      </c>
      <c r="AI55" s="68"/>
      <c r="AJ55" s="35" t="e">
        <f>SUM(AI54+'8월'!AJ55)</f>
        <v>#REF!</v>
      </c>
      <c r="AK55" s="68"/>
      <c r="AL55" s="36" t="e">
        <f>SUM(AK54+'8월'!AL55)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59</v>
      </c>
      <c r="D56" s="70"/>
      <c r="E56" s="4"/>
      <c r="F56" s="37"/>
      <c r="G56" s="16"/>
      <c r="H56" s="23"/>
      <c r="I56" s="16"/>
      <c r="J56" s="24"/>
      <c r="K56" s="41">
        <f>M56+O56+Q56+S56+U56+W56+Y56</f>
        <v>47</v>
      </c>
      <c r="L56" s="62"/>
      <c r="M56" s="64">
        <v>21</v>
      </c>
      <c r="N56" s="71"/>
      <c r="O56" s="64">
        <v>20</v>
      </c>
      <c r="P56" s="71"/>
      <c r="Q56" s="64">
        <v>0</v>
      </c>
      <c r="R56" s="61" t="s">
        <v>28</v>
      </c>
      <c r="S56" s="64">
        <v>0</v>
      </c>
      <c r="T56" s="71"/>
      <c r="U56" s="64">
        <v>6</v>
      </c>
      <c r="V56" s="71"/>
      <c r="W56" s="64">
        <v>0</v>
      </c>
      <c r="X56" s="71"/>
      <c r="Y56" s="64">
        <v>0</v>
      </c>
      <c r="Z56" s="71"/>
      <c r="AA56" s="41">
        <f>SUM(AC56,AE56,AG56,AI56,AK56)</f>
        <v>12</v>
      </c>
      <c r="AB56" s="62"/>
      <c r="AC56" s="64">
        <v>0</v>
      </c>
      <c r="AD56" s="71"/>
      <c r="AE56" s="64">
        <v>10</v>
      </c>
      <c r="AF56" s="71"/>
      <c r="AG56" s="64">
        <v>2</v>
      </c>
      <c r="AH56" s="71"/>
      <c r="AI56" s="64">
        <v>0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SUM(M56+'8월'!N57)</f>
        <v>#REF!</v>
      </c>
      <c r="O57" s="72"/>
      <c r="P57" s="35" t="e">
        <f>SUM(O56+'8월'!P57)</f>
        <v>#REF!</v>
      </c>
      <c r="Q57" s="72"/>
      <c r="R57" s="35" t="e">
        <f>SUM(Q56+'8월'!R57)</f>
        <v>#REF!</v>
      </c>
      <c r="S57" s="72"/>
      <c r="T57" s="35" t="e">
        <f>SUM(S56+'8월'!T57)</f>
        <v>#REF!</v>
      </c>
      <c r="U57" s="72"/>
      <c r="V57" s="35" t="e">
        <f>SUM(U56+'8월'!V57)</f>
        <v>#REF!</v>
      </c>
      <c r="W57" s="72"/>
      <c r="X57" s="35" t="e">
        <f>SUM(W56+'8월'!X57)</f>
        <v>#REF!</v>
      </c>
      <c r="Y57" s="72"/>
      <c r="Z57" s="35" t="e">
        <f>SUM(Y56+'8월'!Z57)</f>
        <v>#REF!</v>
      </c>
      <c r="AA57" s="53"/>
      <c r="AB57" s="45" t="e">
        <f>SUM(AD57:AL57)</f>
        <v>#REF!</v>
      </c>
      <c r="AC57" s="72"/>
      <c r="AD57" s="35" t="e">
        <f>SUM(AC56+'8월'!AD57)</f>
        <v>#REF!</v>
      </c>
      <c r="AE57" s="72"/>
      <c r="AF57" s="35" t="e">
        <f>SUM(AE56+'8월'!AF57)</f>
        <v>#REF!</v>
      </c>
      <c r="AG57" s="72"/>
      <c r="AH57" s="35" t="e">
        <f>SUM(AG56+'8월'!AH57)</f>
        <v>#REF!</v>
      </c>
      <c r="AI57" s="72"/>
      <c r="AJ57" s="35" t="e">
        <f>SUM(AI56+'8월'!AJ57)</f>
        <v>#REF!</v>
      </c>
      <c r="AK57" s="72"/>
      <c r="AL57" s="36" t="e">
        <f>SUM(AK56+'8월'!AL57)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66</v>
      </c>
      <c r="D58" s="48"/>
      <c r="E58" s="4"/>
      <c r="F58" s="15"/>
      <c r="G58" s="39"/>
      <c r="H58" s="17"/>
      <c r="I58" s="39"/>
      <c r="J58" s="18"/>
      <c r="K58" s="41">
        <f>M58+O58+Q58+S58+U58+W58+Y58</f>
        <v>62</v>
      </c>
      <c r="L58" s="50"/>
      <c r="M58" s="73">
        <v>15</v>
      </c>
      <c r="N58" s="74"/>
      <c r="O58" s="73">
        <v>33</v>
      </c>
      <c r="P58" s="74"/>
      <c r="Q58" s="73">
        <v>0</v>
      </c>
      <c r="R58" s="74"/>
      <c r="S58" s="73">
        <v>0</v>
      </c>
      <c r="T58" s="74"/>
      <c r="U58" s="73">
        <v>14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4</v>
      </c>
      <c r="AB58" s="50"/>
      <c r="AC58" s="73">
        <v>2</v>
      </c>
      <c r="AD58" s="74"/>
      <c r="AE58" s="73">
        <v>2</v>
      </c>
      <c r="AF58" s="74"/>
      <c r="AG58" s="73">
        <v>0</v>
      </c>
      <c r="AH58" s="74"/>
      <c r="AI58" s="73">
        <v>0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SUM(M58+'8월'!N59)</f>
        <v>#REF!</v>
      </c>
      <c r="O59" s="72"/>
      <c r="P59" s="35" t="e">
        <f>SUM(O58+'8월'!P59)</f>
        <v>#REF!</v>
      </c>
      <c r="Q59" s="72"/>
      <c r="R59" s="35" t="e">
        <f>SUM(Q58+'8월'!R59)</f>
        <v>#REF!</v>
      </c>
      <c r="S59" s="72"/>
      <c r="T59" s="35" t="e">
        <f>SUM(S58+'8월'!T59)</f>
        <v>#REF!</v>
      </c>
      <c r="U59" s="72"/>
      <c r="V59" s="35" t="e">
        <f>SUM(U58+'8월'!V59)</f>
        <v>#REF!</v>
      </c>
      <c r="W59" s="72"/>
      <c r="X59" s="35" t="e">
        <f>SUM(W58+'8월'!X59)</f>
        <v>#REF!</v>
      </c>
      <c r="Y59" s="72"/>
      <c r="Z59" s="35" t="e">
        <f>SUM(Y58+'8월'!Z59)</f>
        <v>#REF!</v>
      </c>
      <c r="AA59" s="53"/>
      <c r="AB59" s="45" t="e">
        <f>SUM(AD59:AL59)</f>
        <v>#REF!</v>
      </c>
      <c r="AC59" s="72"/>
      <c r="AD59" s="35" t="e">
        <f>SUM(AC58+'8월'!AD59)</f>
        <v>#REF!</v>
      </c>
      <c r="AE59" s="72"/>
      <c r="AF59" s="35" t="e">
        <f>SUM(AE58+'8월'!AF59)</f>
        <v>#REF!</v>
      </c>
      <c r="AG59" s="72"/>
      <c r="AH59" s="35" t="e">
        <f>SUM(AG58+'8월'!AH59)</f>
        <v>#REF!</v>
      </c>
      <c r="AI59" s="72"/>
      <c r="AJ59" s="35" t="e">
        <f>SUM(AI58+'8월'!AJ59)</f>
        <v>#REF!</v>
      </c>
      <c r="AK59" s="72"/>
      <c r="AL59" s="36" t="e">
        <f>SUM(AK58+'8월'!AL59)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35</v>
      </c>
      <c r="D60" s="48"/>
      <c r="E60" s="4"/>
      <c r="F60" s="15"/>
      <c r="G60" s="39"/>
      <c r="H60" s="17"/>
      <c r="I60" s="39"/>
      <c r="J60" s="18"/>
      <c r="K60" s="41">
        <f>M60+O60+Q60+S60+U60+W60+Y60</f>
        <v>32</v>
      </c>
      <c r="L60" s="50"/>
      <c r="M60" s="73">
        <v>7</v>
      </c>
      <c r="N60" s="74"/>
      <c r="O60" s="73">
        <v>23</v>
      </c>
      <c r="P60" s="74"/>
      <c r="Q60" s="73">
        <v>0</v>
      </c>
      <c r="R60" s="74"/>
      <c r="S60" s="73">
        <v>0</v>
      </c>
      <c r="T60" s="74"/>
      <c r="U60" s="73">
        <v>2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3</v>
      </c>
      <c r="AB60" s="50"/>
      <c r="AC60" s="73">
        <v>0</v>
      </c>
      <c r="AD60" s="74"/>
      <c r="AE60" s="73">
        <v>3</v>
      </c>
      <c r="AF60" s="74"/>
      <c r="AG60" s="73">
        <v>0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SUM(M60+'8월'!N61)</f>
        <v>#REF!</v>
      </c>
      <c r="O61" s="72"/>
      <c r="P61" s="35" t="e">
        <f>SUM(O60+'8월'!P61)</f>
        <v>#REF!</v>
      </c>
      <c r="Q61" s="72"/>
      <c r="R61" s="35" t="e">
        <f>SUM(Q60+'8월'!R61)</f>
        <v>#REF!</v>
      </c>
      <c r="S61" s="72"/>
      <c r="T61" s="35" t="e">
        <f>SUM(S60+'8월'!T61)</f>
        <v>#REF!</v>
      </c>
      <c r="U61" s="72"/>
      <c r="V61" s="35" t="e">
        <f>SUM(U60+'8월'!V61)</f>
        <v>#REF!</v>
      </c>
      <c r="W61" s="72"/>
      <c r="X61" s="35" t="e">
        <f>SUM(W60+'8월'!X61)</f>
        <v>#REF!</v>
      </c>
      <c r="Y61" s="72"/>
      <c r="Z61" s="35" t="e">
        <f>SUM(Y60+'8월'!Z61)</f>
        <v>#REF!</v>
      </c>
      <c r="AA61" s="53"/>
      <c r="AB61" s="45" t="e">
        <f>SUM(AD61:AL61)</f>
        <v>#REF!</v>
      </c>
      <c r="AC61" s="72"/>
      <c r="AD61" s="35" t="e">
        <f>SUM(AC60+'8월'!AD61)</f>
        <v>#REF!</v>
      </c>
      <c r="AE61" s="72"/>
      <c r="AF61" s="35" t="e">
        <f>SUM(AE60+'8월'!AF61)</f>
        <v>#REF!</v>
      </c>
      <c r="AG61" s="72"/>
      <c r="AH61" s="35" t="e">
        <f>SUM(AG60+'8월'!AH61)</f>
        <v>#REF!</v>
      </c>
      <c r="AI61" s="72"/>
      <c r="AJ61" s="35" t="e">
        <f>SUM(AI60+'8월'!AJ61)</f>
        <v>#REF!</v>
      </c>
      <c r="AK61" s="72"/>
      <c r="AL61" s="36" t="e">
        <f>SUM(AK60+'8월'!AL61)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SUM(M62+'8월'!N63)</f>
        <v>#REF!</v>
      </c>
      <c r="O63" s="116"/>
      <c r="P63" s="100" t="e">
        <f>SUM(O62+'8월'!P63)</f>
        <v>#REF!</v>
      </c>
      <c r="Q63" s="116"/>
      <c r="R63" s="100" t="e">
        <f>SUM(Q62+'8월'!R63)</f>
        <v>#REF!</v>
      </c>
      <c r="S63" s="116"/>
      <c r="T63" s="100" t="e">
        <f>SUM(S62+'8월'!T63)</f>
        <v>#REF!</v>
      </c>
      <c r="U63" s="116" t="s">
        <v>28</v>
      </c>
      <c r="V63" s="100" t="e">
        <f>SUM(U62+'8월'!V63)</f>
        <v>#REF!</v>
      </c>
      <c r="W63" s="116"/>
      <c r="X63" s="100" t="e">
        <f>SUM(W62+'8월'!X63)</f>
        <v>#REF!</v>
      </c>
      <c r="Y63" s="116"/>
      <c r="Z63" s="100" t="e">
        <f>SUM(Y62+'8월'!Z63)</f>
        <v>#REF!</v>
      </c>
      <c r="AA63" s="106"/>
      <c r="AB63" s="107" t="e">
        <f>SUM(AD63:AL63)</f>
        <v>#REF!</v>
      </c>
      <c r="AC63" s="116"/>
      <c r="AD63" s="100" t="e">
        <f>SUM(AC62+'8월'!AD63)</f>
        <v>#REF!</v>
      </c>
      <c r="AE63" s="116"/>
      <c r="AF63" s="100" t="e">
        <f>SUM(AE62+'8월'!AF63)</f>
        <v>#REF!</v>
      </c>
      <c r="AG63" s="116"/>
      <c r="AH63" s="100" t="e">
        <f>SUM(AG62+'8월'!AH63)</f>
        <v>#REF!</v>
      </c>
      <c r="AI63" s="116"/>
      <c r="AJ63" s="100" t="e">
        <f>SUM(AI62+'8월'!AJ63)</f>
        <v>#REF!</v>
      </c>
      <c r="AK63" s="116"/>
      <c r="AL63" s="101" t="e">
        <f>SUM(AK62+'8월'!AL63)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Y50" sqref="Y50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4470</v>
      </c>
      <c r="D4" s="40"/>
      <c r="E4" s="4">
        <f>SUM(G4+I4)</f>
        <v>2538</v>
      </c>
      <c r="F4" s="5"/>
      <c r="G4" s="6">
        <f>SUM(G6:G14)</f>
        <v>1294</v>
      </c>
      <c r="H4" s="7"/>
      <c r="I4" s="6">
        <f>SUM(I6:I14)</f>
        <v>1244</v>
      </c>
      <c r="J4" s="8"/>
      <c r="K4" s="41">
        <f>SUM(M4:Y4)</f>
        <v>1737</v>
      </c>
      <c r="L4" s="37"/>
      <c r="M4" s="6">
        <f>SUM(M6:M14)</f>
        <v>655</v>
      </c>
      <c r="N4" s="7"/>
      <c r="O4" s="6">
        <f>SUM(O6:O14)</f>
        <v>624</v>
      </c>
      <c r="P4" s="7"/>
      <c r="Q4" s="6">
        <f>SUM(Q6:Q14)</f>
        <v>71</v>
      </c>
      <c r="R4" s="7"/>
      <c r="S4" s="6">
        <f>SUM(S6:S14)</f>
        <v>15</v>
      </c>
      <c r="T4" s="7"/>
      <c r="U4" s="6">
        <f>SUM(U6:U14)</f>
        <v>256</v>
      </c>
      <c r="V4" s="7"/>
      <c r="W4" s="6">
        <f>SUM(W6:W14)</f>
        <v>0</v>
      </c>
      <c r="X4" s="7"/>
      <c r="Y4" s="6">
        <f>SUM(Y6:Y14)</f>
        <v>116</v>
      </c>
      <c r="Z4" s="7"/>
      <c r="AA4" s="41">
        <f>SUM(AC4:AK4)</f>
        <v>195</v>
      </c>
      <c r="AB4" s="5"/>
      <c r="AC4" s="6">
        <f>SUM(AC6:AC14)</f>
        <v>7</v>
      </c>
      <c r="AD4" s="7"/>
      <c r="AE4" s="6">
        <f>SUM(AE6:AE14)</f>
        <v>155</v>
      </c>
      <c r="AF4" s="7"/>
      <c r="AG4" s="6">
        <f>SUM(AG6:AG14)</f>
        <v>32</v>
      </c>
      <c r="AH4" s="7"/>
      <c r="AI4" s="6">
        <f>SUM(AI6:AI14)</f>
        <v>1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1367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1232</v>
      </c>
      <c r="L6" s="50"/>
      <c r="M6" s="16">
        <f>SUM(M30+M42+M54)</f>
        <v>440</v>
      </c>
      <c r="N6" s="17"/>
      <c r="O6" s="16">
        <f>SUM(O30+O42+O54)</f>
        <v>428</v>
      </c>
      <c r="P6" s="17"/>
      <c r="Q6" s="16">
        <f>SUM(Q30+Q42+Q54)</f>
        <v>58</v>
      </c>
      <c r="R6" s="17"/>
      <c r="S6" s="16">
        <f>SUM(S30+S42+S54)</f>
        <v>11</v>
      </c>
      <c r="T6" s="17"/>
      <c r="U6" s="16">
        <f>SUM(U30+U42+U54)</f>
        <v>180</v>
      </c>
      <c r="V6" s="17"/>
      <c r="W6" s="16">
        <f>SUM(W30+W42+W54)</f>
        <v>0</v>
      </c>
      <c r="X6" s="17"/>
      <c r="Y6" s="16">
        <f>SUM(Y30+Y42+Y54)</f>
        <v>115</v>
      </c>
      <c r="Z6" s="17"/>
      <c r="AA6" s="49">
        <f>SUM(AC6:AK6)</f>
        <v>135</v>
      </c>
      <c r="AB6" s="50"/>
      <c r="AC6" s="16">
        <f>SUM(AC30+AC42+AC54)</f>
        <v>4</v>
      </c>
      <c r="AD6" s="17"/>
      <c r="AE6" s="16">
        <f>SUM(AE30+AE42+AE54)</f>
        <v>106</v>
      </c>
      <c r="AF6" s="17"/>
      <c r="AG6" s="16">
        <f>SUM(AG30+AG42+AG54)</f>
        <v>24</v>
      </c>
      <c r="AH6" s="17"/>
      <c r="AI6" s="16">
        <f>SUM(AI30+AI42+AI54)</f>
        <v>1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1255</v>
      </c>
      <c r="D8" s="48"/>
      <c r="E8" s="14">
        <f>SUM(G8+I8)</f>
        <v>1011</v>
      </c>
      <c r="F8" s="15"/>
      <c r="G8" s="16">
        <f>SUM(G20,G32,G44,G56)</f>
        <v>478</v>
      </c>
      <c r="H8" s="23"/>
      <c r="I8" s="16">
        <f>SUM(I20,I32,I44,I56)</f>
        <v>533</v>
      </c>
      <c r="J8" s="24"/>
      <c r="K8" s="49">
        <f>SUM(M8:Y8)</f>
        <v>228</v>
      </c>
      <c r="L8" s="55"/>
      <c r="M8" s="16">
        <f>SUM(M32+M44+M56)</f>
        <v>117</v>
      </c>
      <c r="N8" s="23"/>
      <c r="O8" s="16">
        <f>SUM(O32+O44+O56)</f>
        <v>62</v>
      </c>
      <c r="P8" s="23"/>
      <c r="Q8" s="16">
        <f>SUM(Q32+Q44+Q56)</f>
        <v>9</v>
      </c>
      <c r="R8" s="23"/>
      <c r="S8" s="16">
        <f>SUM(S32+S44+S56)</f>
        <v>2</v>
      </c>
      <c r="T8" s="23"/>
      <c r="U8" s="16">
        <f>SUM(U32+U44+U56)</f>
        <v>37</v>
      </c>
      <c r="V8" s="23"/>
      <c r="W8" s="16">
        <f>SUM(W20,W32,W44,W56)</f>
        <v>0</v>
      </c>
      <c r="X8" s="23"/>
      <c r="Y8" s="16">
        <f>SUM(Y20,Y32,Y44,Y56)</f>
        <v>1</v>
      </c>
      <c r="Z8" s="23"/>
      <c r="AA8" s="49">
        <f>SUM(AC8:AK8)</f>
        <v>16</v>
      </c>
      <c r="AB8" s="50"/>
      <c r="AC8" s="16">
        <f>SUM(AC32+AC44+AC56)</f>
        <v>2</v>
      </c>
      <c r="AD8" s="23"/>
      <c r="AE8" s="16">
        <f>SUM(AE32+AE44+AE56)</f>
        <v>11</v>
      </c>
      <c r="AF8" s="23"/>
      <c r="AG8" s="16">
        <f>SUM(AG20,AG32,AG44,AG56)</f>
        <v>3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1173</v>
      </c>
      <c r="D10" s="48"/>
      <c r="E10" s="14">
        <f>SUM(G10+I10)</f>
        <v>969</v>
      </c>
      <c r="F10" s="15"/>
      <c r="G10" s="16">
        <f>SUM(G22,G34,G46,G58)</f>
        <v>482</v>
      </c>
      <c r="H10" s="17"/>
      <c r="I10" s="16">
        <f>SUM(I22,I34,I46,I58)</f>
        <v>487</v>
      </c>
      <c r="J10" s="18"/>
      <c r="K10" s="49">
        <f>SUM(M10:Y10)</f>
        <v>175</v>
      </c>
      <c r="L10" s="55"/>
      <c r="M10" s="16">
        <f>SUM(M34+M46+M58)</f>
        <v>72</v>
      </c>
      <c r="N10" s="17"/>
      <c r="O10" s="16">
        <f>SUM(O34+O46+O58)</f>
        <v>73</v>
      </c>
      <c r="P10" s="17"/>
      <c r="Q10" s="16">
        <f>SUM(Q34+Q46+Q58)</f>
        <v>3</v>
      </c>
      <c r="R10" s="17"/>
      <c r="S10" s="16">
        <f>SUM(S34+S46+S58)</f>
        <v>2</v>
      </c>
      <c r="T10" s="17"/>
      <c r="U10" s="16">
        <f>SUM(U34+U46+U58)</f>
        <v>25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29</v>
      </c>
      <c r="AB10" s="50"/>
      <c r="AC10" s="16">
        <f>SUM(AC34+AC46+AC58)</f>
        <v>1</v>
      </c>
      <c r="AD10" s="17"/>
      <c r="AE10" s="16">
        <f>SUM(AE34+AE46+AE58)</f>
        <v>25</v>
      </c>
      <c r="AF10" s="23"/>
      <c r="AG10" s="16">
        <f>SUM(AG22,AG34,AG46,AG58)</f>
        <v>3</v>
      </c>
      <c r="AH10" s="23"/>
      <c r="AI10" s="16">
        <f>SUM(AI22,AI34,AI46,AI58)</f>
        <v>0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665</v>
      </c>
      <c r="D12" s="48"/>
      <c r="E12" s="14">
        <f>SUM(G12+I12)</f>
        <v>548</v>
      </c>
      <c r="F12" s="15"/>
      <c r="G12" s="16">
        <f>SUM(G24,G36,G48,G60)</f>
        <v>324</v>
      </c>
      <c r="H12" s="23"/>
      <c r="I12" s="16">
        <f>SUM(I24,I36,I48,I60)</f>
        <v>224</v>
      </c>
      <c r="J12" s="24"/>
      <c r="K12" s="49">
        <f>SUM(M12:Y12)</f>
        <v>102</v>
      </c>
      <c r="L12" s="55"/>
      <c r="M12" s="16">
        <f>SUM(M36+M48+M60)</f>
        <v>26</v>
      </c>
      <c r="N12" s="23"/>
      <c r="O12" s="16">
        <f>SUM(O36+O48+O60)</f>
        <v>61</v>
      </c>
      <c r="P12" s="23"/>
      <c r="Q12" s="16">
        <f>SUM(Q36+Q48+Q60)</f>
        <v>1</v>
      </c>
      <c r="R12" s="23"/>
      <c r="S12" s="16">
        <f>SUM(S36+S48+S60)</f>
        <v>0</v>
      </c>
      <c r="T12" s="23"/>
      <c r="U12" s="16">
        <f>SUM(U36+U48+U60)</f>
        <v>14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15</v>
      </c>
      <c r="AB12" s="50"/>
      <c r="AC12" s="16">
        <f>SUM(AC36+AC48+AC60)</f>
        <v>0</v>
      </c>
      <c r="AD12" s="23"/>
      <c r="AE12" s="16">
        <f>SUM(AE36+AE48+AE60)</f>
        <v>13</v>
      </c>
      <c r="AF12" s="23"/>
      <c r="AG12" s="16">
        <f>SUM(AG24,AG36,AG48,AG60)</f>
        <v>2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10</v>
      </c>
      <c r="D14" s="48"/>
      <c r="E14" s="14">
        <f>SUM(G14+I14)</f>
        <v>10</v>
      </c>
      <c r="F14" s="15"/>
      <c r="G14" s="16">
        <f>SUM(G26,G38,G50,G62)</f>
        <v>10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2538</v>
      </c>
      <c r="D16" s="108"/>
      <c r="E16" s="92">
        <f>SUM(E18+E20+E22+E24+E26)</f>
        <v>2538</v>
      </c>
      <c r="F16" s="93"/>
      <c r="G16" s="94">
        <f>SUM(G18+G20+G22+G24+G26)</f>
        <v>1294</v>
      </c>
      <c r="H16" s="95"/>
      <c r="I16" s="94">
        <f>SUM(I18+I20+I22+I24+I26)</f>
        <v>1244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1011</v>
      </c>
      <c r="D20" s="60"/>
      <c r="E20" s="4">
        <f>SUM(G20+I20)</f>
        <v>1011</v>
      </c>
      <c r="F20" s="37"/>
      <c r="G20" s="16">
        <v>478</v>
      </c>
      <c r="H20" s="23"/>
      <c r="I20" s="16">
        <v>533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SUM(G20+'9월'!H21)</f>
        <v>#REF!</v>
      </c>
      <c r="I21" s="20"/>
      <c r="J21" s="35" t="e">
        <f>SUM(I20+'9월'!J21)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969</v>
      </c>
      <c r="D22" s="60"/>
      <c r="E22" s="4">
        <f>SUM(G22+I22)</f>
        <v>969</v>
      </c>
      <c r="F22" s="15"/>
      <c r="G22" s="39">
        <v>482</v>
      </c>
      <c r="H22" s="17"/>
      <c r="I22" s="39">
        <v>487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SUM(G22+'9월'!H23)</f>
        <v>#REF!</v>
      </c>
      <c r="I23" s="20"/>
      <c r="J23" s="35" t="e">
        <f>SUM(I22+'9월'!J23)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548</v>
      </c>
      <c r="D24" s="60"/>
      <c r="E24" s="4">
        <f>SUM(G24+I24)</f>
        <v>548</v>
      </c>
      <c r="F24" s="15"/>
      <c r="G24" s="39">
        <v>324</v>
      </c>
      <c r="H24" s="17"/>
      <c r="I24" s="39">
        <v>224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SUM(G24+'9월'!H25)</f>
        <v>#REF!</v>
      </c>
      <c r="I25" s="20"/>
      <c r="J25" s="35" t="e">
        <f>SUM(I24+'9월'!J25)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10</v>
      </c>
      <c r="D26" s="60"/>
      <c r="E26" s="4">
        <f>SUM(G26+I26)</f>
        <v>10</v>
      </c>
      <c r="F26" s="30"/>
      <c r="G26" s="39">
        <v>10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SUM(G26+'9월'!H27)</f>
        <v>#REF!</v>
      </c>
      <c r="I27" s="99"/>
      <c r="J27" s="100" t="e">
        <f>SUM(I26+'9월'!J27)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589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575</v>
      </c>
      <c r="L28" s="95"/>
      <c r="M28" s="94">
        <f>SUM(M30,M32,M34,M36,M38)</f>
        <v>284</v>
      </c>
      <c r="N28" s="109"/>
      <c r="O28" s="94">
        <f>SUM(O30,O32,O34,O36,O38)</f>
        <v>169</v>
      </c>
      <c r="P28" s="109"/>
      <c r="Q28" s="94">
        <f>SUM(Q30,Q32,Q34,Q36,Q38)</f>
        <v>31</v>
      </c>
      <c r="R28" s="109"/>
      <c r="S28" s="94">
        <f>SUM(S30,S32,S34,S36,S38)</f>
        <v>4</v>
      </c>
      <c r="T28" s="109"/>
      <c r="U28" s="94">
        <f>SUM(U30,U32,U34,U36,U38)</f>
        <v>87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14</v>
      </c>
      <c r="AB28" s="93"/>
      <c r="AC28" s="94">
        <f>SUM(AC30,AC32,AC34,AC36,AC38)</f>
        <v>1</v>
      </c>
      <c r="AD28" s="95"/>
      <c r="AE28" s="94">
        <f>SUM(AE30,AE32,AE34,AE36,AE38)</f>
        <v>9</v>
      </c>
      <c r="AF28" s="95"/>
      <c r="AG28" s="94">
        <f>SUM(AG30,AG32,AG34,AG36,AG38)</f>
        <v>3</v>
      </c>
      <c r="AH28" s="95"/>
      <c r="AI28" s="94">
        <f>SUM(AI30,AI32,AI34,AI36,AI38)</f>
        <v>1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367</v>
      </c>
      <c r="D30" s="60"/>
      <c r="E30" s="4"/>
      <c r="F30" s="30"/>
      <c r="G30" s="16"/>
      <c r="H30" s="31"/>
      <c r="I30" s="16"/>
      <c r="J30" s="32"/>
      <c r="K30" s="41">
        <f>M30+O30+Q30+S30+U30+W30+Y30</f>
        <v>362</v>
      </c>
      <c r="L30" s="55"/>
      <c r="M30" s="64">
        <v>175</v>
      </c>
      <c r="N30" s="65"/>
      <c r="O30" s="64">
        <v>110</v>
      </c>
      <c r="P30" s="65"/>
      <c r="Q30" s="64">
        <v>30</v>
      </c>
      <c r="R30" s="65"/>
      <c r="S30" s="64">
        <v>0</v>
      </c>
      <c r="T30" s="65"/>
      <c r="U30" s="64">
        <v>47</v>
      </c>
      <c r="V30" s="65"/>
      <c r="W30" s="64">
        <v>0</v>
      </c>
      <c r="X30" s="65"/>
      <c r="Y30" s="64">
        <v>0</v>
      </c>
      <c r="Z30" s="65"/>
      <c r="AA30" s="41">
        <f>SUM(AC30:AK30)</f>
        <v>5</v>
      </c>
      <c r="AB30" s="55"/>
      <c r="AC30" s="64">
        <v>0</v>
      </c>
      <c r="AD30" s="66"/>
      <c r="AE30" s="64">
        <v>2</v>
      </c>
      <c r="AF30" s="65"/>
      <c r="AG30" s="64">
        <v>2</v>
      </c>
      <c r="AH30" s="65"/>
      <c r="AI30" s="64">
        <v>1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SUM(M30+'9월'!N31)</f>
        <v>#REF!</v>
      </c>
      <c r="O31" s="68"/>
      <c r="P31" s="35" t="e">
        <f>SUM(O30+'9월'!P31)</f>
        <v>#REF!</v>
      </c>
      <c r="Q31" s="69"/>
      <c r="R31" s="35" t="e">
        <f>SUM(Q30+'9월'!R31)</f>
        <v>#REF!</v>
      </c>
      <c r="S31" s="68"/>
      <c r="T31" s="35" t="e">
        <f>SUM(S30+'9월'!T31)</f>
        <v>#REF!</v>
      </c>
      <c r="U31" s="68"/>
      <c r="V31" s="35" t="e">
        <f>SUM(U30+'9월'!V31)</f>
        <v>#REF!</v>
      </c>
      <c r="W31" s="68"/>
      <c r="X31" s="35" t="e">
        <f>SUM(W30+'9월'!X31)</f>
        <v>#REF!</v>
      </c>
      <c r="Y31" s="68"/>
      <c r="Z31" s="35" t="e">
        <f>SUM(Y30+'9월'!Z31)</f>
        <v>#REF!</v>
      </c>
      <c r="AA31" s="33"/>
      <c r="AB31" s="45" t="e">
        <f>SUM(AD31:AL31)</f>
        <v>#REF!</v>
      </c>
      <c r="AC31" s="68"/>
      <c r="AD31" s="35" t="e">
        <f>SUM(AC30+'9월'!AD31)</f>
        <v>#REF!</v>
      </c>
      <c r="AE31" s="68"/>
      <c r="AF31" s="35" t="e">
        <f>SUM(AE30+'9월'!AF31)</f>
        <v>#REF!</v>
      </c>
      <c r="AG31" s="68"/>
      <c r="AH31" s="35" t="e">
        <f>SUM(AG30+'9월'!AH31)</f>
        <v>#REF!</v>
      </c>
      <c r="AI31" s="68"/>
      <c r="AJ31" s="35" t="e">
        <f>SUM(AI30+'9월'!AJ31)</f>
        <v>#REF!</v>
      </c>
      <c r="AK31" s="68"/>
      <c r="AL31" s="36" t="e">
        <f>SUM(AK30+'9월'!AL31)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107</v>
      </c>
      <c r="D32" s="70"/>
      <c r="E32" s="4"/>
      <c r="F32" s="37"/>
      <c r="G32" s="16"/>
      <c r="H32" s="23"/>
      <c r="I32" s="16"/>
      <c r="J32" s="18"/>
      <c r="K32" s="41">
        <f>M32+O32+Q32+S32+U32+W32+Y32</f>
        <v>105</v>
      </c>
      <c r="L32" s="62"/>
      <c r="M32" s="64">
        <v>64</v>
      </c>
      <c r="N32" s="71"/>
      <c r="O32" s="64">
        <v>18</v>
      </c>
      <c r="P32" s="71"/>
      <c r="Q32" s="64">
        <v>0</v>
      </c>
      <c r="R32" s="61" t="s">
        <v>28</v>
      </c>
      <c r="S32" s="64">
        <v>2</v>
      </c>
      <c r="T32" s="71"/>
      <c r="U32" s="64">
        <v>21</v>
      </c>
      <c r="V32" s="71"/>
      <c r="W32" s="64">
        <v>0</v>
      </c>
      <c r="X32" s="71"/>
      <c r="Y32" s="64">
        <v>0</v>
      </c>
      <c r="Z32" s="71"/>
      <c r="AA32" s="41">
        <f>SUM(AC32:AK32)</f>
        <v>2</v>
      </c>
      <c r="AB32" s="62"/>
      <c r="AC32" s="64">
        <v>1</v>
      </c>
      <c r="AD32" s="71"/>
      <c r="AE32" s="64">
        <v>1</v>
      </c>
      <c r="AF32" s="71"/>
      <c r="AG32" s="64">
        <v>0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SUM(M32+'9월'!N33)</f>
        <v>#REF!</v>
      </c>
      <c r="O33" s="72"/>
      <c r="P33" s="35" t="e">
        <f>SUM(O32+'9월'!P33)</f>
        <v>#REF!</v>
      </c>
      <c r="Q33" s="72"/>
      <c r="R33" s="35" t="e">
        <f>SUM(Q32+'9월'!R33)</f>
        <v>#REF!</v>
      </c>
      <c r="S33" s="72"/>
      <c r="T33" s="35" t="e">
        <f>SUM(S32+'9월'!T33)</f>
        <v>#REF!</v>
      </c>
      <c r="U33" s="72"/>
      <c r="V33" s="35" t="e">
        <f>SUM(U32+'9월'!V33)</f>
        <v>#REF!</v>
      </c>
      <c r="W33" s="72"/>
      <c r="X33" s="35" t="e">
        <f>SUM(W32+'9월'!X33)</f>
        <v>#REF!</v>
      </c>
      <c r="Y33" s="72"/>
      <c r="Z33" s="35" t="e">
        <f>SUM(Y32+'9월'!Z33)</f>
        <v>#REF!</v>
      </c>
      <c r="AA33" s="53"/>
      <c r="AB33" s="45" t="e">
        <f>SUM(AD33:AL33)</f>
        <v>#REF!</v>
      </c>
      <c r="AC33" s="72"/>
      <c r="AD33" s="35" t="e">
        <f>SUM(AC32+'9월'!AD33)</f>
        <v>#REF!</v>
      </c>
      <c r="AE33" s="72"/>
      <c r="AF33" s="35" t="e">
        <f>SUM(AE32+'9월'!AF33)</f>
        <v>#REF!</v>
      </c>
      <c r="AG33" s="72"/>
      <c r="AH33" s="35" t="e">
        <f>SUM(AG32+'9월'!AH33)</f>
        <v>#REF!</v>
      </c>
      <c r="AI33" s="72"/>
      <c r="AJ33" s="35" t="e">
        <f>SUM(AI32+'9월'!AJ33)</f>
        <v>#REF!</v>
      </c>
      <c r="AK33" s="72"/>
      <c r="AL33" s="36" t="e">
        <f>SUM(AK32+'9월'!AL33)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91</v>
      </c>
      <c r="D34" s="48"/>
      <c r="E34" s="4"/>
      <c r="F34" s="15"/>
      <c r="G34" s="39"/>
      <c r="H34" s="17"/>
      <c r="I34" s="39"/>
      <c r="J34" s="18"/>
      <c r="K34" s="41">
        <f>M34+O34+Q34+S34+U34+W34+Y34</f>
        <v>85</v>
      </c>
      <c r="L34" s="50"/>
      <c r="M34" s="73">
        <v>35</v>
      </c>
      <c r="N34" s="74"/>
      <c r="O34" s="73">
        <v>34</v>
      </c>
      <c r="P34" s="74"/>
      <c r="Q34" s="73">
        <v>0</v>
      </c>
      <c r="R34" s="74"/>
      <c r="S34" s="73">
        <v>2</v>
      </c>
      <c r="T34" s="74"/>
      <c r="U34" s="73">
        <v>14</v>
      </c>
      <c r="V34" s="74"/>
      <c r="W34" s="73">
        <v>0</v>
      </c>
      <c r="X34" s="74"/>
      <c r="Y34" s="73">
        <v>0</v>
      </c>
      <c r="Z34" s="74"/>
      <c r="AA34" s="41">
        <f>SUM(AC34:AK34)</f>
        <v>6</v>
      </c>
      <c r="AB34" s="50"/>
      <c r="AC34" s="73">
        <v>0</v>
      </c>
      <c r="AD34" s="74"/>
      <c r="AE34" s="73">
        <v>5</v>
      </c>
      <c r="AF34" s="74"/>
      <c r="AG34" s="73">
        <v>1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SUM(M34+'9월'!N35)</f>
        <v>#REF!</v>
      </c>
      <c r="O35" s="72"/>
      <c r="P35" s="35" t="e">
        <f>SUM(O34+'9월'!P35)</f>
        <v>#REF!</v>
      </c>
      <c r="Q35" s="72"/>
      <c r="R35" s="35" t="e">
        <f>SUM(Q34+'9월'!R35)</f>
        <v>#REF!</v>
      </c>
      <c r="S35" s="72"/>
      <c r="T35" s="35" t="e">
        <f>SUM(S34+'9월'!T35)</f>
        <v>#REF!</v>
      </c>
      <c r="U35" s="72"/>
      <c r="V35" s="35" t="e">
        <f>SUM(U34+'9월'!V35)</f>
        <v>#REF!</v>
      </c>
      <c r="W35" s="72"/>
      <c r="X35" s="35" t="e">
        <f>SUM(W34+'9월'!X35)</f>
        <v>#REF!</v>
      </c>
      <c r="Y35" s="72"/>
      <c r="Z35" s="35" t="e">
        <f>SUM(Y34+'9월'!Z35)</f>
        <v>#REF!</v>
      </c>
      <c r="AA35" s="53"/>
      <c r="AB35" s="45" t="e">
        <f>SUM(AD35:AL35)</f>
        <v>#REF!</v>
      </c>
      <c r="AC35" s="72"/>
      <c r="AD35" s="35" t="e">
        <f>SUM(AC34+'9월'!AD35)</f>
        <v>#REF!</v>
      </c>
      <c r="AE35" s="72"/>
      <c r="AF35" s="35" t="e">
        <f>SUM(AE34+'9월'!AF35)</f>
        <v>#REF!</v>
      </c>
      <c r="AG35" s="72"/>
      <c r="AH35" s="35" t="e">
        <f>SUM(AG34+'9월'!AH35)</f>
        <v>#REF!</v>
      </c>
      <c r="AI35" s="72"/>
      <c r="AJ35" s="35" t="e">
        <f>SUM(AI34+'9월'!AJ35)</f>
        <v>#REF!</v>
      </c>
      <c r="AK35" s="72"/>
      <c r="AL35" s="36" t="e">
        <f>SUM(AK34+'9월'!AL35)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24</v>
      </c>
      <c r="D36" s="48"/>
      <c r="E36" s="4"/>
      <c r="F36" s="15"/>
      <c r="G36" s="39"/>
      <c r="H36" s="17"/>
      <c r="I36" s="39"/>
      <c r="J36" s="18"/>
      <c r="K36" s="41">
        <f>M36+O36+Q36+S36+U36+W36+Y36</f>
        <v>23</v>
      </c>
      <c r="L36" s="50"/>
      <c r="M36" s="73">
        <v>10</v>
      </c>
      <c r="N36" s="74"/>
      <c r="O36" s="73">
        <v>7</v>
      </c>
      <c r="P36" s="74"/>
      <c r="Q36" s="73">
        <v>1</v>
      </c>
      <c r="R36" s="74"/>
      <c r="S36" s="73">
        <v>0</v>
      </c>
      <c r="T36" s="74"/>
      <c r="U36" s="73">
        <v>5</v>
      </c>
      <c r="V36" s="74"/>
      <c r="W36" s="73">
        <v>0</v>
      </c>
      <c r="X36" s="74"/>
      <c r="Y36" s="73">
        <v>0</v>
      </c>
      <c r="Z36" s="74"/>
      <c r="AA36" s="41">
        <f>SUM(AC36:AK36)</f>
        <v>1</v>
      </c>
      <c r="AB36" s="50"/>
      <c r="AC36" s="73">
        <v>0</v>
      </c>
      <c r="AD36" s="74"/>
      <c r="AE36" s="73">
        <v>1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SUM(M36+'9월'!N37)</f>
        <v>#REF!</v>
      </c>
      <c r="O37" s="72"/>
      <c r="P37" s="35" t="e">
        <f>SUM(O36+'9월'!P37)</f>
        <v>#REF!</v>
      </c>
      <c r="Q37" s="72"/>
      <c r="R37" s="35" t="e">
        <f>SUM(Q36+'9월'!R37)</f>
        <v>#REF!</v>
      </c>
      <c r="S37" s="72"/>
      <c r="T37" s="35" t="e">
        <f>SUM(S36+'9월'!T37)</f>
        <v>#REF!</v>
      </c>
      <c r="U37" s="72"/>
      <c r="V37" s="35" t="e">
        <f>SUM(U36+'9월'!V37)</f>
        <v>#REF!</v>
      </c>
      <c r="W37" s="72"/>
      <c r="X37" s="35" t="e">
        <f>SUM(W36+'9월'!X37)</f>
        <v>#REF!</v>
      </c>
      <c r="Y37" s="72"/>
      <c r="Z37" s="35" t="e">
        <f>SUM(Y36+'9월'!Z37)</f>
        <v>#REF!</v>
      </c>
      <c r="AA37" s="53"/>
      <c r="AB37" s="45" t="e">
        <f>SUM(AD37:AL37)</f>
        <v>#REF!</v>
      </c>
      <c r="AC37" s="72"/>
      <c r="AD37" s="35" t="e">
        <f>SUM(AC36+'9월'!AD37)</f>
        <v>#REF!</v>
      </c>
      <c r="AE37" s="72"/>
      <c r="AF37" s="35" t="e">
        <f>SUM(AE36+'9월'!AF37)</f>
        <v>#REF!</v>
      </c>
      <c r="AG37" s="72"/>
      <c r="AH37" s="35" t="e">
        <f>SUM(AG36+'9월'!AH37)</f>
        <v>#REF!</v>
      </c>
      <c r="AI37" s="72"/>
      <c r="AJ37" s="35" t="e">
        <f>SUM(AI36+'9월'!AJ37)</f>
        <v>#REF!</v>
      </c>
      <c r="AK37" s="72"/>
      <c r="AL37" s="36" t="e">
        <f>SUM(AK36+'9월'!AL37)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SUM(M38+'9월'!N39)</f>
        <v>#REF!</v>
      </c>
      <c r="O39" s="116"/>
      <c r="P39" s="100" t="e">
        <f>SUM(O38+'9월'!P39)</f>
        <v>#REF!</v>
      </c>
      <c r="Q39" s="116"/>
      <c r="R39" s="100" t="e">
        <f>SUM(Q38+'9월'!R39)</f>
        <v>#REF!</v>
      </c>
      <c r="S39" s="116"/>
      <c r="T39" s="100" t="e">
        <f>SUM(S38+'9월'!T39)</f>
        <v>#REF!</v>
      </c>
      <c r="U39" s="116" t="s">
        <v>28</v>
      </c>
      <c r="V39" s="100" t="e">
        <f>SUM(U38+'9월'!V39)</f>
        <v>#REF!</v>
      </c>
      <c r="W39" s="116"/>
      <c r="X39" s="100" t="e">
        <f>SUM(W38+'9월'!X39)</f>
        <v>#REF!</v>
      </c>
      <c r="Y39" s="116"/>
      <c r="Z39" s="100" t="e">
        <f>SUM(Y38+'9월'!Z39)</f>
        <v>#REF!</v>
      </c>
      <c r="AA39" s="106"/>
      <c r="AB39" s="107" t="e">
        <f>SUM(AD39:AL39)</f>
        <v>#REF!</v>
      </c>
      <c r="AC39" s="116"/>
      <c r="AD39" s="100" t="e">
        <f>SUM(AC38+'9월'!AD39)</f>
        <v>#REF!</v>
      </c>
      <c r="AE39" s="116"/>
      <c r="AF39" s="100" t="e">
        <f>SUM(AE38+'9월'!AF39)</f>
        <v>#REF!</v>
      </c>
      <c r="AG39" s="116"/>
      <c r="AH39" s="100" t="e">
        <f>SUM(AG38+'9월'!AH39)</f>
        <v>#REF!</v>
      </c>
      <c r="AI39" s="116"/>
      <c r="AJ39" s="100" t="e">
        <f>SUM(AI38+'9월'!AJ39)</f>
        <v>#REF!</v>
      </c>
      <c r="AK39" s="116"/>
      <c r="AL39" s="101" t="e">
        <f>SUM(AK38+'9월'!AL39)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559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534</v>
      </c>
      <c r="L40" s="95"/>
      <c r="M40" s="94">
        <f>SUM(M42,M44,M46,M48,M50)</f>
        <v>193</v>
      </c>
      <c r="N40" s="109"/>
      <c r="O40" s="94">
        <f>SUM(O42,O44,O46,O48,O50)</f>
        <v>141</v>
      </c>
      <c r="P40" s="109"/>
      <c r="Q40" s="94">
        <f>SUM(Q42,Q44,Q46,Q48,Q50)</f>
        <v>17</v>
      </c>
      <c r="R40" s="109"/>
      <c r="S40" s="94">
        <f>SUM(S42,S44,S46,S48,S50)</f>
        <v>4</v>
      </c>
      <c r="T40" s="109"/>
      <c r="U40" s="94">
        <f>SUM(U42,U44,U46,U48,U50)</f>
        <v>64</v>
      </c>
      <c r="V40" s="109"/>
      <c r="W40" s="94">
        <f>SUM(W42,W44,W46,W48,W50)</f>
        <v>0</v>
      </c>
      <c r="X40" s="109"/>
      <c r="Y40" s="94">
        <f>SUM(Y42,Y44,Y46,Y48,Y50)</f>
        <v>115</v>
      </c>
      <c r="Z40" s="110"/>
      <c r="AA40" s="94">
        <f>SUM(AC40:AL40)</f>
        <v>25</v>
      </c>
      <c r="AB40" s="93"/>
      <c r="AC40" s="94">
        <f>SUM(AC42,AC44,AC46,AC48,AC50)</f>
        <v>0</v>
      </c>
      <c r="AD40" s="95"/>
      <c r="AE40" s="94">
        <f>SUM(AE42,AE44,AE46,AE48,AE50)</f>
        <v>13</v>
      </c>
      <c r="AF40" s="95"/>
      <c r="AG40" s="94">
        <f>SUM(AG42,AG44,AG46,AG48,AG50)</f>
        <v>12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412</v>
      </c>
      <c r="D42" s="60"/>
      <c r="E42" s="4"/>
      <c r="F42" s="30"/>
      <c r="G42" s="16"/>
      <c r="H42" s="31"/>
      <c r="I42" s="16"/>
      <c r="J42" s="32"/>
      <c r="K42" s="41">
        <f>M42+O42+Q42+S42+U42+W42+Y42</f>
        <v>399</v>
      </c>
      <c r="L42" s="55"/>
      <c r="M42" s="64">
        <v>122</v>
      </c>
      <c r="N42" s="65"/>
      <c r="O42" s="64">
        <v>96</v>
      </c>
      <c r="P42" s="65"/>
      <c r="Q42" s="64">
        <v>14</v>
      </c>
      <c r="R42" s="65"/>
      <c r="S42" s="64">
        <v>4</v>
      </c>
      <c r="T42" s="65"/>
      <c r="U42" s="64">
        <v>49</v>
      </c>
      <c r="V42" s="65"/>
      <c r="W42" s="64">
        <v>0</v>
      </c>
      <c r="X42" s="65"/>
      <c r="Y42" s="64">
        <v>114</v>
      </c>
      <c r="Z42" s="65"/>
      <c r="AA42" s="41">
        <f>SUM(AC42:AK42)</f>
        <v>13</v>
      </c>
      <c r="AB42" s="55"/>
      <c r="AC42" s="64">
        <v>0</v>
      </c>
      <c r="AD42" s="66"/>
      <c r="AE42" s="64">
        <v>6</v>
      </c>
      <c r="AF42" s="65"/>
      <c r="AG42" s="64">
        <v>7</v>
      </c>
      <c r="AH42" s="65"/>
      <c r="AI42" s="64">
        <v>0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SUM(M42+'9월'!N43)</f>
        <v>#REF!</v>
      </c>
      <c r="O43" s="68"/>
      <c r="P43" s="35" t="e">
        <f>SUM(O42+'9월'!P43)</f>
        <v>#REF!</v>
      </c>
      <c r="Q43" s="69"/>
      <c r="R43" s="35" t="e">
        <f>SUM(Q42+'9월'!R43)</f>
        <v>#REF!</v>
      </c>
      <c r="S43" s="68"/>
      <c r="T43" s="35" t="e">
        <f>SUM(S42+'9월'!T43)</f>
        <v>#REF!</v>
      </c>
      <c r="U43" s="68"/>
      <c r="V43" s="35" t="e">
        <f>SUM(U42+'9월'!V43)</f>
        <v>#REF!</v>
      </c>
      <c r="W43" s="68"/>
      <c r="X43" s="35" t="e">
        <f>SUM(W42+'9월'!X43)</f>
        <v>#REF!</v>
      </c>
      <c r="Y43" s="68"/>
      <c r="Z43" s="35" t="e">
        <f>SUM(Y42+'9월'!Z43)</f>
        <v>#REF!</v>
      </c>
      <c r="AA43" s="33"/>
      <c r="AB43" s="45" t="e">
        <f>SUM(AD43:AL43)</f>
        <v>#REF!</v>
      </c>
      <c r="AC43" s="68"/>
      <c r="AD43" s="35" t="e">
        <f>SUM(AC42+'9월'!AD43)</f>
        <v>#REF!</v>
      </c>
      <c r="AE43" s="68"/>
      <c r="AF43" s="35" t="e">
        <f>SUM(AE42+'9월'!AF43)</f>
        <v>#REF!</v>
      </c>
      <c r="AG43" s="68"/>
      <c r="AH43" s="35" t="e">
        <f>SUM(AG42+'9월'!AH43)</f>
        <v>#REF!</v>
      </c>
      <c r="AI43" s="68"/>
      <c r="AJ43" s="35" t="e">
        <f>SUM(AI42+'9월'!AJ43)</f>
        <v>#REF!</v>
      </c>
      <c r="AK43" s="68"/>
      <c r="AL43" s="36" t="e">
        <f>SUM(AK42+'9월'!AL43)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72</v>
      </c>
      <c r="D44" s="70"/>
      <c r="E44" s="4"/>
      <c r="F44" s="37"/>
      <c r="G44" s="16"/>
      <c r="H44" s="23"/>
      <c r="I44" s="16"/>
      <c r="J44" s="24"/>
      <c r="K44" s="41">
        <f>M44+O44+Q44+S44+U44+W44+Y44</f>
        <v>66</v>
      </c>
      <c r="L44" s="62"/>
      <c r="M44" s="64">
        <v>34</v>
      </c>
      <c r="N44" s="71"/>
      <c r="O44" s="64">
        <v>19</v>
      </c>
      <c r="P44" s="71"/>
      <c r="Q44" s="64">
        <v>1</v>
      </c>
      <c r="R44" s="61" t="s">
        <v>28</v>
      </c>
      <c r="S44" s="64">
        <v>0</v>
      </c>
      <c r="T44" s="71"/>
      <c r="U44" s="64">
        <v>11</v>
      </c>
      <c r="V44" s="71"/>
      <c r="W44" s="64">
        <v>0</v>
      </c>
      <c r="X44" s="71"/>
      <c r="Y44" s="64">
        <v>1</v>
      </c>
      <c r="Z44" s="71"/>
      <c r="AA44" s="41">
        <f>SUM(AC44:AK44)</f>
        <v>6</v>
      </c>
      <c r="AB44" s="50"/>
      <c r="AC44" s="64">
        <v>0</v>
      </c>
      <c r="AD44" s="71"/>
      <c r="AE44" s="64">
        <v>3</v>
      </c>
      <c r="AF44" s="71"/>
      <c r="AG44" s="64">
        <v>3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SUM(M44+'9월'!N45)</f>
        <v>#REF!</v>
      </c>
      <c r="O45" s="72"/>
      <c r="P45" s="35" t="e">
        <f>SUM(O44+'9월'!P45)</f>
        <v>#REF!</v>
      </c>
      <c r="Q45" s="72"/>
      <c r="R45" s="35" t="e">
        <f>SUM(Q44+'9월'!R45)</f>
        <v>#REF!</v>
      </c>
      <c r="S45" s="72"/>
      <c r="T45" s="35" t="e">
        <f>SUM(S44+'9월'!T45)</f>
        <v>#REF!</v>
      </c>
      <c r="U45" s="72"/>
      <c r="V45" s="35" t="e">
        <f>SUM(U44+'9월'!V45)</f>
        <v>#REF!</v>
      </c>
      <c r="W45" s="72"/>
      <c r="X45" s="35" t="e">
        <f>SUM(W44+'9월'!X45)</f>
        <v>#REF!</v>
      </c>
      <c r="Y45" s="72"/>
      <c r="Z45" s="35" t="e">
        <f>SUM(Y44+'9월'!Z45)</f>
        <v>#REF!</v>
      </c>
      <c r="AA45" s="53"/>
      <c r="AB45" s="45" t="e">
        <f>SUM(AD45:AL45)</f>
        <v>#REF!</v>
      </c>
      <c r="AC45" s="72"/>
      <c r="AD45" s="35" t="e">
        <f>SUM(AC44+'9월'!AD45)</f>
        <v>#REF!</v>
      </c>
      <c r="AE45" s="72"/>
      <c r="AF45" s="35" t="e">
        <f>SUM(AE44+'9월'!AF45)</f>
        <v>#REF!</v>
      </c>
      <c r="AG45" s="72"/>
      <c r="AH45" s="35" t="e">
        <f>SUM(AG44+'9월'!AH45)</f>
        <v>#REF!</v>
      </c>
      <c r="AI45" s="72"/>
      <c r="AJ45" s="35" t="e">
        <f>SUM(AI44+'9월'!AJ45)</f>
        <v>#REF!</v>
      </c>
      <c r="AK45" s="72"/>
      <c r="AL45" s="36" t="e">
        <f>SUM(AK44+'9월'!AL45)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53</v>
      </c>
      <c r="D46" s="48"/>
      <c r="E46" s="4"/>
      <c r="F46" s="15"/>
      <c r="G46" s="39"/>
      <c r="H46" s="17"/>
      <c r="I46" s="39"/>
      <c r="J46" s="18"/>
      <c r="K46" s="41">
        <f>M46+O46+Q46+S46+U46+W46+Y46</f>
        <v>50</v>
      </c>
      <c r="L46" s="50"/>
      <c r="M46" s="73">
        <v>32</v>
      </c>
      <c r="N46" s="74"/>
      <c r="O46" s="73">
        <v>12</v>
      </c>
      <c r="P46" s="74"/>
      <c r="Q46" s="73">
        <v>2</v>
      </c>
      <c r="R46" s="74"/>
      <c r="S46" s="73">
        <v>0</v>
      </c>
      <c r="T46" s="74"/>
      <c r="U46" s="73">
        <v>4</v>
      </c>
      <c r="V46" s="74"/>
      <c r="W46" s="73">
        <v>0</v>
      </c>
      <c r="X46" s="74"/>
      <c r="Y46" s="73">
        <v>0</v>
      </c>
      <c r="Z46" s="74"/>
      <c r="AA46" s="41">
        <f>SUM(AC46:AK46)</f>
        <v>3</v>
      </c>
      <c r="AB46" s="62"/>
      <c r="AC46" s="73">
        <v>0</v>
      </c>
      <c r="AD46" s="74"/>
      <c r="AE46" s="73">
        <v>1</v>
      </c>
      <c r="AF46" s="74"/>
      <c r="AG46" s="73">
        <v>2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SUM(M46+'9월'!N47)</f>
        <v>#REF!</v>
      </c>
      <c r="O47" s="72"/>
      <c r="P47" s="35" t="e">
        <f>SUM(O46+'9월'!P47)</f>
        <v>#REF!</v>
      </c>
      <c r="Q47" s="72"/>
      <c r="R47" s="35" t="e">
        <f>SUM(Q46+'9월'!R47)</f>
        <v>#REF!</v>
      </c>
      <c r="S47" s="72"/>
      <c r="T47" s="35" t="e">
        <f>SUM(S46+'9월'!T47)</f>
        <v>#REF!</v>
      </c>
      <c r="U47" s="72"/>
      <c r="V47" s="35" t="e">
        <f>SUM(U46+'9월'!V47)</f>
        <v>#REF!</v>
      </c>
      <c r="W47" s="72"/>
      <c r="X47" s="35" t="e">
        <f>SUM(W46+'9월'!X47)</f>
        <v>#REF!</v>
      </c>
      <c r="Y47" s="72"/>
      <c r="Z47" s="35" t="e">
        <f>SUM(Y46+'9월'!Z47)</f>
        <v>#REF!</v>
      </c>
      <c r="AA47" s="53"/>
      <c r="AB47" s="45" t="e">
        <f>SUM(AD47:AL47)</f>
        <v>#REF!</v>
      </c>
      <c r="AC47" s="72"/>
      <c r="AD47" s="35" t="e">
        <f>SUM(AC46+'9월'!AD47)</f>
        <v>#REF!</v>
      </c>
      <c r="AE47" s="72"/>
      <c r="AF47" s="35" t="e">
        <f>SUM(AE46+'9월'!AF47)</f>
        <v>#REF!</v>
      </c>
      <c r="AG47" s="72"/>
      <c r="AH47" s="35" t="e">
        <f>SUM(AG46+'9월'!AH47)</f>
        <v>#REF!</v>
      </c>
      <c r="AI47" s="72"/>
      <c r="AJ47" s="35" t="e">
        <f>SUM(AI46+'9월'!AJ47)</f>
        <v>#REF!</v>
      </c>
      <c r="AK47" s="72"/>
      <c r="AL47" s="36" t="e">
        <f>SUM(AK46+'9월'!AL47)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22</v>
      </c>
      <c r="D48" s="48"/>
      <c r="E48" s="4"/>
      <c r="F48" s="15"/>
      <c r="G48" s="39"/>
      <c r="H48" s="17"/>
      <c r="I48" s="39"/>
      <c r="J48" s="18"/>
      <c r="K48" s="41">
        <f>M48+O48+Q48+S48+U48+W48+Y48</f>
        <v>19</v>
      </c>
      <c r="L48" s="50"/>
      <c r="M48" s="73">
        <v>5</v>
      </c>
      <c r="N48" s="74"/>
      <c r="O48" s="73">
        <v>14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3</v>
      </c>
      <c r="AB48" s="62"/>
      <c r="AC48" s="73">
        <v>0</v>
      </c>
      <c r="AD48" s="74"/>
      <c r="AE48" s="73">
        <v>3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SUM(M48+'9월'!N49)</f>
        <v>#REF!</v>
      </c>
      <c r="O49" s="72"/>
      <c r="P49" s="35" t="e">
        <f>SUM(O48+'9월'!P49)</f>
        <v>#REF!</v>
      </c>
      <c r="Q49" s="72"/>
      <c r="R49" s="35" t="e">
        <f>SUM(Q48+'9월'!R49)</f>
        <v>#REF!</v>
      </c>
      <c r="S49" s="72"/>
      <c r="T49" s="35" t="e">
        <f>SUM(S48+'9월'!T49)</f>
        <v>#REF!</v>
      </c>
      <c r="U49" s="72"/>
      <c r="V49" s="35" t="e">
        <f>SUM(U48+'9월'!V49)</f>
        <v>#REF!</v>
      </c>
      <c r="W49" s="72"/>
      <c r="X49" s="35" t="e">
        <f>SUM(W48+'9월'!X49)</f>
        <v>#REF!</v>
      </c>
      <c r="Y49" s="72"/>
      <c r="Z49" s="35" t="e">
        <f>SUM(Y48+'9월'!Z49)</f>
        <v>#REF!</v>
      </c>
      <c r="AA49" s="53"/>
      <c r="AB49" s="45" t="e">
        <f>SUM(AD49:AL49)</f>
        <v>#REF!</v>
      </c>
      <c r="AC49" s="72"/>
      <c r="AD49" s="35" t="e">
        <f>SUM(AC48+'9월'!AD49)</f>
        <v>#REF!</v>
      </c>
      <c r="AE49" s="72"/>
      <c r="AF49" s="35" t="e">
        <f>SUM(AE48+'9월'!AF49)</f>
        <v>#REF!</v>
      </c>
      <c r="AG49" s="72"/>
      <c r="AH49" s="35" t="e">
        <f>SUM(AG48+'9월'!AH49)</f>
        <v>#REF!</v>
      </c>
      <c r="AI49" s="72"/>
      <c r="AJ49" s="35" t="e">
        <f>SUM(AI48+'9월'!AJ49)</f>
        <v>#REF!</v>
      </c>
      <c r="AK49" s="72"/>
      <c r="AL49" s="36" t="e">
        <f>SUM(AK48+'9월'!AL49)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SUM(M50+'9월'!N51)</f>
        <v>#REF!</v>
      </c>
      <c r="O51" s="116"/>
      <c r="P51" s="100" t="e">
        <f>SUM(O50+'9월'!P51)</f>
        <v>#REF!</v>
      </c>
      <c r="Q51" s="116"/>
      <c r="R51" s="100" t="e">
        <f>SUM(Q50+'9월'!R51)</f>
        <v>#REF!</v>
      </c>
      <c r="S51" s="116"/>
      <c r="T51" s="100" t="e">
        <f>SUM(S50+'9월'!T51)</f>
        <v>#REF!</v>
      </c>
      <c r="U51" s="116" t="s">
        <v>28</v>
      </c>
      <c r="V51" s="100" t="e">
        <f>SUM(U50+'9월'!V51)</f>
        <v>#REF!</v>
      </c>
      <c r="W51" s="116"/>
      <c r="X51" s="100" t="e">
        <f>SUM(W50+'9월'!X51)</f>
        <v>#REF!</v>
      </c>
      <c r="Y51" s="116"/>
      <c r="Z51" s="100" t="e">
        <f>SUM(Y50+'9월'!Z51)</f>
        <v>#REF!</v>
      </c>
      <c r="AA51" s="106"/>
      <c r="AB51" s="107" t="e">
        <f>SUM(AD51:AL51)</f>
        <v>#REF!</v>
      </c>
      <c r="AC51" s="116"/>
      <c r="AD51" s="100" t="e">
        <f>SUM(AC50+'9월'!AD51)</f>
        <v>#REF!</v>
      </c>
      <c r="AE51" s="116"/>
      <c r="AF51" s="100" t="e">
        <f>SUM(AE50+'9월'!AF51)</f>
        <v>#REF!</v>
      </c>
      <c r="AG51" s="116"/>
      <c r="AH51" s="100" t="e">
        <f>SUM(AG50+'9월'!AH51)</f>
        <v>#REF!</v>
      </c>
      <c r="AI51" s="116"/>
      <c r="AJ51" s="100" t="e">
        <f>SUM(AI50+'9월'!AJ51)</f>
        <v>#REF!</v>
      </c>
      <c r="AK51" s="116"/>
      <c r="AL51" s="101" t="e">
        <f>SUM(AK50+'9월'!AL51)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784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628</v>
      </c>
      <c r="L52" s="95"/>
      <c r="M52" s="94">
        <f>SUM(M54,M56,M58,M60,M62)</f>
        <v>178</v>
      </c>
      <c r="N52" s="109"/>
      <c r="O52" s="94">
        <f>SUM(O54,O56,O58,O60,O62)</f>
        <v>314</v>
      </c>
      <c r="P52" s="109"/>
      <c r="Q52" s="94">
        <f>SUM(Q54,Q56,Q58,Q60,Q62)</f>
        <v>23</v>
      </c>
      <c r="R52" s="109"/>
      <c r="S52" s="94">
        <f>SUM(S54,S56,S58,S60,S62)</f>
        <v>7</v>
      </c>
      <c r="T52" s="109"/>
      <c r="U52" s="94">
        <f>SUM(U54,U56,U58,U60,U62)</f>
        <v>105</v>
      </c>
      <c r="V52" s="109"/>
      <c r="W52" s="94">
        <f>SUM(W54,W56,W58,W60,W62)</f>
        <v>0</v>
      </c>
      <c r="X52" s="109"/>
      <c r="Y52" s="94">
        <f>SUM(Y54,Y56,Y58,Y60,Y62)</f>
        <v>1</v>
      </c>
      <c r="Z52" s="110"/>
      <c r="AA52" s="94">
        <f>SUM(AC52:AL52)</f>
        <v>156</v>
      </c>
      <c r="AB52" s="93"/>
      <c r="AC52" s="94">
        <f>SUM(AC54,AC56,AC58,AC60,AC62)</f>
        <v>6</v>
      </c>
      <c r="AD52" s="95"/>
      <c r="AE52" s="94">
        <f>SUM(AE54,AE56,AE58,AE60,AE62)</f>
        <v>133</v>
      </c>
      <c r="AF52" s="95"/>
      <c r="AG52" s="94">
        <f>SUM(AG54,AG56,AG58,AG60,AG62)</f>
        <v>17</v>
      </c>
      <c r="AH52" s="95"/>
      <c r="AI52" s="94">
        <f>SUM(AI54,AI56,AI58,AI60,AI62)</f>
        <v>0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588</v>
      </c>
      <c r="D54" s="60"/>
      <c r="E54" s="4"/>
      <c r="F54" s="30"/>
      <c r="G54" s="16"/>
      <c r="H54" s="31"/>
      <c r="I54" s="16"/>
      <c r="J54" s="32"/>
      <c r="K54" s="41">
        <f>M54+O54+Q54+S54+U54+W54+Y54</f>
        <v>471</v>
      </c>
      <c r="L54" s="55"/>
      <c r="M54" s="64">
        <v>143</v>
      </c>
      <c r="N54" s="65"/>
      <c r="O54" s="64">
        <v>222</v>
      </c>
      <c r="P54" s="65"/>
      <c r="Q54" s="64">
        <v>14</v>
      </c>
      <c r="R54" s="65"/>
      <c r="S54" s="64">
        <v>7</v>
      </c>
      <c r="T54" s="65"/>
      <c r="U54" s="64">
        <v>84</v>
      </c>
      <c r="V54" s="65"/>
      <c r="W54" s="64">
        <v>0</v>
      </c>
      <c r="X54" s="65"/>
      <c r="Y54" s="64">
        <v>1</v>
      </c>
      <c r="Z54" s="65"/>
      <c r="AA54" s="41">
        <f>AC54+AE54+AG54+AI54+AK54</f>
        <v>117</v>
      </c>
      <c r="AB54" s="55"/>
      <c r="AC54" s="64">
        <v>4</v>
      </c>
      <c r="AD54" s="66"/>
      <c r="AE54" s="64">
        <v>98</v>
      </c>
      <c r="AF54" s="65"/>
      <c r="AG54" s="64">
        <v>15</v>
      </c>
      <c r="AH54" s="65"/>
      <c r="AI54" s="64">
        <v>0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SUM(M54+'9월'!N55)</f>
        <v>#REF!</v>
      </c>
      <c r="O55" s="68"/>
      <c r="P55" s="35" t="e">
        <f>SUM(O54+'9월'!P55)</f>
        <v>#REF!</v>
      </c>
      <c r="Q55" s="69"/>
      <c r="R55" s="35" t="e">
        <f>SUM(Q54+'9월'!R55)</f>
        <v>#REF!</v>
      </c>
      <c r="S55" s="68"/>
      <c r="T55" s="35" t="e">
        <f>SUM(S54+'9월'!T55)</f>
        <v>#REF!</v>
      </c>
      <c r="U55" s="68"/>
      <c r="V55" s="35" t="e">
        <f>SUM(U54+'9월'!V55)</f>
        <v>#REF!</v>
      </c>
      <c r="W55" s="68"/>
      <c r="X55" s="35" t="e">
        <f>SUM(W54+'9월'!X55)</f>
        <v>#REF!</v>
      </c>
      <c r="Y55" s="68"/>
      <c r="Z55" s="35" t="e">
        <f>SUM(Y54+'9월'!Z55)</f>
        <v>#REF!</v>
      </c>
      <c r="AA55" s="33"/>
      <c r="AB55" s="45" t="e">
        <f>SUM(AD55:AL55)</f>
        <v>#REF!</v>
      </c>
      <c r="AC55" s="68"/>
      <c r="AD55" s="35" t="e">
        <f>SUM(AC54+'9월'!AD55)</f>
        <v>#REF!</v>
      </c>
      <c r="AE55" s="68"/>
      <c r="AF55" s="35" t="e">
        <f>SUM(AE54+'9월'!AF55)</f>
        <v>#REF!</v>
      </c>
      <c r="AG55" s="68"/>
      <c r="AH55" s="35" t="e">
        <f>SUM(AG54+'9월'!AH55)</f>
        <v>#REF!</v>
      </c>
      <c r="AI55" s="68"/>
      <c r="AJ55" s="35" t="e">
        <f>SUM(AI54+'9월'!AJ55)</f>
        <v>#REF!</v>
      </c>
      <c r="AK55" s="68"/>
      <c r="AL55" s="36" t="e">
        <f>SUM(AK54+'9월'!AL55)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65</v>
      </c>
      <c r="D56" s="70"/>
      <c r="E56" s="4"/>
      <c r="F56" s="37"/>
      <c r="G56" s="16"/>
      <c r="H56" s="23"/>
      <c r="I56" s="16"/>
      <c r="J56" s="24"/>
      <c r="K56" s="41">
        <f>M56+O56+Q56+S56+U56+W56+Y56</f>
        <v>57</v>
      </c>
      <c r="L56" s="62"/>
      <c r="M56" s="64">
        <v>19</v>
      </c>
      <c r="N56" s="71"/>
      <c r="O56" s="64">
        <v>25</v>
      </c>
      <c r="P56" s="71"/>
      <c r="Q56" s="64">
        <v>8</v>
      </c>
      <c r="R56" s="61" t="s">
        <v>28</v>
      </c>
      <c r="S56" s="64">
        <v>0</v>
      </c>
      <c r="T56" s="71"/>
      <c r="U56" s="64">
        <v>5</v>
      </c>
      <c r="V56" s="71"/>
      <c r="W56" s="64">
        <v>0</v>
      </c>
      <c r="X56" s="71"/>
      <c r="Y56" s="64">
        <v>0</v>
      </c>
      <c r="Z56" s="71"/>
      <c r="AA56" s="41">
        <f>SUM(AC56,AE56,AG56,AI56,AK56)</f>
        <v>8</v>
      </c>
      <c r="AB56" s="62"/>
      <c r="AC56" s="64">
        <v>1</v>
      </c>
      <c r="AD56" s="71"/>
      <c r="AE56" s="64">
        <v>7</v>
      </c>
      <c r="AF56" s="71"/>
      <c r="AG56" s="64">
        <v>0</v>
      </c>
      <c r="AH56" s="71"/>
      <c r="AI56" s="64">
        <v>0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SUM(M56+'9월'!N57)</f>
        <v>#REF!</v>
      </c>
      <c r="O57" s="72"/>
      <c r="P57" s="35" t="e">
        <f>SUM(O56+'9월'!P57)</f>
        <v>#REF!</v>
      </c>
      <c r="Q57" s="72"/>
      <c r="R57" s="35" t="e">
        <f>SUM(Q56+'9월'!R57)</f>
        <v>#REF!</v>
      </c>
      <c r="S57" s="72"/>
      <c r="T57" s="35" t="e">
        <f>SUM(S56+'9월'!T57)</f>
        <v>#REF!</v>
      </c>
      <c r="U57" s="72"/>
      <c r="V57" s="35" t="e">
        <f>SUM(U56+'9월'!V57)</f>
        <v>#REF!</v>
      </c>
      <c r="W57" s="72"/>
      <c r="X57" s="35" t="e">
        <f>SUM(W56+'9월'!X57)</f>
        <v>#REF!</v>
      </c>
      <c r="Y57" s="72"/>
      <c r="Z57" s="35" t="e">
        <f>SUM(Y56+'9월'!Z57)</f>
        <v>#REF!</v>
      </c>
      <c r="AA57" s="53"/>
      <c r="AB57" s="45" t="e">
        <f>SUM(AD57:AL57)</f>
        <v>#REF!</v>
      </c>
      <c r="AC57" s="72"/>
      <c r="AD57" s="35" t="e">
        <f>SUM(AC56+'9월'!AD57)</f>
        <v>#REF!</v>
      </c>
      <c r="AE57" s="72"/>
      <c r="AF57" s="35" t="e">
        <f>SUM(AE56+'9월'!AF57)</f>
        <v>#REF!</v>
      </c>
      <c r="AG57" s="72"/>
      <c r="AH57" s="35" t="e">
        <f>SUM(AG56+'9월'!AH57)</f>
        <v>#REF!</v>
      </c>
      <c r="AI57" s="72"/>
      <c r="AJ57" s="35" t="e">
        <f>SUM(AI56+'9월'!AJ57)</f>
        <v>#REF!</v>
      </c>
      <c r="AK57" s="72"/>
      <c r="AL57" s="36" t="e">
        <f>SUM(AK56+'9월'!AL57)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60</v>
      </c>
      <c r="D58" s="48"/>
      <c r="E58" s="4"/>
      <c r="F58" s="15"/>
      <c r="G58" s="39"/>
      <c r="H58" s="17"/>
      <c r="I58" s="39"/>
      <c r="J58" s="18"/>
      <c r="K58" s="41">
        <f>M58+O58+Q58+S58+U58+W58+Y58</f>
        <v>40</v>
      </c>
      <c r="L58" s="50"/>
      <c r="M58" s="73">
        <v>5</v>
      </c>
      <c r="N58" s="74"/>
      <c r="O58" s="73">
        <v>27</v>
      </c>
      <c r="P58" s="74"/>
      <c r="Q58" s="73">
        <v>1</v>
      </c>
      <c r="R58" s="74"/>
      <c r="S58" s="73">
        <v>0</v>
      </c>
      <c r="T58" s="74"/>
      <c r="U58" s="73">
        <v>7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20</v>
      </c>
      <c r="AB58" s="50"/>
      <c r="AC58" s="73">
        <v>1</v>
      </c>
      <c r="AD58" s="74"/>
      <c r="AE58" s="73">
        <v>19</v>
      </c>
      <c r="AF58" s="74"/>
      <c r="AG58" s="73">
        <v>0</v>
      </c>
      <c r="AH58" s="74"/>
      <c r="AI58" s="73">
        <v>0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SUM(M58+'9월'!N59)</f>
        <v>#REF!</v>
      </c>
      <c r="O59" s="72"/>
      <c r="P59" s="35" t="e">
        <f>SUM(O58+'9월'!P59)</f>
        <v>#REF!</v>
      </c>
      <c r="Q59" s="72"/>
      <c r="R59" s="35" t="e">
        <f>SUM(Q58+'9월'!R59)</f>
        <v>#REF!</v>
      </c>
      <c r="S59" s="72"/>
      <c r="T59" s="35" t="e">
        <f>SUM(S58+'9월'!T59)</f>
        <v>#REF!</v>
      </c>
      <c r="U59" s="72"/>
      <c r="V59" s="35" t="e">
        <f>SUM(U58+'9월'!V59)</f>
        <v>#REF!</v>
      </c>
      <c r="W59" s="72"/>
      <c r="X59" s="35" t="e">
        <f>SUM(W58+'9월'!X59)</f>
        <v>#REF!</v>
      </c>
      <c r="Y59" s="72"/>
      <c r="Z59" s="35" t="e">
        <f>SUM(Y58+'9월'!Z59)</f>
        <v>#REF!</v>
      </c>
      <c r="AA59" s="53"/>
      <c r="AB59" s="45" t="e">
        <f>SUM(AD59:AL59)</f>
        <v>#REF!</v>
      </c>
      <c r="AC59" s="72"/>
      <c r="AD59" s="35" t="e">
        <f>SUM(AC58+'9월'!AD59)</f>
        <v>#REF!</v>
      </c>
      <c r="AE59" s="72"/>
      <c r="AF59" s="35" t="e">
        <f>SUM(AE58+'9월'!AF59)</f>
        <v>#REF!</v>
      </c>
      <c r="AG59" s="72"/>
      <c r="AH59" s="35" t="e">
        <f>SUM(AG58+'9월'!AH59)</f>
        <v>#REF!</v>
      </c>
      <c r="AI59" s="72"/>
      <c r="AJ59" s="35" t="e">
        <f>SUM(AI58+'9월'!AJ59)</f>
        <v>#REF!</v>
      </c>
      <c r="AK59" s="72"/>
      <c r="AL59" s="36" t="e">
        <f>SUM(AK58+'9월'!AL59)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71</v>
      </c>
      <c r="D60" s="48"/>
      <c r="E60" s="4"/>
      <c r="F60" s="15"/>
      <c r="G60" s="39"/>
      <c r="H60" s="17"/>
      <c r="I60" s="39"/>
      <c r="J60" s="18"/>
      <c r="K60" s="41">
        <f>M60+O60+Q60+S60+U60+W60+Y60</f>
        <v>60</v>
      </c>
      <c r="L60" s="50"/>
      <c r="M60" s="73">
        <v>11</v>
      </c>
      <c r="N60" s="74"/>
      <c r="O60" s="73">
        <v>40</v>
      </c>
      <c r="P60" s="74"/>
      <c r="Q60" s="73">
        <v>0</v>
      </c>
      <c r="R60" s="74"/>
      <c r="S60" s="73">
        <v>0</v>
      </c>
      <c r="T60" s="74"/>
      <c r="U60" s="73">
        <v>9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11</v>
      </c>
      <c r="AB60" s="50"/>
      <c r="AC60" s="73">
        <v>0</v>
      </c>
      <c r="AD60" s="74"/>
      <c r="AE60" s="73">
        <v>9</v>
      </c>
      <c r="AF60" s="74"/>
      <c r="AG60" s="73">
        <v>2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SUM(M60+'9월'!N61)</f>
        <v>#REF!</v>
      </c>
      <c r="O61" s="72"/>
      <c r="P61" s="35" t="e">
        <f>SUM(O60+'9월'!P61)</f>
        <v>#REF!</v>
      </c>
      <c r="Q61" s="72"/>
      <c r="R61" s="35" t="e">
        <f>SUM(Q60+'9월'!R61)</f>
        <v>#REF!</v>
      </c>
      <c r="S61" s="72"/>
      <c r="T61" s="35" t="e">
        <f>SUM(S60+'9월'!T61)</f>
        <v>#REF!</v>
      </c>
      <c r="U61" s="72"/>
      <c r="V61" s="35" t="e">
        <f>SUM(U60+'9월'!V61)</f>
        <v>#REF!</v>
      </c>
      <c r="W61" s="72"/>
      <c r="X61" s="35" t="e">
        <f>SUM(W60+'9월'!X61)</f>
        <v>#REF!</v>
      </c>
      <c r="Y61" s="72"/>
      <c r="Z61" s="35" t="e">
        <f>SUM(Y60+'9월'!Z61)</f>
        <v>#REF!</v>
      </c>
      <c r="AA61" s="53"/>
      <c r="AB61" s="45" t="e">
        <f>SUM(AD61:AL61)</f>
        <v>#REF!</v>
      </c>
      <c r="AC61" s="72"/>
      <c r="AD61" s="35" t="e">
        <f>SUM(AC60+'9월'!AD61)</f>
        <v>#REF!</v>
      </c>
      <c r="AE61" s="72"/>
      <c r="AF61" s="35" t="e">
        <f>SUM(AE60+'9월'!AF61)</f>
        <v>#REF!</v>
      </c>
      <c r="AG61" s="72"/>
      <c r="AH61" s="35" t="e">
        <f>SUM(AG60+'9월'!AH61)</f>
        <v>#REF!</v>
      </c>
      <c r="AI61" s="72"/>
      <c r="AJ61" s="35" t="e">
        <f>SUM(AI60+'9월'!AJ61)</f>
        <v>#REF!</v>
      </c>
      <c r="AK61" s="72"/>
      <c r="AL61" s="36" t="e">
        <f>SUM(AK60+'9월'!AL61)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SUM(M62+'9월'!N63)</f>
        <v>#REF!</v>
      </c>
      <c r="O63" s="116"/>
      <c r="P63" s="100" t="e">
        <f>SUM(O62+'9월'!P63)</f>
        <v>#REF!</v>
      </c>
      <c r="Q63" s="116"/>
      <c r="R63" s="100" t="e">
        <f>SUM(Q62+'9월'!R63)</f>
        <v>#REF!</v>
      </c>
      <c r="S63" s="116"/>
      <c r="T63" s="100" t="e">
        <f>SUM(S62+'9월'!T63)</f>
        <v>#REF!</v>
      </c>
      <c r="U63" s="116" t="s">
        <v>28</v>
      </c>
      <c r="V63" s="100" t="e">
        <f>SUM(U62+'9월'!V63)</f>
        <v>#REF!</v>
      </c>
      <c r="W63" s="116"/>
      <c r="X63" s="100" t="e">
        <f>SUM(W62+'9월'!X63)</f>
        <v>#REF!</v>
      </c>
      <c r="Y63" s="116"/>
      <c r="Z63" s="100" t="e">
        <f>SUM(Y62+'9월'!Z63)</f>
        <v>#REF!</v>
      </c>
      <c r="AA63" s="106"/>
      <c r="AB63" s="107" t="e">
        <f>SUM(AD63:AL63)</f>
        <v>#REF!</v>
      </c>
      <c r="AC63" s="116"/>
      <c r="AD63" s="100" t="e">
        <f>SUM(AC62+'9월'!AD63)</f>
        <v>#REF!</v>
      </c>
      <c r="AE63" s="116"/>
      <c r="AF63" s="100" t="e">
        <f>SUM(AE62+'9월'!AF63)</f>
        <v>#REF!</v>
      </c>
      <c r="AG63" s="116"/>
      <c r="AH63" s="100" t="e">
        <f>SUM(AG62+'9월'!AH63)</f>
        <v>#REF!</v>
      </c>
      <c r="AI63" s="116"/>
      <c r="AJ63" s="100" t="e">
        <f>SUM(AI62+'9월'!AJ63)</f>
        <v>#REF!</v>
      </c>
      <c r="AK63" s="116"/>
      <c r="AL63" s="101" t="e">
        <f>SUM(AK62+'9월'!AL63)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AI34" sqref="AI34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44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4363</v>
      </c>
      <c r="D4" s="40"/>
      <c r="E4" s="4">
        <f>SUM(G4+I4)</f>
        <v>2833</v>
      </c>
      <c r="F4" s="5"/>
      <c r="G4" s="6">
        <f>SUM(G6:G14)</f>
        <v>1447</v>
      </c>
      <c r="H4" s="7"/>
      <c r="I4" s="6">
        <f>SUM(I6:I14)</f>
        <v>1386</v>
      </c>
      <c r="J4" s="8"/>
      <c r="K4" s="41">
        <f>SUM(M4:Y4)</f>
        <v>1326</v>
      </c>
      <c r="L4" s="37"/>
      <c r="M4" s="6">
        <f>SUM(M6:M14)</f>
        <v>506</v>
      </c>
      <c r="N4" s="7"/>
      <c r="O4" s="6">
        <f>SUM(O6:O14)</f>
        <v>536</v>
      </c>
      <c r="P4" s="7"/>
      <c r="Q4" s="6">
        <f>SUM(Q6:Q14)</f>
        <v>51</v>
      </c>
      <c r="R4" s="7"/>
      <c r="S4" s="6">
        <f>SUM(S6:S14)</f>
        <v>16</v>
      </c>
      <c r="T4" s="7"/>
      <c r="U4" s="6">
        <f>SUM(U6:U14)</f>
        <v>207</v>
      </c>
      <c r="V4" s="7"/>
      <c r="W4" s="6">
        <f>SUM(W6:W14)</f>
        <v>0</v>
      </c>
      <c r="X4" s="7"/>
      <c r="Y4" s="6">
        <f>SUM(Y6:Y14)</f>
        <v>10</v>
      </c>
      <c r="Z4" s="7"/>
      <c r="AA4" s="41">
        <f>SUM(AC4:AK4)</f>
        <v>204</v>
      </c>
      <c r="AB4" s="5"/>
      <c r="AC4" s="6">
        <f>SUM(AC6:AC14)</f>
        <v>11</v>
      </c>
      <c r="AD4" s="7"/>
      <c r="AE4" s="6">
        <f>SUM(AE6:AE14)</f>
        <v>159</v>
      </c>
      <c r="AF4" s="7"/>
      <c r="AG4" s="6">
        <f>SUM(AG6:AG14)</f>
        <v>32</v>
      </c>
      <c r="AH4" s="7"/>
      <c r="AI4" s="6">
        <f>SUM(AI6:AI14)</f>
        <v>2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1126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984</v>
      </c>
      <c r="L6" s="50"/>
      <c r="M6" s="16">
        <f>SUM(M30+M42+M54)</f>
        <v>381</v>
      </c>
      <c r="N6" s="17"/>
      <c r="O6" s="16">
        <f>SUM(O30+O42+O54)</f>
        <v>394</v>
      </c>
      <c r="P6" s="17"/>
      <c r="Q6" s="16">
        <f>SUM(Q30+Q42+Q54)</f>
        <v>40</v>
      </c>
      <c r="R6" s="17"/>
      <c r="S6" s="16">
        <f>SUM(S30+S42+S54)</f>
        <v>12</v>
      </c>
      <c r="T6" s="17"/>
      <c r="U6" s="16">
        <f>SUM(U30+U42+U54)</f>
        <v>149</v>
      </c>
      <c r="V6" s="17"/>
      <c r="W6" s="16">
        <f>SUM(W30+W42+W54)</f>
        <v>0</v>
      </c>
      <c r="X6" s="17"/>
      <c r="Y6" s="16">
        <f>SUM(Y30+Y42+Y54)</f>
        <v>8</v>
      </c>
      <c r="Z6" s="17"/>
      <c r="AA6" s="49">
        <f>SUM(AC6:AK6)</f>
        <v>142</v>
      </c>
      <c r="AB6" s="50"/>
      <c r="AC6" s="16">
        <f>SUM(AC30+AC42+AC54)</f>
        <v>9</v>
      </c>
      <c r="AD6" s="17"/>
      <c r="AE6" s="16">
        <f>SUM(AE30+AE42+AE54)</f>
        <v>111</v>
      </c>
      <c r="AF6" s="17"/>
      <c r="AG6" s="16">
        <f>SUM(AG30+AG42+AG54)</f>
        <v>22</v>
      </c>
      <c r="AH6" s="17"/>
      <c r="AI6" s="16">
        <f>SUM(AI30+AI42+AI54)</f>
        <v>0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1302</v>
      </c>
      <c r="D8" s="48"/>
      <c r="E8" s="14">
        <f>SUM(G8+I8)</f>
        <v>1097</v>
      </c>
      <c r="F8" s="15"/>
      <c r="G8" s="16">
        <f>SUM(G20,G32,G44,G56)</f>
        <v>488</v>
      </c>
      <c r="H8" s="23"/>
      <c r="I8" s="16">
        <f>SUM(I20,I32,I44,I56)</f>
        <v>609</v>
      </c>
      <c r="J8" s="24"/>
      <c r="K8" s="49">
        <f>SUM(M8:Y8)</f>
        <v>178</v>
      </c>
      <c r="L8" s="55"/>
      <c r="M8" s="16">
        <f>SUM(M32+M44+M56)</f>
        <v>62</v>
      </c>
      <c r="N8" s="23"/>
      <c r="O8" s="16">
        <f>SUM(O32+O44+O56)</f>
        <v>73</v>
      </c>
      <c r="P8" s="23"/>
      <c r="Q8" s="16">
        <f>SUM(Q32+Q44+Q56)</f>
        <v>6</v>
      </c>
      <c r="R8" s="23"/>
      <c r="S8" s="16">
        <f>SUM(S32+S44+S56)</f>
        <v>0</v>
      </c>
      <c r="T8" s="23"/>
      <c r="U8" s="16">
        <f>SUM(U32+U44+U56)</f>
        <v>35</v>
      </c>
      <c r="V8" s="23"/>
      <c r="W8" s="16">
        <f>SUM(W20,W32,W44,W56)</f>
        <v>0</v>
      </c>
      <c r="X8" s="23"/>
      <c r="Y8" s="16">
        <f>SUM(Y20,Y32,Y44,Y56)</f>
        <v>2</v>
      </c>
      <c r="Z8" s="23"/>
      <c r="AA8" s="49">
        <f>SUM(AC8:AK8)</f>
        <v>27</v>
      </c>
      <c r="AB8" s="50"/>
      <c r="AC8" s="16">
        <f>SUM(AC32+AC44+AC56)</f>
        <v>1</v>
      </c>
      <c r="AD8" s="23"/>
      <c r="AE8" s="16">
        <f>SUM(AE32+AE44+AE56)</f>
        <v>22</v>
      </c>
      <c r="AF8" s="23"/>
      <c r="AG8" s="16">
        <f>SUM(AG20,AG32,AG44,AG56)</f>
        <v>4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1250</v>
      </c>
      <c r="D10" s="48"/>
      <c r="E10" s="14">
        <f>SUM(G10+I10)</f>
        <v>1092</v>
      </c>
      <c r="F10" s="15"/>
      <c r="G10" s="16">
        <f>SUM(G22,G34,G46,G58)</f>
        <v>533</v>
      </c>
      <c r="H10" s="17"/>
      <c r="I10" s="16">
        <f>SUM(I22,I34,I46,I58)</f>
        <v>559</v>
      </c>
      <c r="J10" s="18"/>
      <c r="K10" s="49">
        <f>SUM(M10:Y10)</f>
        <v>134</v>
      </c>
      <c r="L10" s="55"/>
      <c r="M10" s="16">
        <f>SUM(M34+M46+M58)</f>
        <v>49</v>
      </c>
      <c r="N10" s="17"/>
      <c r="O10" s="16">
        <f>SUM(O34+O46+O58)</f>
        <v>60</v>
      </c>
      <c r="P10" s="17"/>
      <c r="Q10" s="16">
        <f>SUM(Q34+Q46+Q58)</f>
        <v>5</v>
      </c>
      <c r="R10" s="17"/>
      <c r="S10" s="16">
        <f>SUM(S34+S46+S58)</f>
        <v>4</v>
      </c>
      <c r="T10" s="17"/>
      <c r="U10" s="16">
        <f>SUM(U34+U46+U58)</f>
        <v>16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24</v>
      </c>
      <c r="AB10" s="50"/>
      <c r="AC10" s="16">
        <f>SUM(AC34+AC46+AC58)</f>
        <v>0</v>
      </c>
      <c r="AD10" s="17"/>
      <c r="AE10" s="16">
        <f>SUM(AE34+AE46+AE58)</f>
        <v>17</v>
      </c>
      <c r="AF10" s="23"/>
      <c r="AG10" s="16">
        <f>SUM(AG22,AG34,AG46,AG58)</f>
        <v>6</v>
      </c>
      <c r="AH10" s="23"/>
      <c r="AI10" s="16">
        <f>SUM(AI22,AI34,AI46,AI58)</f>
        <v>1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685</v>
      </c>
      <c r="D12" s="48"/>
      <c r="E12" s="14">
        <f>SUM(G12+I12)</f>
        <v>644</v>
      </c>
      <c r="F12" s="15"/>
      <c r="G12" s="16">
        <f>SUM(G24,G36,G48,G60)</f>
        <v>426</v>
      </c>
      <c r="H12" s="23"/>
      <c r="I12" s="16">
        <f>SUM(I24,I36,I48,I60)</f>
        <v>218</v>
      </c>
      <c r="J12" s="24"/>
      <c r="K12" s="49">
        <f>SUM(M12:Y12)</f>
        <v>30</v>
      </c>
      <c r="L12" s="55"/>
      <c r="M12" s="16">
        <f>SUM(M36+M48+M60)</f>
        <v>14</v>
      </c>
      <c r="N12" s="23"/>
      <c r="O12" s="16">
        <f>SUM(O36+O48+O60)</f>
        <v>9</v>
      </c>
      <c r="P12" s="23"/>
      <c r="Q12" s="16">
        <f>SUM(Q36+Q48+Q60)</f>
        <v>0</v>
      </c>
      <c r="R12" s="23"/>
      <c r="S12" s="16">
        <f>SUM(S36+S48+S60)</f>
        <v>0</v>
      </c>
      <c r="T12" s="23"/>
      <c r="U12" s="16">
        <f>SUM(U36+U48+U60)</f>
        <v>7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11</v>
      </c>
      <c r="AB12" s="50"/>
      <c r="AC12" s="16">
        <f>SUM(AC36+AC48+AC60)</f>
        <v>1</v>
      </c>
      <c r="AD12" s="23"/>
      <c r="AE12" s="16">
        <f>SUM(AE36+AE48+AE60)</f>
        <v>9</v>
      </c>
      <c r="AF12" s="23"/>
      <c r="AG12" s="16">
        <f>SUM(AG24,AG36,AG48,AG60)</f>
        <v>0</v>
      </c>
      <c r="AH12" s="23"/>
      <c r="AI12" s="16">
        <f>SUM(AI24,AI36,AI48,AI60)</f>
        <v>1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0</v>
      </c>
      <c r="D14" s="48"/>
      <c r="E14" s="14">
        <f>SUM(G14+I14)</f>
        <v>0</v>
      </c>
      <c r="F14" s="15"/>
      <c r="G14" s="16">
        <f>SUM(G26,G38,G50,G62)</f>
        <v>0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2833</v>
      </c>
      <c r="D16" s="108"/>
      <c r="E16" s="92">
        <f>SUM(E18+E20+E22+E24+E26)</f>
        <v>2833</v>
      </c>
      <c r="F16" s="93"/>
      <c r="G16" s="94">
        <f>SUM(G18+G20+G22+G24+G26)</f>
        <v>1447</v>
      </c>
      <c r="H16" s="95"/>
      <c r="I16" s="94">
        <f>SUM(I18+I20+I22+I24+I26)</f>
        <v>1386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1097</v>
      </c>
      <c r="D20" s="60"/>
      <c r="E20" s="4">
        <f>SUM(G20+I20)</f>
        <v>1097</v>
      </c>
      <c r="F20" s="37"/>
      <c r="G20" s="16">
        <v>488</v>
      </c>
      <c r="H20" s="23"/>
      <c r="I20" s="16">
        <v>609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SUM(G20+'10월'!H21)</f>
        <v>#REF!</v>
      </c>
      <c r="I21" s="20"/>
      <c r="J21" s="35" t="e">
        <f>SUM(I20+'10월'!J21)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1092</v>
      </c>
      <c r="D22" s="60"/>
      <c r="E22" s="4">
        <f>SUM(G22+I22)</f>
        <v>1092</v>
      </c>
      <c r="F22" s="15"/>
      <c r="G22" s="39">
        <v>533</v>
      </c>
      <c r="H22" s="17"/>
      <c r="I22" s="39">
        <v>559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SUM(G22+'10월'!H23)</f>
        <v>#REF!</v>
      </c>
      <c r="I23" s="20"/>
      <c r="J23" s="35" t="e">
        <f>SUM(I22+'10월'!J23)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644</v>
      </c>
      <c r="D24" s="60"/>
      <c r="E24" s="4">
        <f>SUM(G24+I24)</f>
        <v>644</v>
      </c>
      <c r="F24" s="15"/>
      <c r="G24" s="39">
        <v>426</v>
      </c>
      <c r="H24" s="17"/>
      <c r="I24" s="39">
        <v>218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SUM(G24+'10월'!H25)</f>
        <v>#REF!</v>
      </c>
      <c r="I25" s="20"/>
      <c r="J25" s="35" t="e">
        <f>SUM(I24+'10월'!J25)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0</v>
      </c>
      <c r="D26" s="60"/>
      <c r="E26" s="4">
        <f>SUM(G26+I26)</f>
        <v>0</v>
      </c>
      <c r="F26" s="30"/>
      <c r="G26" s="39">
        <v>0</v>
      </c>
      <c r="H26" s="17"/>
      <c r="I26" s="39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99"/>
      <c r="H27" s="100" t="e">
        <f>SUM(G26+'10월'!H27)</f>
        <v>#REF!</v>
      </c>
      <c r="I27" s="99"/>
      <c r="J27" s="100" t="e">
        <f>SUM(I26+'10월'!J27)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424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399</v>
      </c>
      <c r="L28" s="95"/>
      <c r="M28" s="94">
        <f>SUM(M30,M32,M34,M36,M38)</f>
        <v>179</v>
      </c>
      <c r="N28" s="109"/>
      <c r="O28" s="94">
        <f>SUM(O30,O32,O34,O36,O38)</f>
        <v>136</v>
      </c>
      <c r="P28" s="109"/>
      <c r="Q28" s="94">
        <f>SUM(Q30,Q32,Q34,Q36,Q38)</f>
        <v>29</v>
      </c>
      <c r="R28" s="109"/>
      <c r="S28" s="94">
        <f>SUM(S30,S32,S34,S36,S38)</f>
        <v>5</v>
      </c>
      <c r="T28" s="109"/>
      <c r="U28" s="94">
        <f>SUM(U30,U32,U34,U36,U38)</f>
        <v>50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25</v>
      </c>
      <c r="AB28" s="93"/>
      <c r="AC28" s="94">
        <f>SUM(AC30,AC32,AC34,AC36,AC38)</f>
        <v>1</v>
      </c>
      <c r="AD28" s="95"/>
      <c r="AE28" s="94">
        <f>SUM(AE30,AE32,AE34,AE36,AE38)</f>
        <v>18</v>
      </c>
      <c r="AF28" s="95"/>
      <c r="AG28" s="94">
        <f>SUM(AG30,AG32,AG34,AG36,AG38)</f>
        <v>6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273</v>
      </c>
      <c r="D30" s="60"/>
      <c r="E30" s="4"/>
      <c r="F30" s="30"/>
      <c r="G30" s="16"/>
      <c r="H30" s="31"/>
      <c r="I30" s="16"/>
      <c r="J30" s="32"/>
      <c r="K30" s="41">
        <f>M30+O30+Q30+S30+U30+W30+Y30</f>
        <v>259</v>
      </c>
      <c r="L30" s="55"/>
      <c r="M30" s="64">
        <v>113</v>
      </c>
      <c r="N30" s="65"/>
      <c r="O30" s="64">
        <v>95</v>
      </c>
      <c r="P30" s="65"/>
      <c r="Q30" s="64">
        <v>22</v>
      </c>
      <c r="R30" s="65"/>
      <c r="S30" s="64">
        <v>1</v>
      </c>
      <c r="T30" s="65"/>
      <c r="U30" s="64">
        <v>28</v>
      </c>
      <c r="V30" s="65"/>
      <c r="W30" s="64">
        <v>0</v>
      </c>
      <c r="X30" s="65"/>
      <c r="Y30" s="64">
        <v>0</v>
      </c>
      <c r="Z30" s="65"/>
      <c r="AA30" s="41">
        <f>SUM(AC30:AK30)</f>
        <v>14</v>
      </c>
      <c r="AB30" s="55"/>
      <c r="AC30" s="64">
        <v>1</v>
      </c>
      <c r="AD30" s="66"/>
      <c r="AE30" s="64">
        <v>11</v>
      </c>
      <c r="AF30" s="65"/>
      <c r="AG30" s="64">
        <v>2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SUM(M30+'10월'!N31)</f>
        <v>#REF!</v>
      </c>
      <c r="O31" s="68"/>
      <c r="P31" s="35" t="e">
        <f>SUM(O30+'10월'!P31)</f>
        <v>#REF!</v>
      </c>
      <c r="Q31" s="69"/>
      <c r="R31" s="35" t="e">
        <f>SUM(Q30+'10월'!R31)</f>
        <v>#REF!</v>
      </c>
      <c r="S31" s="68"/>
      <c r="T31" s="35" t="e">
        <f>SUM(S30+'10월'!T31)</f>
        <v>#REF!</v>
      </c>
      <c r="U31" s="68"/>
      <c r="V31" s="35" t="e">
        <f>SUM(U30+'10월'!V31)</f>
        <v>#REF!</v>
      </c>
      <c r="W31" s="68"/>
      <c r="X31" s="35" t="e">
        <f>SUM(W30+'10월'!X31)</f>
        <v>#REF!</v>
      </c>
      <c r="Y31" s="68"/>
      <c r="Z31" s="35" t="e">
        <f>SUM(Y30+'10월'!Z31)</f>
        <v>#REF!</v>
      </c>
      <c r="AA31" s="33"/>
      <c r="AB31" s="45" t="e">
        <f>SUM(AD31:AL31)</f>
        <v>#REF!</v>
      </c>
      <c r="AC31" s="68"/>
      <c r="AD31" s="35" t="e">
        <f>SUM(AC30+'10월'!AD31)</f>
        <v>#REF!</v>
      </c>
      <c r="AE31" s="68"/>
      <c r="AF31" s="35" t="e">
        <f>SUM(AE30+'10월'!AF31)</f>
        <v>#REF!</v>
      </c>
      <c r="AG31" s="68"/>
      <c r="AH31" s="35" t="e">
        <f>SUM(AG30+'10월'!AH31)</f>
        <v>#REF!</v>
      </c>
      <c r="AI31" s="68"/>
      <c r="AJ31" s="35" t="e">
        <f>SUM(AI30+'10월'!AJ31)</f>
        <v>#REF!</v>
      </c>
      <c r="AK31" s="68"/>
      <c r="AL31" s="36" t="e">
        <f>SUM(AK30+'10월'!AL31)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43</v>
      </c>
      <c r="D32" s="70"/>
      <c r="E32" s="4"/>
      <c r="F32" s="37"/>
      <c r="G32" s="16"/>
      <c r="H32" s="23"/>
      <c r="I32" s="16"/>
      <c r="J32" s="18"/>
      <c r="K32" s="41">
        <f>M32+O32+Q32+S32+U32+W32+Y32</f>
        <v>39</v>
      </c>
      <c r="L32" s="62"/>
      <c r="M32" s="64">
        <v>22</v>
      </c>
      <c r="N32" s="71"/>
      <c r="O32" s="64">
        <v>7</v>
      </c>
      <c r="P32" s="71"/>
      <c r="Q32" s="64">
        <v>2</v>
      </c>
      <c r="R32" s="61" t="s">
        <v>28</v>
      </c>
      <c r="S32" s="64">
        <v>0</v>
      </c>
      <c r="T32" s="71"/>
      <c r="U32" s="64">
        <v>8</v>
      </c>
      <c r="V32" s="71"/>
      <c r="W32" s="64">
        <v>0</v>
      </c>
      <c r="X32" s="71"/>
      <c r="Y32" s="64">
        <v>0</v>
      </c>
      <c r="Z32" s="71"/>
      <c r="AA32" s="41">
        <f>SUM(AC32:AK32)</f>
        <v>4</v>
      </c>
      <c r="AB32" s="62"/>
      <c r="AC32" s="64">
        <v>0</v>
      </c>
      <c r="AD32" s="71"/>
      <c r="AE32" s="64">
        <v>3</v>
      </c>
      <c r="AF32" s="71"/>
      <c r="AG32" s="64">
        <v>1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SUM(M32+'10월'!N33)</f>
        <v>#REF!</v>
      </c>
      <c r="O33" s="72"/>
      <c r="P33" s="35" t="e">
        <f>SUM(O32+'10월'!P33)</f>
        <v>#REF!</v>
      </c>
      <c r="Q33" s="72"/>
      <c r="R33" s="35" t="e">
        <f>SUM(Q32+'10월'!R33)</f>
        <v>#REF!</v>
      </c>
      <c r="S33" s="72"/>
      <c r="T33" s="35" t="e">
        <f>SUM(S32+'10월'!T33)</f>
        <v>#REF!</v>
      </c>
      <c r="U33" s="72"/>
      <c r="V33" s="35" t="e">
        <f>SUM(U32+'10월'!V33)</f>
        <v>#REF!</v>
      </c>
      <c r="W33" s="72"/>
      <c r="X33" s="35" t="e">
        <f>SUM(W32+'10월'!X33)</f>
        <v>#REF!</v>
      </c>
      <c r="Y33" s="72"/>
      <c r="Z33" s="35" t="e">
        <f>SUM(Y32+'10월'!Z33)</f>
        <v>#REF!</v>
      </c>
      <c r="AA33" s="53"/>
      <c r="AB33" s="45" t="e">
        <f>SUM(AD33:AL33)</f>
        <v>#REF!</v>
      </c>
      <c r="AC33" s="72"/>
      <c r="AD33" s="35" t="e">
        <f>SUM(AC32+'10월'!AD33)</f>
        <v>#REF!</v>
      </c>
      <c r="AE33" s="72"/>
      <c r="AF33" s="35" t="e">
        <f>SUM(AE32+'10월'!AF33)</f>
        <v>#REF!</v>
      </c>
      <c r="AG33" s="72"/>
      <c r="AH33" s="35" t="e">
        <f>SUM(AG32+'10월'!AH33)</f>
        <v>#REF!</v>
      </c>
      <c r="AI33" s="72"/>
      <c r="AJ33" s="35" t="e">
        <f>SUM(AI32+'10월'!AJ33)</f>
        <v>#REF!</v>
      </c>
      <c r="AK33" s="72"/>
      <c r="AL33" s="36" t="e">
        <f>SUM(AK32+'10월'!AL33)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93</v>
      </c>
      <c r="D34" s="48"/>
      <c r="E34" s="4"/>
      <c r="F34" s="15"/>
      <c r="G34" s="39"/>
      <c r="H34" s="17"/>
      <c r="I34" s="39"/>
      <c r="J34" s="18"/>
      <c r="K34" s="41">
        <f>M34+O34+Q34+S34+U34+W34+Y34</f>
        <v>87</v>
      </c>
      <c r="L34" s="50"/>
      <c r="M34" s="73">
        <v>34</v>
      </c>
      <c r="N34" s="74"/>
      <c r="O34" s="73">
        <v>32</v>
      </c>
      <c r="P34" s="74"/>
      <c r="Q34" s="73">
        <v>5</v>
      </c>
      <c r="R34" s="74"/>
      <c r="S34" s="73">
        <v>4</v>
      </c>
      <c r="T34" s="74"/>
      <c r="U34" s="73">
        <v>12</v>
      </c>
      <c r="V34" s="74"/>
      <c r="W34" s="73">
        <v>0</v>
      </c>
      <c r="X34" s="74"/>
      <c r="Y34" s="73">
        <v>0</v>
      </c>
      <c r="Z34" s="74"/>
      <c r="AA34" s="41">
        <f>SUM(AC34:AK34)</f>
        <v>6</v>
      </c>
      <c r="AB34" s="50"/>
      <c r="AC34" s="73">
        <v>0</v>
      </c>
      <c r="AD34" s="74"/>
      <c r="AE34" s="73">
        <v>3</v>
      </c>
      <c r="AF34" s="74"/>
      <c r="AG34" s="73">
        <v>3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SUM(M34+'10월'!N35)</f>
        <v>#REF!</v>
      </c>
      <c r="O35" s="72"/>
      <c r="P35" s="35" t="e">
        <f>SUM(O34+'10월'!P35)</f>
        <v>#REF!</v>
      </c>
      <c r="Q35" s="72"/>
      <c r="R35" s="35" t="e">
        <f>SUM(Q34+'10월'!R35)</f>
        <v>#REF!</v>
      </c>
      <c r="S35" s="72"/>
      <c r="T35" s="35" t="e">
        <f>SUM(S34+'10월'!T35)</f>
        <v>#REF!</v>
      </c>
      <c r="U35" s="72"/>
      <c r="V35" s="35" t="e">
        <f>SUM(U34+'10월'!V35)</f>
        <v>#REF!</v>
      </c>
      <c r="W35" s="72"/>
      <c r="X35" s="35" t="e">
        <f>SUM(W34+'10월'!X35)</f>
        <v>#REF!</v>
      </c>
      <c r="Y35" s="72"/>
      <c r="Z35" s="35" t="e">
        <f>SUM(Y34+'10월'!Z35)</f>
        <v>#REF!</v>
      </c>
      <c r="AA35" s="53"/>
      <c r="AB35" s="45" t="e">
        <f>SUM(AD35:AL35)</f>
        <v>#REF!</v>
      </c>
      <c r="AC35" s="72"/>
      <c r="AD35" s="35" t="e">
        <f>SUM(AC34+'10월'!AD35)</f>
        <v>#REF!</v>
      </c>
      <c r="AE35" s="72"/>
      <c r="AF35" s="35" t="e">
        <f>SUM(AE34+'10월'!AF35)</f>
        <v>#REF!</v>
      </c>
      <c r="AG35" s="72"/>
      <c r="AH35" s="35" t="e">
        <f>SUM(AG34+'10월'!AH35)</f>
        <v>#REF!</v>
      </c>
      <c r="AI35" s="72"/>
      <c r="AJ35" s="35" t="e">
        <f>SUM(AI34+'10월'!AJ35)</f>
        <v>#REF!</v>
      </c>
      <c r="AK35" s="72"/>
      <c r="AL35" s="36" t="e">
        <f>SUM(AK34+'10월'!AL35)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15</v>
      </c>
      <c r="D36" s="48"/>
      <c r="E36" s="4"/>
      <c r="F36" s="15"/>
      <c r="G36" s="39"/>
      <c r="H36" s="17"/>
      <c r="I36" s="39"/>
      <c r="J36" s="18"/>
      <c r="K36" s="41">
        <f>M36+O36+Q36+S36+U36+W36+Y36</f>
        <v>14</v>
      </c>
      <c r="L36" s="50"/>
      <c r="M36" s="73">
        <v>10</v>
      </c>
      <c r="N36" s="74"/>
      <c r="O36" s="73">
        <v>2</v>
      </c>
      <c r="P36" s="74"/>
      <c r="Q36" s="73">
        <v>0</v>
      </c>
      <c r="R36" s="74"/>
      <c r="S36" s="73">
        <v>0</v>
      </c>
      <c r="T36" s="74"/>
      <c r="U36" s="73">
        <v>2</v>
      </c>
      <c r="V36" s="74"/>
      <c r="W36" s="73">
        <v>0</v>
      </c>
      <c r="X36" s="74"/>
      <c r="Y36" s="73">
        <v>0</v>
      </c>
      <c r="Z36" s="74"/>
      <c r="AA36" s="41">
        <f>SUM(AC36:AK36)</f>
        <v>1</v>
      </c>
      <c r="AB36" s="50"/>
      <c r="AC36" s="73">
        <v>0</v>
      </c>
      <c r="AD36" s="74"/>
      <c r="AE36" s="73">
        <v>1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SUM(M36+'10월'!N37)</f>
        <v>#REF!</v>
      </c>
      <c r="O37" s="72"/>
      <c r="P37" s="35" t="e">
        <f>SUM(O36+'10월'!P37)</f>
        <v>#REF!</v>
      </c>
      <c r="Q37" s="72"/>
      <c r="R37" s="35" t="e">
        <f>SUM(Q36+'10월'!R37)</f>
        <v>#REF!</v>
      </c>
      <c r="S37" s="72"/>
      <c r="T37" s="35" t="e">
        <f>SUM(S36+'10월'!T37)</f>
        <v>#REF!</v>
      </c>
      <c r="U37" s="72"/>
      <c r="V37" s="35" t="e">
        <f>SUM(U36+'10월'!V37)</f>
        <v>#REF!</v>
      </c>
      <c r="W37" s="72"/>
      <c r="X37" s="35" t="e">
        <f>SUM(W36+'10월'!X37)</f>
        <v>#REF!</v>
      </c>
      <c r="Y37" s="72"/>
      <c r="Z37" s="35" t="e">
        <f>SUM(Y36+'10월'!Z37)</f>
        <v>#REF!</v>
      </c>
      <c r="AA37" s="53"/>
      <c r="AB37" s="45" t="e">
        <f>SUM(AD37:AL37)</f>
        <v>#REF!</v>
      </c>
      <c r="AC37" s="72"/>
      <c r="AD37" s="35" t="e">
        <f>SUM(AC36+'10월'!AD37)</f>
        <v>#REF!</v>
      </c>
      <c r="AE37" s="72"/>
      <c r="AF37" s="35" t="e">
        <f>SUM(AE36+'10월'!AF37)</f>
        <v>#REF!</v>
      </c>
      <c r="AG37" s="72"/>
      <c r="AH37" s="35" t="e">
        <f>SUM(AG36+'10월'!AH37)</f>
        <v>#REF!</v>
      </c>
      <c r="AI37" s="72"/>
      <c r="AJ37" s="35" t="e">
        <f>SUM(AI36+'10월'!AJ37)</f>
        <v>#REF!</v>
      </c>
      <c r="AK37" s="72"/>
      <c r="AL37" s="36" t="e">
        <f>SUM(AK36+'10월'!AL37)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SUM(M38+'10월'!N39)</f>
        <v>#REF!</v>
      </c>
      <c r="O39" s="116"/>
      <c r="P39" s="100" t="e">
        <f>SUM(O38+'10월'!P39)</f>
        <v>#REF!</v>
      </c>
      <c r="Q39" s="116"/>
      <c r="R39" s="100" t="e">
        <f>SUM(Q38+'10월'!R39)</f>
        <v>#REF!</v>
      </c>
      <c r="S39" s="116"/>
      <c r="T39" s="100" t="e">
        <f>SUM(S38+'10월'!T39)</f>
        <v>#REF!</v>
      </c>
      <c r="U39" s="116" t="s">
        <v>28</v>
      </c>
      <c r="V39" s="100" t="e">
        <f>SUM(U38+'10월'!V39)</f>
        <v>#REF!</v>
      </c>
      <c r="W39" s="116"/>
      <c r="X39" s="100" t="e">
        <f>SUM(W38+'10월'!X39)</f>
        <v>#REF!</v>
      </c>
      <c r="Y39" s="116"/>
      <c r="Z39" s="100" t="e">
        <f>SUM(Y38+'10월'!Z39)</f>
        <v>#REF!</v>
      </c>
      <c r="AA39" s="106"/>
      <c r="AB39" s="107" t="e">
        <f>SUM(AD39:AL39)</f>
        <v>#REF!</v>
      </c>
      <c r="AC39" s="116"/>
      <c r="AD39" s="100" t="e">
        <f>SUM(AC38+'10월'!AD39)</f>
        <v>#REF!</v>
      </c>
      <c r="AE39" s="116"/>
      <c r="AF39" s="100" t="e">
        <f>SUM(AE38+'10월'!AF39)</f>
        <v>#REF!</v>
      </c>
      <c r="AG39" s="116"/>
      <c r="AH39" s="100" t="e">
        <f>SUM(AG38+'10월'!AH39)</f>
        <v>#REF!</v>
      </c>
      <c r="AI39" s="116"/>
      <c r="AJ39" s="100" t="e">
        <f>SUM(AI38+'10월'!AJ39)</f>
        <v>#REF!</v>
      </c>
      <c r="AK39" s="116"/>
      <c r="AL39" s="101" t="e">
        <f>SUM(AK38+'10월'!AL39)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366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336</v>
      </c>
      <c r="L40" s="95"/>
      <c r="M40" s="94">
        <f>SUM(M42,M44,M46,M48,M50)</f>
        <v>134</v>
      </c>
      <c r="N40" s="109"/>
      <c r="O40" s="94">
        <f>SUM(O42,O44,O46,O48,O50)</f>
        <v>119</v>
      </c>
      <c r="P40" s="109"/>
      <c r="Q40" s="94">
        <f>SUM(Q42,Q44,Q46,Q48,Q50)</f>
        <v>6</v>
      </c>
      <c r="R40" s="109"/>
      <c r="S40" s="94">
        <f>SUM(S42,S44,S46,S48,S50)</f>
        <v>4</v>
      </c>
      <c r="T40" s="109"/>
      <c r="U40" s="94">
        <f>SUM(U42,U44,U46,U48,U50)</f>
        <v>67</v>
      </c>
      <c r="V40" s="109"/>
      <c r="W40" s="94">
        <f>SUM(W42,W44,W46,W48,W50)</f>
        <v>0</v>
      </c>
      <c r="X40" s="109"/>
      <c r="Y40" s="94">
        <f>SUM(Y42,Y44,Y46,Y48,Y50)</f>
        <v>6</v>
      </c>
      <c r="Z40" s="110"/>
      <c r="AA40" s="94">
        <f>SUM(AC40:AL40)</f>
        <v>30</v>
      </c>
      <c r="AB40" s="93"/>
      <c r="AC40" s="94">
        <f>SUM(AC42,AC44,AC46,AC48,AC50)</f>
        <v>0</v>
      </c>
      <c r="AD40" s="95"/>
      <c r="AE40" s="94">
        <f>SUM(AE42,AE44,AE46,AE48,AE50)</f>
        <v>20</v>
      </c>
      <c r="AF40" s="95"/>
      <c r="AG40" s="94">
        <f>SUM(AG42,AG44,AG46,AG48,AG50)</f>
        <v>10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348</v>
      </c>
      <c r="D42" s="60"/>
      <c r="E42" s="4"/>
      <c r="F42" s="30"/>
      <c r="G42" s="16"/>
      <c r="H42" s="31"/>
      <c r="I42" s="16"/>
      <c r="J42" s="32"/>
      <c r="K42" s="41">
        <f>M42+O42+Q42+S42+U42+W42+Y42</f>
        <v>324</v>
      </c>
      <c r="L42" s="55"/>
      <c r="M42" s="64">
        <v>131</v>
      </c>
      <c r="N42" s="65"/>
      <c r="O42" s="64">
        <v>114</v>
      </c>
      <c r="P42" s="65"/>
      <c r="Q42" s="64">
        <v>4</v>
      </c>
      <c r="R42" s="65"/>
      <c r="S42" s="64">
        <v>4</v>
      </c>
      <c r="T42" s="65"/>
      <c r="U42" s="64">
        <v>65</v>
      </c>
      <c r="V42" s="65"/>
      <c r="W42" s="64">
        <v>0</v>
      </c>
      <c r="X42" s="65"/>
      <c r="Y42" s="64">
        <v>6</v>
      </c>
      <c r="Z42" s="65"/>
      <c r="AA42" s="41">
        <f>SUM(AC42:AK42)</f>
        <v>24</v>
      </c>
      <c r="AB42" s="55"/>
      <c r="AC42" s="64">
        <v>0</v>
      </c>
      <c r="AD42" s="66"/>
      <c r="AE42" s="64">
        <v>16</v>
      </c>
      <c r="AF42" s="65"/>
      <c r="AG42" s="64">
        <v>8</v>
      </c>
      <c r="AH42" s="65"/>
      <c r="AI42" s="64">
        <v>0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SUM(M42+'10월'!N43)</f>
        <v>#REF!</v>
      </c>
      <c r="O43" s="68"/>
      <c r="P43" s="35" t="e">
        <f>SUM(O42+'10월'!P43)</f>
        <v>#REF!</v>
      </c>
      <c r="Q43" s="69"/>
      <c r="R43" s="35" t="e">
        <f>SUM(Q42+'10월'!R43)</f>
        <v>#REF!</v>
      </c>
      <c r="S43" s="68"/>
      <c r="T43" s="35" t="e">
        <f>SUM(S42+'10월'!T43)</f>
        <v>#REF!</v>
      </c>
      <c r="U43" s="68"/>
      <c r="V43" s="35" t="e">
        <f>SUM(U42+'10월'!V43)</f>
        <v>#REF!</v>
      </c>
      <c r="W43" s="68"/>
      <c r="X43" s="35" t="e">
        <f>SUM(W42+'10월'!X43)</f>
        <v>#REF!</v>
      </c>
      <c r="Y43" s="68"/>
      <c r="Z43" s="35" t="e">
        <f>SUM(Y42+'10월'!Z43)</f>
        <v>#REF!</v>
      </c>
      <c r="AA43" s="33"/>
      <c r="AB43" s="45" t="e">
        <f>SUM(AD43:AL43)</f>
        <v>#REF!</v>
      </c>
      <c r="AC43" s="68"/>
      <c r="AD43" s="35" t="e">
        <f>SUM(AC42+'10월'!AD43)</f>
        <v>#REF!</v>
      </c>
      <c r="AE43" s="68"/>
      <c r="AF43" s="35" t="e">
        <f>SUM(AE42+'10월'!AF43)</f>
        <v>#REF!</v>
      </c>
      <c r="AG43" s="68"/>
      <c r="AH43" s="35" t="e">
        <f>SUM(AG42+'10월'!AH43)</f>
        <v>#REF!</v>
      </c>
      <c r="AI43" s="68"/>
      <c r="AJ43" s="35" t="e">
        <f>SUM(AI42+'10월'!AJ43)</f>
        <v>#REF!</v>
      </c>
      <c r="AK43" s="68"/>
      <c r="AL43" s="36" t="e">
        <f>SUM(AK42+'10월'!AL43)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18</v>
      </c>
      <c r="D44" s="70"/>
      <c r="E44" s="4"/>
      <c r="F44" s="37"/>
      <c r="G44" s="16"/>
      <c r="H44" s="23"/>
      <c r="I44" s="16"/>
      <c r="J44" s="24"/>
      <c r="K44" s="41">
        <f>M44+O44+Q44+S44+U44+W44+Y44</f>
        <v>12</v>
      </c>
      <c r="L44" s="62"/>
      <c r="M44" s="64">
        <v>3</v>
      </c>
      <c r="N44" s="71"/>
      <c r="O44" s="64">
        <v>5</v>
      </c>
      <c r="P44" s="71"/>
      <c r="Q44" s="64">
        <v>2</v>
      </c>
      <c r="R44" s="61" t="s">
        <v>28</v>
      </c>
      <c r="S44" s="64">
        <v>0</v>
      </c>
      <c r="T44" s="71"/>
      <c r="U44" s="64">
        <v>2</v>
      </c>
      <c r="V44" s="71"/>
      <c r="W44" s="64">
        <v>0</v>
      </c>
      <c r="X44" s="71"/>
      <c r="Y44" s="64">
        <v>0</v>
      </c>
      <c r="Z44" s="71"/>
      <c r="AA44" s="41">
        <f>SUM(AC44:AK44)</f>
        <v>6</v>
      </c>
      <c r="AB44" s="50"/>
      <c r="AC44" s="64">
        <v>0</v>
      </c>
      <c r="AD44" s="71"/>
      <c r="AE44" s="64">
        <v>4</v>
      </c>
      <c r="AF44" s="71"/>
      <c r="AG44" s="64">
        <v>2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SUM(M44+'10월'!N45)</f>
        <v>#REF!</v>
      </c>
      <c r="O45" s="72"/>
      <c r="P45" s="35" t="e">
        <f>SUM(O44+'10월'!P45)</f>
        <v>#REF!</v>
      </c>
      <c r="Q45" s="72"/>
      <c r="R45" s="35" t="e">
        <f>SUM(Q44+'10월'!R45)</f>
        <v>#REF!</v>
      </c>
      <c r="S45" s="72"/>
      <c r="T45" s="35" t="e">
        <f>SUM(S44+'10월'!T45)</f>
        <v>#REF!</v>
      </c>
      <c r="U45" s="72"/>
      <c r="V45" s="35" t="e">
        <f>SUM(U44+'10월'!V45)</f>
        <v>#REF!</v>
      </c>
      <c r="W45" s="72"/>
      <c r="X45" s="35" t="e">
        <f>SUM(W44+'10월'!X45)</f>
        <v>#REF!</v>
      </c>
      <c r="Y45" s="72"/>
      <c r="Z45" s="35" t="e">
        <f>SUM(Y44+'10월'!Z45)</f>
        <v>#REF!</v>
      </c>
      <c r="AA45" s="53"/>
      <c r="AB45" s="45" t="e">
        <f>SUM(AD45:AL45)</f>
        <v>#REF!</v>
      </c>
      <c r="AC45" s="72"/>
      <c r="AD45" s="35" t="e">
        <f>SUM(AC44+'10월'!AD45)</f>
        <v>#REF!</v>
      </c>
      <c r="AE45" s="72"/>
      <c r="AF45" s="35" t="e">
        <f>SUM(AE44+'10월'!AF45)</f>
        <v>#REF!</v>
      </c>
      <c r="AG45" s="72"/>
      <c r="AH45" s="35" t="e">
        <f>SUM(AG44+'10월'!AH45)</f>
        <v>#REF!</v>
      </c>
      <c r="AI45" s="72"/>
      <c r="AJ45" s="35" t="e">
        <f>SUM(AI44+'10월'!AJ45)</f>
        <v>#REF!</v>
      </c>
      <c r="AK45" s="72"/>
      <c r="AL45" s="36" t="e">
        <f>SUM(AK44+'10월'!AL45)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SUM(M46+'10월'!N47)</f>
        <v>#REF!</v>
      </c>
      <c r="O47" s="72"/>
      <c r="P47" s="35" t="e">
        <f>SUM(O46+'10월'!P47)</f>
        <v>#REF!</v>
      </c>
      <c r="Q47" s="72"/>
      <c r="R47" s="35" t="e">
        <f>SUM(Q46+'10월'!R47)</f>
        <v>#REF!</v>
      </c>
      <c r="S47" s="72"/>
      <c r="T47" s="35" t="e">
        <f>SUM(S46+'10월'!T47)</f>
        <v>#REF!</v>
      </c>
      <c r="U47" s="72"/>
      <c r="V47" s="35" t="e">
        <f>SUM(U46+'10월'!V47)</f>
        <v>#REF!</v>
      </c>
      <c r="W47" s="72"/>
      <c r="X47" s="35" t="e">
        <f>SUM(W46+'10월'!X47)</f>
        <v>#REF!</v>
      </c>
      <c r="Y47" s="72"/>
      <c r="Z47" s="35" t="e">
        <f>SUM(Y46+'10월'!Z47)</f>
        <v>#REF!</v>
      </c>
      <c r="AA47" s="53"/>
      <c r="AB47" s="45" t="e">
        <f>SUM(AD47:AL47)</f>
        <v>#REF!</v>
      </c>
      <c r="AC47" s="72"/>
      <c r="AD47" s="35" t="e">
        <f>SUM(AC46+'10월'!AD47)</f>
        <v>#REF!</v>
      </c>
      <c r="AE47" s="72"/>
      <c r="AF47" s="35" t="e">
        <f>SUM(AE46+'10월'!AF47)</f>
        <v>#REF!</v>
      </c>
      <c r="AG47" s="72"/>
      <c r="AH47" s="35" t="e">
        <f>SUM(AG46+'10월'!AH47)</f>
        <v>#REF!</v>
      </c>
      <c r="AI47" s="72"/>
      <c r="AJ47" s="35" t="e">
        <f>SUM(AI46+'10월'!AJ47)</f>
        <v>#REF!</v>
      </c>
      <c r="AK47" s="72"/>
      <c r="AL47" s="36" t="e">
        <f>SUM(AK46+'10월'!AL47)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SUM(M48+'10월'!N49)</f>
        <v>#REF!</v>
      </c>
      <c r="O49" s="72"/>
      <c r="P49" s="35" t="e">
        <f>SUM(O48+'10월'!P49)</f>
        <v>#REF!</v>
      </c>
      <c r="Q49" s="72"/>
      <c r="R49" s="35" t="e">
        <f>SUM(Q48+'10월'!R49)</f>
        <v>#REF!</v>
      </c>
      <c r="S49" s="72"/>
      <c r="T49" s="35" t="e">
        <f>SUM(S48+'10월'!T49)</f>
        <v>#REF!</v>
      </c>
      <c r="U49" s="72"/>
      <c r="V49" s="35" t="e">
        <f>SUM(U48+'10월'!V49)</f>
        <v>#REF!</v>
      </c>
      <c r="W49" s="72"/>
      <c r="X49" s="35" t="e">
        <f>SUM(W48+'10월'!X49)</f>
        <v>#REF!</v>
      </c>
      <c r="Y49" s="72"/>
      <c r="Z49" s="35" t="e">
        <f>SUM(Y48+'10월'!Z49)</f>
        <v>#REF!</v>
      </c>
      <c r="AA49" s="53"/>
      <c r="AB49" s="45" t="e">
        <f>SUM(AD49:AL49)</f>
        <v>#REF!</v>
      </c>
      <c r="AC49" s="72"/>
      <c r="AD49" s="35" t="e">
        <f>SUM(AC48+'10월'!AD49)</f>
        <v>#REF!</v>
      </c>
      <c r="AE49" s="72"/>
      <c r="AF49" s="35" t="e">
        <f>SUM(AE48+'10월'!AF49)</f>
        <v>#REF!</v>
      </c>
      <c r="AG49" s="72"/>
      <c r="AH49" s="35" t="e">
        <f>SUM(AG48+'10월'!AH49)</f>
        <v>#REF!</v>
      </c>
      <c r="AI49" s="72"/>
      <c r="AJ49" s="35" t="e">
        <f>SUM(AI48+'10월'!AJ49)</f>
        <v>#REF!</v>
      </c>
      <c r="AK49" s="72"/>
      <c r="AL49" s="36" t="e">
        <f>SUM(AK48+'10월'!AL49)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SUM(M50+'10월'!N51)</f>
        <v>#REF!</v>
      </c>
      <c r="O51" s="116"/>
      <c r="P51" s="100" t="e">
        <f>SUM(O50+'10월'!P51)</f>
        <v>#REF!</v>
      </c>
      <c r="Q51" s="116"/>
      <c r="R51" s="100" t="e">
        <f>SUM(Q50+'10월'!R51)</f>
        <v>#REF!</v>
      </c>
      <c r="S51" s="116"/>
      <c r="T51" s="100" t="e">
        <f>SUM(S50+'10월'!T51)</f>
        <v>#REF!</v>
      </c>
      <c r="U51" s="116" t="s">
        <v>28</v>
      </c>
      <c r="V51" s="100" t="e">
        <f>SUM(U50+'10월'!V51)</f>
        <v>#REF!</v>
      </c>
      <c r="W51" s="116"/>
      <c r="X51" s="100" t="e">
        <f>SUM(W50+'10월'!X51)</f>
        <v>#REF!</v>
      </c>
      <c r="Y51" s="116"/>
      <c r="Z51" s="100" t="e">
        <f>SUM(Y50+'10월'!Z51)</f>
        <v>#REF!</v>
      </c>
      <c r="AA51" s="106"/>
      <c r="AB51" s="107" t="e">
        <f>SUM(AD51:AL51)</f>
        <v>#REF!</v>
      </c>
      <c r="AC51" s="116"/>
      <c r="AD51" s="100" t="e">
        <f>SUM(AC50+'10월'!AD51)</f>
        <v>#REF!</v>
      </c>
      <c r="AE51" s="116"/>
      <c r="AF51" s="100" t="e">
        <f>SUM(AE50+'10월'!AF51)</f>
        <v>#REF!</v>
      </c>
      <c r="AG51" s="116"/>
      <c r="AH51" s="100" t="e">
        <f>SUM(AG50+'10월'!AH51)</f>
        <v>#REF!</v>
      </c>
      <c r="AI51" s="116"/>
      <c r="AJ51" s="100" t="e">
        <f>SUM(AI50+'10월'!AJ51)</f>
        <v>#REF!</v>
      </c>
      <c r="AK51" s="116"/>
      <c r="AL51" s="101" t="e">
        <f>SUM(AK50+'10월'!AL51)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740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591</v>
      </c>
      <c r="L52" s="95"/>
      <c r="M52" s="94">
        <f>SUM(M54,M56,M58,M60,M62)</f>
        <v>193</v>
      </c>
      <c r="N52" s="109"/>
      <c r="O52" s="94">
        <f>SUM(O54,O56,O58,O60,O62)</f>
        <v>281</v>
      </c>
      <c r="P52" s="109"/>
      <c r="Q52" s="94">
        <f>SUM(Q54,Q56,Q58,Q60,Q62)</f>
        <v>16</v>
      </c>
      <c r="R52" s="109"/>
      <c r="S52" s="94">
        <f>SUM(S54,S56,S58,S60,S62)</f>
        <v>7</v>
      </c>
      <c r="T52" s="109"/>
      <c r="U52" s="94">
        <f>SUM(U54,U56,U58,U60,U62)</f>
        <v>90</v>
      </c>
      <c r="V52" s="109"/>
      <c r="W52" s="94">
        <f>SUM(W54,W56,W58,W60,W62)</f>
        <v>0</v>
      </c>
      <c r="X52" s="109"/>
      <c r="Y52" s="94">
        <f>SUM(Y54,Y56,Y58,Y60,Y62)</f>
        <v>4</v>
      </c>
      <c r="Z52" s="110"/>
      <c r="AA52" s="94">
        <f>SUM(AC52:AL52)</f>
        <v>149</v>
      </c>
      <c r="AB52" s="93"/>
      <c r="AC52" s="94">
        <f>SUM(AC54,AC56,AC58,AC60,AC62)</f>
        <v>10</v>
      </c>
      <c r="AD52" s="95"/>
      <c r="AE52" s="94">
        <f>SUM(AE54,AE56,AE58,AE60,AE62)</f>
        <v>121</v>
      </c>
      <c r="AF52" s="95"/>
      <c r="AG52" s="94">
        <f>SUM(AG54,AG56,AG58,AG60,AG62)</f>
        <v>16</v>
      </c>
      <c r="AH52" s="95"/>
      <c r="AI52" s="94">
        <f>SUM(AI54,AI56,AI58,AI60,AI62)</f>
        <v>2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505</v>
      </c>
      <c r="D54" s="60"/>
      <c r="E54" s="4"/>
      <c r="F54" s="30"/>
      <c r="G54" s="16"/>
      <c r="H54" s="31"/>
      <c r="I54" s="16"/>
      <c r="J54" s="32"/>
      <c r="K54" s="41">
        <f>M54+O54+Q54+S54+U54+W54+Y54</f>
        <v>401</v>
      </c>
      <c r="L54" s="55"/>
      <c r="M54" s="64">
        <v>137</v>
      </c>
      <c r="N54" s="65"/>
      <c r="O54" s="64">
        <v>185</v>
      </c>
      <c r="P54" s="65"/>
      <c r="Q54" s="64">
        <v>14</v>
      </c>
      <c r="R54" s="65"/>
      <c r="S54" s="64">
        <v>7</v>
      </c>
      <c r="T54" s="65"/>
      <c r="U54" s="64">
        <v>56</v>
      </c>
      <c r="V54" s="65"/>
      <c r="W54" s="64">
        <v>0</v>
      </c>
      <c r="X54" s="65"/>
      <c r="Y54" s="64">
        <v>2</v>
      </c>
      <c r="Z54" s="65"/>
      <c r="AA54" s="41">
        <f>AC54+AE54+AG54+AI54+AK54</f>
        <v>104</v>
      </c>
      <c r="AB54" s="55"/>
      <c r="AC54" s="64">
        <v>8</v>
      </c>
      <c r="AD54" s="66"/>
      <c r="AE54" s="64">
        <v>84</v>
      </c>
      <c r="AF54" s="65"/>
      <c r="AG54" s="64">
        <v>12</v>
      </c>
      <c r="AH54" s="65"/>
      <c r="AI54" s="64">
        <v>0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SUM(M54+'10월'!N55)</f>
        <v>#REF!</v>
      </c>
      <c r="O55" s="68"/>
      <c r="P55" s="35" t="e">
        <f>SUM(O54+'10월'!P55)</f>
        <v>#REF!</v>
      </c>
      <c r="Q55" s="69"/>
      <c r="R55" s="35" t="e">
        <f>SUM(Q54+'10월'!R55)</f>
        <v>#REF!</v>
      </c>
      <c r="S55" s="68"/>
      <c r="T55" s="35" t="e">
        <f>SUM(S54+'10월'!T55)</f>
        <v>#REF!</v>
      </c>
      <c r="U55" s="68"/>
      <c r="V55" s="35" t="e">
        <f>SUM(U54+'10월'!V55)</f>
        <v>#REF!</v>
      </c>
      <c r="W55" s="68"/>
      <c r="X55" s="35" t="e">
        <f>SUM(W54+'10월'!X55)</f>
        <v>#REF!</v>
      </c>
      <c r="Y55" s="68"/>
      <c r="Z55" s="35" t="e">
        <f>SUM(Y54+'10월'!Z55)</f>
        <v>#REF!</v>
      </c>
      <c r="AA55" s="33"/>
      <c r="AB55" s="45" t="e">
        <f>SUM(AD55:AL55)</f>
        <v>#REF!</v>
      </c>
      <c r="AC55" s="68"/>
      <c r="AD55" s="35" t="e">
        <f>SUM(AC54+'10월'!AD55)</f>
        <v>#REF!</v>
      </c>
      <c r="AE55" s="68"/>
      <c r="AF55" s="35" t="e">
        <f>SUM(AE54+'10월'!AF55)</f>
        <v>#REF!</v>
      </c>
      <c r="AG55" s="68"/>
      <c r="AH55" s="35" t="e">
        <f>SUM(AG54+'10월'!AH55)</f>
        <v>#REF!</v>
      </c>
      <c r="AI55" s="68"/>
      <c r="AJ55" s="35" t="e">
        <f>SUM(AI54+'10월'!AJ55)</f>
        <v>#REF!</v>
      </c>
      <c r="AK55" s="68"/>
      <c r="AL55" s="36" t="e">
        <f>SUM(AK54+'10월'!AL55)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144</v>
      </c>
      <c r="D56" s="70"/>
      <c r="E56" s="4"/>
      <c r="F56" s="37"/>
      <c r="G56" s="16"/>
      <c r="H56" s="23"/>
      <c r="I56" s="16"/>
      <c r="J56" s="24"/>
      <c r="K56" s="41">
        <f>M56+O56+Q56+S56+U56+W56+Y56</f>
        <v>127</v>
      </c>
      <c r="L56" s="62"/>
      <c r="M56" s="64">
        <v>37</v>
      </c>
      <c r="N56" s="71"/>
      <c r="O56" s="64">
        <v>61</v>
      </c>
      <c r="P56" s="71"/>
      <c r="Q56" s="64">
        <v>2</v>
      </c>
      <c r="R56" s="61" t="s">
        <v>28</v>
      </c>
      <c r="S56" s="64">
        <v>0</v>
      </c>
      <c r="T56" s="71"/>
      <c r="U56" s="64">
        <v>25</v>
      </c>
      <c r="V56" s="71"/>
      <c r="W56" s="64">
        <v>0</v>
      </c>
      <c r="X56" s="71"/>
      <c r="Y56" s="64">
        <v>2</v>
      </c>
      <c r="Z56" s="71"/>
      <c r="AA56" s="41">
        <f>SUM(AC56,AE56,AG56,AI56,AK56)</f>
        <v>17</v>
      </c>
      <c r="AB56" s="62"/>
      <c r="AC56" s="64">
        <v>1</v>
      </c>
      <c r="AD56" s="71"/>
      <c r="AE56" s="64">
        <v>15</v>
      </c>
      <c r="AF56" s="71"/>
      <c r="AG56" s="64">
        <v>1</v>
      </c>
      <c r="AH56" s="71"/>
      <c r="AI56" s="64">
        <v>0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SUM(M56+'10월'!N57)</f>
        <v>#REF!</v>
      </c>
      <c r="O57" s="72"/>
      <c r="P57" s="35" t="e">
        <f>SUM(O56+'10월'!P57)</f>
        <v>#REF!</v>
      </c>
      <c r="Q57" s="72"/>
      <c r="R57" s="35" t="e">
        <f>SUM(Q56+'10월'!R57)</f>
        <v>#REF!</v>
      </c>
      <c r="S57" s="72"/>
      <c r="T57" s="35" t="e">
        <f>SUM(S56+'10월'!T57)</f>
        <v>#REF!</v>
      </c>
      <c r="U57" s="72"/>
      <c r="V57" s="35" t="e">
        <f>SUM(U56+'10월'!V57)</f>
        <v>#REF!</v>
      </c>
      <c r="W57" s="72"/>
      <c r="X57" s="35" t="e">
        <f>SUM(W56+'10월'!X57)</f>
        <v>#REF!</v>
      </c>
      <c r="Y57" s="72"/>
      <c r="Z57" s="35" t="e">
        <f>SUM(Y56+'10월'!Z57)</f>
        <v>#REF!</v>
      </c>
      <c r="AA57" s="53"/>
      <c r="AB57" s="45" t="e">
        <f>SUM(AD57:AL57)</f>
        <v>#REF!</v>
      </c>
      <c r="AC57" s="72"/>
      <c r="AD57" s="35" t="e">
        <f>SUM(AC56+'10월'!AD57)</f>
        <v>#REF!</v>
      </c>
      <c r="AE57" s="72"/>
      <c r="AF57" s="35" t="e">
        <f>SUM(AE56+'10월'!AF57)</f>
        <v>#REF!</v>
      </c>
      <c r="AG57" s="72"/>
      <c r="AH57" s="35" t="e">
        <f>SUM(AG56+'10월'!AH57)</f>
        <v>#REF!</v>
      </c>
      <c r="AI57" s="72"/>
      <c r="AJ57" s="35" t="e">
        <f>SUM(AI56+'10월'!AJ57)</f>
        <v>#REF!</v>
      </c>
      <c r="AK57" s="72"/>
      <c r="AL57" s="36" t="e">
        <f>SUM(AK56+'10월'!AL57)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65</v>
      </c>
      <c r="D58" s="48"/>
      <c r="E58" s="4"/>
      <c r="F58" s="15"/>
      <c r="G58" s="39"/>
      <c r="H58" s="17"/>
      <c r="I58" s="39"/>
      <c r="J58" s="18"/>
      <c r="K58" s="41">
        <f>M58+O58+Q58+S58+U58+W58+Y58</f>
        <v>47</v>
      </c>
      <c r="L58" s="50"/>
      <c r="M58" s="73">
        <v>15</v>
      </c>
      <c r="N58" s="74"/>
      <c r="O58" s="73">
        <v>28</v>
      </c>
      <c r="P58" s="74"/>
      <c r="Q58" s="73">
        <v>0</v>
      </c>
      <c r="R58" s="74"/>
      <c r="S58" s="73">
        <v>0</v>
      </c>
      <c r="T58" s="74"/>
      <c r="U58" s="73">
        <v>4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18</v>
      </c>
      <c r="AB58" s="50"/>
      <c r="AC58" s="73">
        <v>0</v>
      </c>
      <c r="AD58" s="74"/>
      <c r="AE58" s="73">
        <v>14</v>
      </c>
      <c r="AF58" s="74"/>
      <c r="AG58" s="73">
        <v>3</v>
      </c>
      <c r="AH58" s="74"/>
      <c r="AI58" s="73">
        <v>1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SUM(M58+'10월'!N59)</f>
        <v>#REF!</v>
      </c>
      <c r="O59" s="72"/>
      <c r="P59" s="35" t="e">
        <f>SUM(O58+'10월'!P59)</f>
        <v>#REF!</v>
      </c>
      <c r="Q59" s="72"/>
      <c r="R59" s="35" t="e">
        <f>SUM(Q58+'10월'!R59)</f>
        <v>#REF!</v>
      </c>
      <c r="S59" s="72"/>
      <c r="T59" s="35" t="e">
        <f>SUM(S58+'10월'!T59)</f>
        <v>#REF!</v>
      </c>
      <c r="U59" s="72"/>
      <c r="V59" s="35" t="e">
        <f>SUM(U58+'10월'!V59)</f>
        <v>#REF!</v>
      </c>
      <c r="W59" s="72"/>
      <c r="X59" s="35" t="e">
        <f>SUM(W58+'10월'!X59)</f>
        <v>#REF!</v>
      </c>
      <c r="Y59" s="72"/>
      <c r="Z59" s="35" t="e">
        <f>SUM(Y58+'10월'!Z59)</f>
        <v>#REF!</v>
      </c>
      <c r="AA59" s="53"/>
      <c r="AB59" s="45" t="e">
        <f>SUM(AD59:AL59)</f>
        <v>#REF!</v>
      </c>
      <c r="AC59" s="72"/>
      <c r="AD59" s="35" t="e">
        <f>SUM(AC58+'10월'!AD59)</f>
        <v>#REF!</v>
      </c>
      <c r="AE59" s="72"/>
      <c r="AF59" s="35" t="e">
        <f>SUM(AE58+'10월'!AF59)</f>
        <v>#REF!</v>
      </c>
      <c r="AG59" s="72"/>
      <c r="AH59" s="35" t="e">
        <f>SUM(AG58+'10월'!AH59)</f>
        <v>#REF!</v>
      </c>
      <c r="AI59" s="72"/>
      <c r="AJ59" s="35" t="e">
        <f>SUM(AI58+'10월'!AJ59)</f>
        <v>#REF!</v>
      </c>
      <c r="AK59" s="72"/>
      <c r="AL59" s="36" t="e">
        <f>SUM(AK58+'10월'!AL59)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26</v>
      </c>
      <c r="D60" s="48"/>
      <c r="E60" s="4"/>
      <c r="F60" s="15"/>
      <c r="G60" s="39"/>
      <c r="H60" s="17"/>
      <c r="I60" s="39"/>
      <c r="J60" s="18"/>
      <c r="K60" s="41">
        <f>M60+O60+Q60+S60+U60+W60+Y60</f>
        <v>16</v>
      </c>
      <c r="L60" s="50"/>
      <c r="M60" s="73">
        <v>4</v>
      </c>
      <c r="N60" s="74"/>
      <c r="O60" s="73">
        <v>7</v>
      </c>
      <c r="P60" s="74"/>
      <c r="Q60" s="73">
        <v>0</v>
      </c>
      <c r="R60" s="74"/>
      <c r="S60" s="73">
        <v>0</v>
      </c>
      <c r="T60" s="74"/>
      <c r="U60" s="73">
        <v>5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10</v>
      </c>
      <c r="AB60" s="50"/>
      <c r="AC60" s="73">
        <v>1</v>
      </c>
      <c r="AD60" s="74"/>
      <c r="AE60" s="73">
        <v>8</v>
      </c>
      <c r="AF60" s="74"/>
      <c r="AG60" s="73">
        <v>0</v>
      </c>
      <c r="AH60" s="74"/>
      <c r="AI60" s="73">
        <v>1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SUM(M60+'10월'!N61)</f>
        <v>#REF!</v>
      </c>
      <c r="O61" s="72"/>
      <c r="P61" s="35" t="e">
        <f>SUM(O60+'10월'!P61)</f>
        <v>#REF!</v>
      </c>
      <c r="Q61" s="72"/>
      <c r="R61" s="35" t="e">
        <f>SUM(Q60+'10월'!R61)</f>
        <v>#REF!</v>
      </c>
      <c r="S61" s="72"/>
      <c r="T61" s="35" t="e">
        <f>SUM(S60+'10월'!T61)</f>
        <v>#REF!</v>
      </c>
      <c r="U61" s="72"/>
      <c r="V61" s="35" t="e">
        <f>SUM(U60+'10월'!V61)</f>
        <v>#REF!</v>
      </c>
      <c r="W61" s="72"/>
      <c r="X61" s="35" t="e">
        <f>SUM(W60+'10월'!X61)</f>
        <v>#REF!</v>
      </c>
      <c r="Y61" s="72"/>
      <c r="Z61" s="35" t="e">
        <f>SUM(Y60+'10월'!Z61)</f>
        <v>#REF!</v>
      </c>
      <c r="AA61" s="53"/>
      <c r="AB61" s="45" t="e">
        <f>SUM(AD61:AL61)</f>
        <v>#REF!</v>
      </c>
      <c r="AC61" s="72"/>
      <c r="AD61" s="35" t="e">
        <f>SUM(AC60+'10월'!AD61)</f>
        <v>#REF!</v>
      </c>
      <c r="AE61" s="72"/>
      <c r="AF61" s="35" t="e">
        <f>SUM(AE60+'10월'!AF61)</f>
        <v>#REF!</v>
      </c>
      <c r="AG61" s="72"/>
      <c r="AH61" s="35" t="e">
        <f>SUM(AG60+'10월'!AH61)</f>
        <v>#REF!</v>
      </c>
      <c r="AI61" s="72"/>
      <c r="AJ61" s="35" t="e">
        <f>SUM(AI60+'10월'!AJ61)</f>
        <v>#REF!</v>
      </c>
      <c r="AK61" s="72"/>
      <c r="AL61" s="36" t="e">
        <f>SUM(AK60+'10월'!AL61)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SUM(M62+'10월'!N63)</f>
        <v>#REF!</v>
      </c>
      <c r="O63" s="116"/>
      <c r="P63" s="100" t="e">
        <f>SUM(O62+'10월'!P63)</f>
        <v>#REF!</v>
      </c>
      <c r="Q63" s="116"/>
      <c r="R63" s="100" t="e">
        <f>SUM(Q62+'10월'!R63)</f>
        <v>#REF!</v>
      </c>
      <c r="S63" s="116"/>
      <c r="T63" s="100" t="e">
        <f>SUM(S62+'10월'!T63)</f>
        <v>#REF!</v>
      </c>
      <c r="U63" s="116" t="s">
        <v>28</v>
      </c>
      <c r="V63" s="100" t="e">
        <f>SUM(U62+'10월'!V63)</f>
        <v>#REF!</v>
      </c>
      <c r="W63" s="116"/>
      <c r="X63" s="100" t="e">
        <f>SUM(W62+'10월'!X63)</f>
        <v>#REF!</v>
      </c>
      <c r="Y63" s="116"/>
      <c r="Z63" s="100" t="e">
        <f>SUM(Y62+'10월'!Z63)</f>
        <v>#REF!</v>
      </c>
      <c r="AA63" s="106"/>
      <c r="AB63" s="107" t="e">
        <f>SUM(AD63:AL63)</f>
        <v>#REF!</v>
      </c>
      <c r="AC63" s="116"/>
      <c r="AD63" s="100" t="e">
        <f>SUM(AC62+'10월'!AD63)</f>
        <v>#REF!</v>
      </c>
      <c r="AE63" s="116"/>
      <c r="AF63" s="100" t="e">
        <f>SUM(AE62+'10월'!AF63)</f>
        <v>#REF!</v>
      </c>
      <c r="AG63" s="116"/>
      <c r="AH63" s="100" t="e">
        <f>SUM(AG62+'10월'!AH63)</f>
        <v>#REF!</v>
      </c>
      <c r="AI63" s="116"/>
      <c r="AJ63" s="100" t="e">
        <f>SUM(AI62+'10월'!AJ63)</f>
        <v>#REF!</v>
      </c>
      <c r="AK63" s="116"/>
      <c r="AL63" s="101" t="e">
        <f>SUM(AK62+'10월'!AL63)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L66"/>
  <sheetViews>
    <sheetView workbookViewId="0">
      <pane ySplit="1" topLeftCell="A2" activePane="bottomLeft" state="frozen"/>
      <selection pane="bottomLeft" activeCell="D61" sqref="D61"/>
    </sheetView>
  </sheetViews>
  <sheetFormatPr defaultColWidth="9" defaultRowHeight="12" customHeight="1" x14ac:dyDescent="0.3"/>
  <cols>
    <col min="1" max="1" width="3.625" style="2" customWidth="1"/>
    <col min="2" max="2" width="9.25" style="1" customWidth="1"/>
    <col min="3" max="10" width="6.125" style="1" customWidth="1"/>
    <col min="11" max="28" width="4.25" style="1" customWidth="1"/>
    <col min="29" max="29" width="4.125" style="1" customWidth="1"/>
    <col min="30" max="31" width="3.75" style="1" customWidth="1"/>
    <col min="32" max="32" width="3.375" style="1" customWidth="1"/>
    <col min="33" max="33" width="3.625" style="1" customWidth="1"/>
    <col min="34" max="36" width="3.75" style="1" customWidth="1"/>
    <col min="37" max="37" width="3.375" style="1" customWidth="1"/>
    <col min="38" max="38" width="4.25" style="1" customWidth="1"/>
    <col min="39" max="46" width="4.375" style="1" customWidth="1"/>
    <col min="47" max="16384" width="9" style="1"/>
  </cols>
  <sheetData>
    <row r="1" spans="1:38" ht="26.25" thickBot="1" x14ac:dyDescent="0.35">
      <c r="A1" s="345" t="s">
        <v>45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</row>
    <row r="2" spans="1:38" ht="27" customHeight="1" x14ac:dyDescent="0.3">
      <c r="A2" s="346" t="s">
        <v>0</v>
      </c>
      <c r="B2" s="348" t="s">
        <v>1</v>
      </c>
      <c r="C2" s="350" t="s">
        <v>2</v>
      </c>
      <c r="D2" s="351"/>
      <c r="E2" s="354" t="s">
        <v>3</v>
      </c>
      <c r="F2" s="354"/>
      <c r="G2" s="354"/>
      <c r="H2" s="354"/>
      <c r="I2" s="354"/>
      <c r="J2" s="355"/>
      <c r="K2" s="356" t="s">
        <v>4</v>
      </c>
      <c r="L2" s="356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6" t="s">
        <v>5</v>
      </c>
      <c r="AB2" s="356"/>
      <c r="AC2" s="357"/>
      <c r="AD2" s="357"/>
      <c r="AE2" s="357"/>
      <c r="AF2" s="357"/>
      <c r="AG2" s="357"/>
      <c r="AH2" s="357"/>
      <c r="AI2" s="357"/>
      <c r="AJ2" s="357"/>
      <c r="AK2" s="357"/>
      <c r="AL2" s="358"/>
    </row>
    <row r="3" spans="1:38" ht="27" customHeight="1" thickBot="1" x14ac:dyDescent="0.35">
      <c r="A3" s="347"/>
      <c r="B3" s="349"/>
      <c r="C3" s="352"/>
      <c r="D3" s="353"/>
      <c r="E3" s="359" t="s">
        <v>6</v>
      </c>
      <c r="F3" s="359"/>
      <c r="G3" s="360" t="s">
        <v>7</v>
      </c>
      <c r="H3" s="361"/>
      <c r="I3" s="362" t="s">
        <v>8</v>
      </c>
      <c r="J3" s="363"/>
      <c r="K3" s="377" t="s">
        <v>6</v>
      </c>
      <c r="L3" s="378"/>
      <c r="M3" s="360" t="s">
        <v>9</v>
      </c>
      <c r="N3" s="361"/>
      <c r="O3" s="364" t="s">
        <v>10</v>
      </c>
      <c r="P3" s="365"/>
      <c r="Q3" s="366" t="s">
        <v>11</v>
      </c>
      <c r="R3" s="366"/>
      <c r="S3" s="360" t="s">
        <v>12</v>
      </c>
      <c r="T3" s="361"/>
      <c r="U3" s="367" t="s">
        <v>33</v>
      </c>
      <c r="V3" s="368"/>
      <c r="W3" s="360" t="s">
        <v>13</v>
      </c>
      <c r="X3" s="361"/>
      <c r="Y3" s="360" t="s">
        <v>14</v>
      </c>
      <c r="Z3" s="361"/>
      <c r="AA3" s="377" t="s">
        <v>6</v>
      </c>
      <c r="AB3" s="378"/>
      <c r="AC3" s="362" t="s">
        <v>30</v>
      </c>
      <c r="AD3" s="362"/>
      <c r="AE3" s="367" t="s">
        <v>31</v>
      </c>
      <c r="AF3" s="368"/>
      <c r="AG3" s="366" t="s">
        <v>15</v>
      </c>
      <c r="AH3" s="366"/>
      <c r="AI3" s="404" t="s">
        <v>39</v>
      </c>
      <c r="AJ3" s="361"/>
      <c r="AK3" s="362" t="s">
        <v>16</v>
      </c>
      <c r="AL3" s="363"/>
    </row>
    <row r="4" spans="1:38" ht="12" customHeight="1" thickTop="1" x14ac:dyDescent="0.3">
      <c r="A4" s="369" t="s">
        <v>17</v>
      </c>
      <c r="B4" s="371" t="s">
        <v>18</v>
      </c>
      <c r="C4" s="6">
        <f>SUM(E4+K4+AA4)</f>
        <v>4644</v>
      </c>
      <c r="D4" s="40"/>
      <c r="E4" s="4">
        <f>SUM(G4+I4)</f>
        <v>3239</v>
      </c>
      <c r="F4" s="5"/>
      <c r="G4" s="6">
        <f>SUM(G6:G14)</f>
        <v>1958</v>
      </c>
      <c r="H4" s="7"/>
      <c r="I4" s="6">
        <f>SUM(I6:I14)</f>
        <v>1281</v>
      </c>
      <c r="J4" s="8"/>
      <c r="K4" s="41">
        <f>SUM(M4:Y4)</f>
        <v>1188</v>
      </c>
      <c r="L4" s="37"/>
      <c r="M4" s="6">
        <f>SUM(M6:M14)</f>
        <v>378</v>
      </c>
      <c r="N4" s="7"/>
      <c r="O4" s="6">
        <f>SUM(O6:O14)</f>
        <v>510</v>
      </c>
      <c r="P4" s="7"/>
      <c r="Q4" s="6">
        <f>SUM(Q6:Q14)</f>
        <v>32</v>
      </c>
      <c r="R4" s="7"/>
      <c r="S4" s="6">
        <f>SUM(S6:S14)</f>
        <v>8</v>
      </c>
      <c r="T4" s="7"/>
      <c r="U4" s="6">
        <f>SUM(U6:U14)</f>
        <v>247</v>
      </c>
      <c r="V4" s="7"/>
      <c r="W4" s="6">
        <f>SUM(W6:W14)</f>
        <v>0</v>
      </c>
      <c r="X4" s="7"/>
      <c r="Y4" s="6">
        <f>SUM(Y6:Y14)</f>
        <v>13</v>
      </c>
      <c r="Z4" s="7"/>
      <c r="AA4" s="41">
        <f>SUM(AC4:AK4)</f>
        <v>217</v>
      </c>
      <c r="AB4" s="5"/>
      <c r="AC4" s="6">
        <f>SUM(AC6:AC14)</f>
        <v>8</v>
      </c>
      <c r="AD4" s="7"/>
      <c r="AE4" s="6">
        <f>SUM(AE6:AE14)</f>
        <v>185</v>
      </c>
      <c r="AF4" s="7"/>
      <c r="AG4" s="6">
        <f>SUM(AG6:AG14)</f>
        <v>23</v>
      </c>
      <c r="AH4" s="7"/>
      <c r="AI4" s="6">
        <f>SUM(AI6:AI14)</f>
        <v>1</v>
      </c>
      <c r="AJ4" s="7"/>
      <c r="AK4" s="6">
        <f>SUM(AK6:AK14)</f>
        <v>0</v>
      </c>
      <c r="AL4" s="8"/>
    </row>
    <row r="5" spans="1:38" ht="12" customHeight="1" x14ac:dyDescent="0.3">
      <c r="A5" s="369"/>
      <c r="B5" s="372"/>
      <c r="C5" s="42"/>
      <c r="D5" s="43" t="e">
        <f>SUM(F5+L5+AB5)</f>
        <v>#REF!</v>
      </c>
      <c r="E5" s="9"/>
      <c r="F5" s="10" t="e">
        <f>SUM(H5+J5)</f>
        <v>#REF!</v>
      </c>
      <c r="G5" s="11"/>
      <c r="H5" s="12" t="e">
        <f>SUM(H7:H15)</f>
        <v>#REF!</v>
      </c>
      <c r="I5" s="11"/>
      <c r="J5" s="13" t="e">
        <f>SUM(J7:J15)</f>
        <v>#REF!</v>
      </c>
      <c r="K5" s="44"/>
      <c r="L5" s="45" t="e">
        <f>SUM(N5:Z5)</f>
        <v>#REF!</v>
      </c>
      <c r="M5" s="11"/>
      <c r="N5" s="12" t="e">
        <f>SUM(N7:N15)</f>
        <v>#REF!</v>
      </c>
      <c r="O5" s="11"/>
      <c r="P5" s="12" t="e">
        <f>SUM(P7:P15)</f>
        <v>#REF!</v>
      </c>
      <c r="Q5" s="11"/>
      <c r="R5" s="12" t="e">
        <f>SUM(R7:R15)</f>
        <v>#REF!</v>
      </c>
      <c r="S5" s="11"/>
      <c r="T5" s="12" t="e">
        <f>SUM(T7:T15)</f>
        <v>#REF!</v>
      </c>
      <c r="U5" s="11"/>
      <c r="V5" s="12" t="e">
        <f>SUM(V7:V15)</f>
        <v>#REF!</v>
      </c>
      <c r="W5" s="11"/>
      <c r="X5" s="12" t="e">
        <f>SUM(X7:X15)</f>
        <v>#REF!</v>
      </c>
      <c r="Y5" s="11"/>
      <c r="Z5" s="12" t="e">
        <f>SUM(Z7:Z15)</f>
        <v>#REF!</v>
      </c>
      <c r="AA5" s="46"/>
      <c r="AB5" s="45" t="e">
        <f>SUM(AD5:AL5)</f>
        <v>#REF!</v>
      </c>
      <c r="AC5" s="11"/>
      <c r="AD5" s="12" t="e">
        <f>SUM(AD7:AD15)</f>
        <v>#REF!</v>
      </c>
      <c r="AE5" s="11"/>
      <c r="AF5" s="12" t="e">
        <f>SUM(AF7:AF15)</f>
        <v>#REF!</v>
      </c>
      <c r="AG5" s="11"/>
      <c r="AH5" s="12" t="e">
        <f>SUM(AH7:AH15)</f>
        <v>#REF!</v>
      </c>
      <c r="AI5" s="11"/>
      <c r="AJ5" s="12" t="e">
        <f>SUM(AJ7:AJ15)</f>
        <v>#REF!</v>
      </c>
      <c r="AK5" s="11"/>
      <c r="AL5" s="13" t="e">
        <f>SUM(AL7:AL15)</f>
        <v>#REF!</v>
      </c>
    </row>
    <row r="6" spans="1:38" ht="12" customHeight="1" x14ac:dyDescent="0.3">
      <c r="A6" s="369"/>
      <c r="B6" s="373" t="s">
        <v>29</v>
      </c>
      <c r="C6" s="47">
        <f>SUM(E6+K6+AA6)</f>
        <v>1066</v>
      </c>
      <c r="D6" s="48"/>
      <c r="E6" s="14">
        <f>SUM(G6+I6)</f>
        <v>0</v>
      </c>
      <c r="F6" s="15"/>
      <c r="G6" s="16">
        <f>SUM(G18,G30,G42,G54)</f>
        <v>0</v>
      </c>
      <c r="H6" s="17"/>
      <c r="I6" s="16">
        <f>SUM(I18,I30,I42,I54)</f>
        <v>0</v>
      </c>
      <c r="J6" s="18"/>
      <c r="K6" s="49">
        <f>SUM(M6:Y6)</f>
        <v>897</v>
      </c>
      <c r="L6" s="50"/>
      <c r="M6" s="16">
        <f>SUM(M30+M42+M54)</f>
        <v>293</v>
      </c>
      <c r="N6" s="17"/>
      <c r="O6" s="16">
        <f>SUM(O30+O42+O54)</f>
        <v>381</v>
      </c>
      <c r="P6" s="17"/>
      <c r="Q6" s="16">
        <f>SUM(Q30+Q42+Q54)</f>
        <v>31</v>
      </c>
      <c r="R6" s="17"/>
      <c r="S6" s="16">
        <f>SUM(S30+S42+S54)</f>
        <v>8</v>
      </c>
      <c r="T6" s="17"/>
      <c r="U6" s="16">
        <f>SUM(U30+U42+U54)</f>
        <v>174</v>
      </c>
      <c r="V6" s="17"/>
      <c r="W6" s="16">
        <f>SUM(W30+W42+W54)</f>
        <v>0</v>
      </c>
      <c r="X6" s="17"/>
      <c r="Y6" s="16">
        <f>SUM(Y30+Y42+Y54)</f>
        <v>10</v>
      </c>
      <c r="Z6" s="17"/>
      <c r="AA6" s="49">
        <f>SUM(AC6:AK6)</f>
        <v>169</v>
      </c>
      <c r="AB6" s="50"/>
      <c r="AC6" s="16">
        <f>SUM(AC30+AC42+AC54)</f>
        <v>7</v>
      </c>
      <c r="AD6" s="17"/>
      <c r="AE6" s="16">
        <f>SUM(AE30+AE42+AE54)</f>
        <v>146</v>
      </c>
      <c r="AF6" s="17"/>
      <c r="AG6" s="16">
        <f>SUM(AG30+AG42+AG54)</f>
        <v>16</v>
      </c>
      <c r="AH6" s="17"/>
      <c r="AI6" s="16">
        <f>SUM(AI30+AI42+AI54)</f>
        <v>0</v>
      </c>
      <c r="AJ6" s="17"/>
      <c r="AK6" s="16">
        <f>SUM(AK30+AK42+AK54)</f>
        <v>0</v>
      </c>
      <c r="AL6" s="18"/>
    </row>
    <row r="7" spans="1:38" ht="12" customHeight="1" x14ac:dyDescent="0.3">
      <c r="A7" s="369"/>
      <c r="B7" s="373"/>
      <c r="C7" s="51"/>
      <c r="D7" s="52" t="e">
        <f>SUM(F7+L7+AB7)</f>
        <v>#REF!</v>
      </c>
      <c r="E7" s="19"/>
      <c r="F7" s="10">
        <f>SUM(H7+J7)</f>
        <v>0</v>
      </c>
      <c r="G7" s="20"/>
      <c r="H7" s="21">
        <f>SUM(H19,H31,H43,H55)</f>
        <v>0</v>
      </c>
      <c r="I7" s="20"/>
      <c r="J7" s="22">
        <f>SUM(J19,J31,J43,J55)</f>
        <v>0</v>
      </c>
      <c r="K7" s="53"/>
      <c r="L7" s="45" t="e">
        <f>SUM(N7:Z7)</f>
        <v>#REF!</v>
      </c>
      <c r="M7" s="20"/>
      <c r="N7" s="21" t="e">
        <f>SUM(N31+N43+N55)</f>
        <v>#REF!</v>
      </c>
      <c r="O7" s="20"/>
      <c r="P7" s="21" t="e">
        <f>SUM(P19,P31,P43,P55)</f>
        <v>#REF!</v>
      </c>
      <c r="Q7" s="20"/>
      <c r="R7" s="21" t="e">
        <f>SUM(R19,R31,R43,R55)</f>
        <v>#REF!</v>
      </c>
      <c r="S7" s="20"/>
      <c r="T7" s="21" t="e">
        <f>SUM(T19,T31,T43,T55)</f>
        <v>#REF!</v>
      </c>
      <c r="U7" s="20"/>
      <c r="V7" s="21" t="e">
        <f>SUM(V19,V31,V43,V55)</f>
        <v>#REF!</v>
      </c>
      <c r="W7" s="20"/>
      <c r="X7" s="21" t="e">
        <f>SUM(X19,X31,X43,X55)</f>
        <v>#REF!</v>
      </c>
      <c r="Y7" s="20"/>
      <c r="Z7" s="21" t="e">
        <f>SUM(Z19,Z31,Z43,Z55)</f>
        <v>#REF!</v>
      </c>
      <c r="AA7" s="54"/>
      <c r="AB7" s="45" t="e">
        <f>SUM(AD7:AL7)</f>
        <v>#REF!</v>
      </c>
      <c r="AC7" s="20"/>
      <c r="AD7" s="21" t="e">
        <f>SUM(AD19,AD31,AD43,AD55)</f>
        <v>#REF!</v>
      </c>
      <c r="AE7" s="20"/>
      <c r="AF7" s="21" t="e">
        <f>SUM(AF19,AF31,AF43,AF55)</f>
        <v>#REF!</v>
      </c>
      <c r="AG7" s="20"/>
      <c r="AH7" s="21" t="e">
        <f>SUM(AH19,AH31,AH43,AH55)</f>
        <v>#REF!</v>
      </c>
      <c r="AI7" s="20"/>
      <c r="AJ7" s="21" t="e">
        <f>SUM(AJ19,AJ31,AJ43,AJ55)</f>
        <v>#REF!</v>
      </c>
      <c r="AK7" s="20"/>
      <c r="AL7" s="22" t="e">
        <f>SUM(AL19,AL31,AL43,AL55)</f>
        <v>#REF!</v>
      </c>
    </row>
    <row r="8" spans="1:38" ht="12" customHeight="1" x14ac:dyDescent="0.3">
      <c r="A8" s="369"/>
      <c r="B8" s="374" t="s">
        <v>19</v>
      </c>
      <c r="C8" s="47">
        <f>SUM(E8+K8+AA8)</f>
        <v>1430</v>
      </c>
      <c r="D8" s="48"/>
      <c r="E8" s="14">
        <f>SUM(G8+I8)</f>
        <v>1223</v>
      </c>
      <c r="F8" s="15"/>
      <c r="G8" s="16">
        <f>SUM(G20,G32,G44,G56)</f>
        <v>673</v>
      </c>
      <c r="H8" s="23"/>
      <c r="I8" s="16">
        <f>SUM(I20,I32,I44,I56)</f>
        <v>550</v>
      </c>
      <c r="J8" s="24"/>
      <c r="K8" s="49">
        <f>SUM(M8:Y8)</f>
        <v>193</v>
      </c>
      <c r="L8" s="55"/>
      <c r="M8" s="16">
        <f>SUM(M32+M44+M56)</f>
        <v>54</v>
      </c>
      <c r="N8" s="23"/>
      <c r="O8" s="16">
        <f>SUM(O32+O44+O56)</f>
        <v>88</v>
      </c>
      <c r="P8" s="23"/>
      <c r="Q8" s="16">
        <f>SUM(Q32+Q44+Q56)</f>
        <v>0</v>
      </c>
      <c r="R8" s="23"/>
      <c r="S8" s="16">
        <f>SUM(S32+S44+S56)</f>
        <v>0</v>
      </c>
      <c r="T8" s="23"/>
      <c r="U8" s="16">
        <f>SUM(U32+U44+U56)</f>
        <v>48</v>
      </c>
      <c r="V8" s="23"/>
      <c r="W8" s="16">
        <f>SUM(W20,W32,W44,W56)</f>
        <v>0</v>
      </c>
      <c r="X8" s="23"/>
      <c r="Y8" s="16">
        <f>SUM(Y20,Y32,Y44,Y56)</f>
        <v>3</v>
      </c>
      <c r="Z8" s="23"/>
      <c r="AA8" s="49">
        <f>SUM(AC8:AK8)</f>
        <v>14</v>
      </c>
      <c r="AB8" s="50"/>
      <c r="AC8" s="16">
        <f>SUM(AC32+AC44+AC56)</f>
        <v>0</v>
      </c>
      <c r="AD8" s="23"/>
      <c r="AE8" s="16">
        <f>SUM(AE32+AE44+AE56)</f>
        <v>9</v>
      </c>
      <c r="AF8" s="23"/>
      <c r="AG8" s="16">
        <f>SUM(AG20,AG32,AG44,AG56)</f>
        <v>5</v>
      </c>
      <c r="AH8" s="23"/>
      <c r="AI8" s="16">
        <f>SUM(AI20,AI32,AI44,AI56)</f>
        <v>0</v>
      </c>
      <c r="AJ8" s="23"/>
      <c r="AK8" s="16">
        <f>SUM(AK20,AK32,AK44,AK56)</f>
        <v>0</v>
      </c>
      <c r="AL8" s="24"/>
    </row>
    <row r="9" spans="1:38" ht="12" customHeight="1" x14ac:dyDescent="0.3">
      <c r="A9" s="369"/>
      <c r="B9" s="375"/>
      <c r="C9" s="51"/>
      <c r="D9" s="52" t="e">
        <f>SUM(F9+L9+AB9)</f>
        <v>#REF!</v>
      </c>
      <c r="E9" s="19"/>
      <c r="F9" s="10" t="e">
        <f>SUM(H9+J9)</f>
        <v>#REF!</v>
      </c>
      <c r="G9" s="20"/>
      <c r="H9" s="21" t="e">
        <f>SUM(H21,H33,H45,H57)</f>
        <v>#REF!</v>
      </c>
      <c r="I9" s="20"/>
      <c r="J9" s="22" t="e">
        <f>SUM(J21,J33,J45,J57)</f>
        <v>#REF!</v>
      </c>
      <c r="K9" s="53"/>
      <c r="L9" s="45" t="e">
        <f>SUM(N9:Z9)</f>
        <v>#REF!</v>
      </c>
      <c r="M9" s="20"/>
      <c r="N9" s="21" t="e">
        <f>SUM(N33+N45+N57)</f>
        <v>#REF!</v>
      </c>
      <c r="O9" s="20"/>
      <c r="P9" s="21" t="e">
        <f>SUM(P21,P33,P45,P57)</f>
        <v>#REF!</v>
      </c>
      <c r="Q9" s="20"/>
      <c r="R9" s="21" t="e">
        <f>SUM(R21,R33,R45,R57)</f>
        <v>#REF!</v>
      </c>
      <c r="S9" s="20"/>
      <c r="T9" s="21" t="e">
        <f>SUM(T21,T33,T45,T57)</f>
        <v>#REF!</v>
      </c>
      <c r="U9" s="20"/>
      <c r="V9" s="21" t="e">
        <f>SUM(V21,V33,V45,V57)</f>
        <v>#REF!</v>
      </c>
      <c r="W9" s="20"/>
      <c r="X9" s="21" t="e">
        <f>SUM(X21,X33,X45,X57)</f>
        <v>#REF!</v>
      </c>
      <c r="Y9" s="20"/>
      <c r="Z9" s="21" t="e">
        <f>SUM(Z21,Z33,Z45,Z57)</f>
        <v>#REF!</v>
      </c>
      <c r="AA9" s="54"/>
      <c r="AB9" s="45" t="e">
        <f>SUM(AD9:AL9)</f>
        <v>#REF!</v>
      </c>
      <c r="AC9" s="20"/>
      <c r="AD9" s="21" t="e">
        <f>SUM(AD21,AD33,AD45,AD57)</f>
        <v>#REF!</v>
      </c>
      <c r="AE9" s="20"/>
      <c r="AF9" s="21" t="e">
        <f>SUM(AF21,AF33,AF45,AF57)</f>
        <v>#REF!</v>
      </c>
      <c r="AG9" s="20"/>
      <c r="AH9" s="21" t="e">
        <f>SUM(AH21,AH33,AH45,AH57)</f>
        <v>#REF!</v>
      </c>
      <c r="AI9" s="20"/>
      <c r="AJ9" s="21" t="e">
        <f>SUM(AJ21,AJ33,AJ45,AJ57)</f>
        <v>#REF!</v>
      </c>
      <c r="AK9" s="20"/>
      <c r="AL9" s="22" t="e">
        <f>SUM(AL21,AL33,AL45,AL57)</f>
        <v>#REF!</v>
      </c>
    </row>
    <row r="10" spans="1:38" ht="12" customHeight="1" x14ac:dyDescent="0.3">
      <c r="A10" s="369"/>
      <c r="B10" s="373" t="s">
        <v>20</v>
      </c>
      <c r="C10" s="47">
        <f>SUM(E10+K10+AA10)</f>
        <v>1251</v>
      </c>
      <c r="D10" s="48"/>
      <c r="E10" s="14">
        <f>SUM(G10+I10)</f>
        <v>1158</v>
      </c>
      <c r="F10" s="15"/>
      <c r="G10" s="16">
        <f>SUM(G22,G34,G46,G58)</f>
        <v>641</v>
      </c>
      <c r="H10" s="17"/>
      <c r="I10" s="16">
        <f>SUM(I22,I34,I46,I58)</f>
        <v>517</v>
      </c>
      <c r="J10" s="18"/>
      <c r="K10" s="49">
        <f>SUM(M10:Y10)</f>
        <v>68</v>
      </c>
      <c r="L10" s="55"/>
      <c r="M10" s="16">
        <f>SUM(M34+M46+M58)</f>
        <v>24</v>
      </c>
      <c r="N10" s="17"/>
      <c r="O10" s="16">
        <f>SUM(O34+O46+O58)</f>
        <v>29</v>
      </c>
      <c r="P10" s="17"/>
      <c r="Q10" s="16">
        <f>SUM(Q34+Q46+Q58)</f>
        <v>1</v>
      </c>
      <c r="R10" s="17"/>
      <c r="S10" s="16">
        <f>SUM(S34+S46+S58)</f>
        <v>0</v>
      </c>
      <c r="T10" s="17"/>
      <c r="U10" s="16">
        <f>SUM(U34+U46+U58)</f>
        <v>14</v>
      </c>
      <c r="V10" s="17"/>
      <c r="W10" s="16">
        <f>SUM(W22,W34,W46,W58)</f>
        <v>0</v>
      </c>
      <c r="X10" s="17"/>
      <c r="Y10" s="16">
        <f>SUM(Y22,Y34,Y46,Y58)</f>
        <v>0</v>
      </c>
      <c r="Z10" s="17"/>
      <c r="AA10" s="49">
        <f>SUM(AC10:AK10)</f>
        <v>25</v>
      </c>
      <c r="AB10" s="50"/>
      <c r="AC10" s="16">
        <f>SUM(AC34+AC46+AC58)</f>
        <v>1</v>
      </c>
      <c r="AD10" s="17"/>
      <c r="AE10" s="16">
        <f>SUM(AE34+AE46+AE58)</f>
        <v>21</v>
      </c>
      <c r="AF10" s="23"/>
      <c r="AG10" s="16">
        <f>SUM(AG22,AG34,AG46,AG58)</f>
        <v>2</v>
      </c>
      <c r="AH10" s="23"/>
      <c r="AI10" s="16">
        <f>SUM(AI22,AI34,AI46,AI58)</f>
        <v>1</v>
      </c>
      <c r="AJ10" s="17"/>
      <c r="AK10" s="16">
        <f>SUM(AK22,AK34,AK46,AK58)</f>
        <v>0</v>
      </c>
      <c r="AL10" s="18"/>
    </row>
    <row r="11" spans="1:38" ht="12" customHeight="1" x14ac:dyDescent="0.3">
      <c r="A11" s="369"/>
      <c r="B11" s="373"/>
      <c r="C11" s="51"/>
      <c r="D11" s="52" t="e">
        <f>SUM(F11+L11+AB11)</f>
        <v>#REF!</v>
      </c>
      <c r="E11" s="19"/>
      <c r="F11" s="10" t="e">
        <f>SUM(H11+J11)</f>
        <v>#REF!</v>
      </c>
      <c r="G11" s="20"/>
      <c r="H11" s="21" t="e">
        <f>SUM(H23,H35,H47,H59)</f>
        <v>#REF!</v>
      </c>
      <c r="I11" s="20"/>
      <c r="J11" s="22" t="e">
        <f>SUM(J23,J35,J47,J59)</f>
        <v>#REF!</v>
      </c>
      <c r="K11" s="53"/>
      <c r="L11" s="45" t="e">
        <f>SUM(N11:Z11)</f>
        <v>#REF!</v>
      </c>
      <c r="M11" s="20"/>
      <c r="N11" s="21" t="e">
        <f>SUM(N35+N47+N59)</f>
        <v>#REF!</v>
      </c>
      <c r="O11" s="20"/>
      <c r="P11" s="21" t="e">
        <f>SUM(P23,P35,P47,P59)</f>
        <v>#REF!</v>
      </c>
      <c r="Q11" s="20"/>
      <c r="R11" s="21" t="e">
        <f>SUM(R23,R35,R47,R59)</f>
        <v>#REF!</v>
      </c>
      <c r="S11" s="20"/>
      <c r="T11" s="21" t="e">
        <f>SUM(T23,T35,T47,T59)</f>
        <v>#REF!</v>
      </c>
      <c r="U11" s="20"/>
      <c r="V11" s="21" t="e">
        <f>SUM(V23,V35,V47,V59)</f>
        <v>#REF!</v>
      </c>
      <c r="W11" s="20"/>
      <c r="X11" s="21" t="e">
        <f>SUM(X23,X35,X47,X59)</f>
        <v>#REF!</v>
      </c>
      <c r="Y11" s="20"/>
      <c r="Z11" s="21" t="e">
        <f>SUM(Z23,Z35,Z47,Z59)</f>
        <v>#REF!</v>
      </c>
      <c r="AA11" s="54"/>
      <c r="AB11" s="45" t="e">
        <f>SUM(AD11:AL11)</f>
        <v>#REF!</v>
      </c>
      <c r="AC11" s="20"/>
      <c r="AD11" s="21" t="e">
        <f>SUM(AD23,AD35,AD47,AD59)</f>
        <v>#REF!</v>
      </c>
      <c r="AE11" s="20"/>
      <c r="AF11" s="21" t="e">
        <f>SUM(AF23,AF35,AF47,AF59)</f>
        <v>#REF!</v>
      </c>
      <c r="AG11" s="20"/>
      <c r="AH11" s="21" t="e">
        <f>SUM(AH23,AH35,AH47,AH59)</f>
        <v>#REF!</v>
      </c>
      <c r="AI11" s="20"/>
      <c r="AJ11" s="21" t="e">
        <f>SUM(AJ23,AJ35,AJ47,AJ59)</f>
        <v>#REF!</v>
      </c>
      <c r="AK11" s="20"/>
      <c r="AL11" s="22" t="e">
        <f>SUM(AL23,AL35,AL47,AL59)</f>
        <v>#REF!</v>
      </c>
    </row>
    <row r="12" spans="1:38" ht="12" customHeight="1" x14ac:dyDescent="0.3">
      <c r="A12" s="369"/>
      <c r="B12" s="374" t="s">
        <v>21</v>
      </c>
      <c r="C12" s="47">
        <f>SUM(E12+K12+AA12)</f>
        <v>845</v>
      </c>
      <c r="D12" s="48"/>
      <c r="E12" s="14">
        <f>SUM(G12+I12)</f>
        <v>806</v>
      </c>
      <c r="F12" s="15"/>
      <c r="G12" s="16">
        <f>SUM(G24,G36,G48,G60)</f>
        <v>592</v>
      </c>
      <c r="H12" s="23"/>
      <c r="I12" s="16">
        <f>SUM(I24,I36,I48,I60)</f>
        <v>214</v>
      </c>
      <c r="J12" s="24"/>
      <c r="K12" s="49">
        <f>SUM(M12:Y12)</f>
        <v>30</v>
      </c>
      <c r="L12" s="55"/>
      <c r="M12" s="16">
        <f>SUM(M36+M48+M60)</f>
        <v>7</v>
      </c>
      <c r="N12" s="23"/>
      <c r="O12" s="16">
        <f>SUM(O36+O48+O60)</f>
        <v>12</v>
      </c>
      <c r="P12" s="23"/>
      <c r="Q12" s="16">
        <f>SUM(Q36+Q48+Q60)</f>
        <v>0</v>
      </c>
      <c r="R12" s="23"/>
      <c r="S12" s="16">
        <f>SUM(S36+S48+S60)</f>
        <v>0</v>
      </c>
      <c r="T12" s="23"/>
      <c r="U12" s="16">
        <f>SUM(U36+U48+U60)</f>
        <v>11</v>
      </c>
      <c r="V12" s="23"/>
      <c r="W12" s="16">
        <f>SUM(W24,W36,W48,W60)</f>
        <v>0</v>
      </c>
      <c r="X12" s="23"/>
      <c r="Y12" s="16">
        <f>SUM(Y24,Y36,Y48,Y60)</f>
        <v>0</v>
      </c>
      <c r="Z12" s="23"/>
      <c r="AA12" s="49">
        <f>SUM(AC12:AK12)</f>
        <v>9</v>
      </c>
      <c r="AB12" s="50"/>
      <c r="AC12" s="16">
        <f>SUM(AC36+AC48+AC60)</f>
        <v>0</v>
      </c>
      <c r="AD12" s="23"/>
      <c r="AE12" s="16">
        <f>SUM(AE36+AE48+AE60)</f>
        <v>9</v>
      </c>
      <c r="AF12" s="23"/>
      <c r="AG12" s="16">
        <f>SUM(AG24,AG36,AG48,AG60)</f>
        <v>0</v>
      </c>
      <c r="AH12" s="23"/>
      <c r="AI12" s="16">
        <f>SUM(AI24,AI36,AI48,AI60)</f>
        <v>0</v>
      </c>
      <c r="AJ12" s="23"/>
      <c r="AK12" s="16">
        <f>SUM(AK24,AK36,AK48,AK60)</f>
        <v>0</v>
      </c>
      <c r="AL12" s="24"/>
    </row>
    <row r="13" spans="1:38" ht="12" customHeight="1" x14ac:dyDescent="0.3">
      <c r="A13" s="369"/>
      <c r="B13" s="375"/>
      <c r="C13" s="51"/>
      <c r="D13" s="52" t="e">
        <f>SUM(F13+L13+AB13)</f>
        <v>#REF!</v>
      </c>
      <c r="E13" s="19"/>
      <c r="F13" s="10" t="e">
        <f>SUM(H13+J13)</f>
        <v>#REF!</v>
      </c>
      <c r="G13" s="20"/>
      <c r="H13" s="21" t="e">
        <f>SUM(H25,H37,H49,H61)</f>
        <v>#REF!</v>
      </c>
      <c r="I13" s="20"/>
      <c r="J13" s="22" t="e">
        <f>SUM(J25,J37,J49,J61)</f>
        <v>#REF!</v>
      </c>
      <c r="K13" s="53"/>
      <c r="L13" s="45" t="e">
        <f>SUM(N13:Z13)</f>
        <v>#REF!</v>
      </c>
      <c r="M13" s="20"/>
      <c r="N13" s="21" t="e">
        <f>SUM(N37+N49+N61)</f>
        <v>#REF!</v>
      </c>
      <c r="O13" s="20"/>
      <c r="P13" s="21" t="e">
        <f>SUM(P25,P37,P49,P61)</f>
        <v>#REF!</v>
      </c>
      <c r="Q13" s="20"/>
      <c r="R13" s="21" t="e">
        <f>SUM(R25,R37,R49,R61)</f>
        <v>#REF!</v>
      </c>
      <c r="S13" s="20"/>
      <c r="T13" s="21" t="e">
        <f>SUM(T25,T37,T49,T61)</f>
        <v>#REF!</v>
      </c>
      <c r="U13" s="20"/>
      <c r="V13" s="21" t="e">
        <f>SUM(V25,V37,V49,V61)</f>
        <v>#REF!</v>
      </c>
      <c r="W13" s="20"/>
      <c r="X13" s="21" t="e">
        <f>SUM(X25,X37,X49,X61)</f>
        <v>#REF!</v>
      </c>
      <c r="Y13" s="20"/>
      <c r="Z13" s="21" t="e">
        <f>SUM(Z25,Z37,Z49,Z61)</f>
        <v>#REF!</v>
      </c>
      <c r="AA13" s="54"/>
      <c r="AB13" s="45" t="e">
        <f>SUM(AD13:AL13)</f>
        <v>#REF!</v>
      </c>
      <c r="AC13" s="20"/>
      <c r="AD13" s="21" t="e">
        <f>SUM(AD25,AD37,AD49,AD61)</f>
        <v>#REF!</v>
      </c>
      <c r="AE13" s="20"/>
      <c r="AF13" s="21" t="e">
        <f>SUM(AF25,AF37,AF49,AF61)</f>
        <v>#REF!</v>
      </c>
      <c r="AG13" s="20"/>
      <c r="AH13" s="21" t="e">
        <f>SUM(AH25,AH37,AH49,AH61)</f>
        <v>#REF!</v>
      </c>
      <c r="AI13" s="20"/>
      <c r="AJ13" s="21" t="e">
        <f>SUM(AJ25,AJ37,AJ49,AJ61)</f>
        <v>#REF!</v>
      </c>
      <c r="AK13" s="20"/>
      <c r="AL13" s="22" t="e">
        <f>SUM(AL25,AL37,AL49,AL61)</f>
        <v>#REF!</v>
      </c>
    </row>
    <row r="14" spans="1:38" ht="12" customHeight="1" x14ac:dyDescent="0.3">
      <c r="A14" s="369"/>
      <c r="B14" s="373" t="s">
        <v>22</v>
      </c>
      <c r="C14" s="47">
        <f>SUM(E14+K14+AA14)</f>
        <v>52</v>
      </c>
      <c r="D14" s="48"/>
      <c r="E14" s="14">
        <f>SUM(G14+I14)</f>
        <v>52</v>
      </c>
      <c r="F14" s="15"/>
      <c r="G14" s="16">
        <f>SUM(G26,G38,G50,G62)</f>
        <v>52</v>
      </c>
      <c r="H14" s="17"/>
      <c r="I14" s="16">
        <f>SUM(I26,I38,I50,I62)</f>
        <v>0</v>
      </c>
      <c r="J14" s="18"/>
      <c r="K14" s="49">
        <f>SUM(M14:Y14)</f>
        <v>0</v>
      </c>
      <c r="L14" s="55"/>
      <c r="M14" s="16">
        <f>SUM(M38+M50+M62)</f>
        <v>0</v>
      </c>
      <c r="N14" s="17"/>
      <c r="O14" s="16">
        <f>SUM(O38+O50+O62)</f>
        <v>0</v>
      </c>
      <c r="P14" s="17"/>
      <c r="Q14" s="16">
        <f>SUM(Q38+Q50+Q62)</f>
        <v>0</v>
      </c>
      <c r="R14" s="17"/>
      <c r="S14" s="16">
        <f>SUM(S38+S50+S62)</f>
        <v>0</v>
      </c>
      <c r="T14" s="17"/>
      <c r="U14" s="16">
        <f>SUM(U38+U50+U62)</f>
        <v>0</v>
      </c>
      <c r="V14" s="17"/>
      <c r="W14" s="16">
        <f>SUM(W26,W38,W50,W62)</f>
        <v>0</v>
      </c>
      <c r="X14" s="23"/>
      <c r="Y14" s="16">
        <f>SUM(Y26,Y38,Y50,Y62)</f>
        <v>0</v>
      </c>
      <c r="Z14" s="17"/>
      <c r="AA14" s="49">
        <f>SUM(AC14:AK14)</f>
        <v>0</v>
      </c>
      <c r="AB14" s="50"/>
      <c r="AC14" s="16">
        <f>SUM(AC38+AC50+AC62)</f>
        <v>0</v>
      </c>
      <c r="AD14" s="23"/>
      <c r="AE14" s="16">
        <f>SUM(AE38+AE50+AE62)</f>
        <v>0</v>
      </c>
      <c r="AF14" s="23"/>
      <c r="AG14" s="16">
        <f>SUM(AG26,AG38,AG50,AG62)</f>
        <v>0</v>
      </c>
      <c r="AH14" s="23"/>
      <c r="AI14" s="16">
        <f>SUM(AI26,AI38,AI50,AI62)</f>
        <v>0</v>
      </c>
      <c r="AJ14" s="23"/>
      <c r="AK14" s="16">
        <f>SUM(AK26,AK38,AK50,AK62)</f>
        <v>0</v>
      </c>
      <c r="AL14" s="18"/>
    </row>
    <row r="15" spans="1:38" ht="12" customHeight="1" thickBot="1" x14ac:dyDescent="0.35">
      <c r="A15" s="370"/>
      <c r="B15" s="376"/>
      <c r="C15" s="104"/>
      <c r="D15" s="105" t="e">
        <f>SUM(F15+L15+AB15)</f>
        <v>#REF!</v>
      </c>
      <c r="E15" s="97"/>
      <c r="F15" s="98" t="e">
        <f>SUM(H15+J15)</f>
        <v>#REF!</v>
      </c>
      <c r="G15" s="99"/>
      <c r="H15" s="102" t="e">
        <f>SUM(H27,H39,H51,H63)</f>
        <v>#REF!</v>
      </c>
      <c r="I15" s="99"/>
      <c r="J15" s="103" t="e">
        <f>SUM(J27,J39,J51,J63)</f>
        <v>#REF!</v>
      </c>
      <c r="K15" s="106"/>
      <c r="L15" s="107" t="e">
        <f>SUM(N15:Z15)</f>
        <v>#REF!</v>
      </c>
      <c r="M15" s="99"/>
      <c r="N15" s="102" t="e">
        <f>SUM(N39+N51+N63)</f>
        <v>#REF!</v>
      </c>
      <c r="O15" s="99"/>
      <c r="P15" s="102" t="e">
        <f>SUM(P27,P39,P51,P63)</f>
        <v>#REF!</v>
      </c>
      <c r="Q15" s="99"/>
      <c r="R15" s="102" t="e">
        <f>SUM(R27,R39,R51,R63)</f>
        <v>#REF!</v>
      </c>
      <c r="S15" s="99"/>
      <c r="T15" s="102" t="e">
        <f>SUM(T27,T39,T51,T63)</f>
        <v>#REF!</v>
      </c>
      <c r="U15" s="99"/>
      <c r="V15" s="102" t="e">
        <f>SUM(V27,V39,V51,V63)</f>
        <v>#REF!</v>
      </c>
      <c r="W15" s="99"/>
      <c r="X15" s="102" t="e">
        <f>SUM(X27,X39,X51,X63)</f>
        <v>#REF!</v>
      </c>
      <c r="Y15" s="99"/>
      <c r="Z15" s="102" t="e">
        <f>SUM(Z27,Z39,Z51,Z63)</f>
        <v>#REF!</v>
      </c>
      <c r="AA15" s="106"/>
      <c r="AB15" s="107" t="e">
        <f>SUM(AD15:AL15)</f>
        <v>#REF!</v>
      </c>
      <c r="AC15" s="99"/>
      <c r="AD15" s="102" t="e">
        <f>SUM(AD27,AD39,AD51,AD63)</f>
        <v>#REF!</v>
      </c>
      <c r="AE15" s="99"/>
      <c r="AF15" s="102" t="e">
        <f>SUM(AF27,AF39,AF51,AF63)</f>
        <v>#REF!</v>
      </c>
      <c r="AG15" s="99"/>
      <c r="AH15" s="102" t="e">
        <f>SUM(AH27,AH39,AH51,AH63)</f>
        <v>#REF!</v>
      </c>
      <c r="AI15" s="99"/>
      <c r="AJ15" s="102" t="e">
        <f>SUM(AJ27,AJ39,AJ51,AJ63)</f>
        <v>#REF!</v>
      </c>
      <c r="AK15" s="99"/>
      <c r="AL15" s="103" t="e">
        <f>SUM(AL27,AL39,AL51,AL63)</f>
        <v>#REF!</v>
      </c>
    </row>
    <row r="16" spans="1:38" ht="12" customHeight="1" x14ac:dyDescent="0.3">
      <c r="A16" s="379" t="s">
        <v>23</v>
      </c>
      <c r="B16" s="382" t="s">
        <v>24</v>
      </c>
      <c r="C16" s="94">
        <f>SUM(C18:C27)</f>
        <v>3239</v>
      </c>
      <c r="D16" s="108"/>
      <c r="E16" s="92">
        <f>SUM(E18+E20+E22+E24+E26)</f>
        <v>3239</v>
      </c>
      <c r="F16" s="93"/>
      <c r="G16" s="94">
        <f>SUM(G18+G20+G22+G24+G26)</f>
        <v>1958</v>
      </c>
      <c r="H16" s="95"/>
      <c r="I16" s="94">
        <f>SUM(I18+I20+I22+I24+I26)</f>
        <v>1281</v>
      </c>
      <c r="J16" s="96"/>
      <c r="K16" s="94">
        <f>SUM(M16,O16,S16,U16,W16,Y16)</f>
        <v>0</v>
      </c>
      <c r="L16" s="95"/>
      <c r="M16" s="94">
        <f>SUM(M18,M20,M22,M24,M26)</f>
        <v>0</v>
      </c>
      <c r="N16" s="109"/>
      <c r="O16" s="94">
        <f>SUM(O18,O20,O22,O24,O26)</f>
        <v>0</v>
      </c>
      <c r="P16" s="109"/>
      <c r="Q16" s="94">
        <f>SUM(Q18,Q20,Q22,Q24,Q26)</f>
        <v>0</v>
      </c>
      <c r="R16" s="109"/>
      <c r="S16" s="94">
        <f>SUM(S18,S20,S22,S24,S26)</f>
        <v>0</v>
      </c>
      <c r="T16" s="109"/>
      <c r="U16" s="94">
        <f>SUM(U18,U20,U22,U24,U26)</f>
        <v>0</v>
      </c>
      <c r="V16" s="109"/>
      <c r="W16" s="94">
        <f>SUM(W18,W20,W22,W24,W26)</f>
        <v>0</v>
      </c>
      <c r="X16" s="109"/>
      <c r="Y16" s="94">
        <f>SUM(Y18,Y20,Y22,Y24,Y26)</f>
        <v>0</v>
      </c>
      <c r="Z16" s="110"/>
      <c r="AA16" s="94">
        <f>SUM(AC16:AL16)</f>
        <v>0</v>
      </c>
      <c r="AB16" s="93"/>
      <c r="AC16" s="94">
        <f>SUM(AC18,AC20,AC22,AC24,AC26)</f>
        <v>0</v>
      </c>
      <c r="AD16" s="95"/>
      <c r="AE16" s="94">
        <f>SUM(AE18,AE20,AE22,AE24,AE26)</f>
        <v>0</v>
      </c>
      <c r="AF16" s="95"/>
      <c r="AG16" s="94">
        <f>SUM(AG18,AG20,AG22,AG24,AG26)</f>
        <v>0</v>
      </c>
      <c r="AH16" s="95"/>
      <c r="AI16" s="94">
        <f>SUM(AI18,AI20,AI22,AI24,AI26)</f>
        <v>0</v>
      </c>
      <c r="AJ16" s="95"/>
      <c r="AK16" s="94">
        <f>SUM(AK18,AK20,AK22,AK24,AK26)</f>
        <v>0</v>
      </c>
      <c r="AL16" s="96"/>
    </row>
    <row r="17" spans="1:38" ht="12" customHeight="1" x14ac:dyDescent="0.3">
      <c r="A17" s="380"/>
      <c r="B17" s="383"/>
      <c r="C17" s="56"/>
      <c r="D17" s="26" t="e">
        <f>SUM(D19:D27)</f>
        <v>#REF!</v>
      </c>
      <c r="E17" s="25"/>
      <c r="F17" s="26" t="e">
        <f>SUM(F19+F21+F23+F25+F27)</f>
        <v>#REF!</v>
      </c>
      <c r="G17" s="27"/>
      <c r="H17" s="28" t="e">
        <f>SUM(H19+H21+H23+H25+H27)</f>
        <v>#REF!</v>
      </c>
      <c r="I17" s="27"/>
      <c r="J17" s="29" t="e">
        <f>SUM(J19+J21+J23+J25+J27)</f>
        <v>#REF!</v>
      </c>
      <c r="K17" s="56"/>
      <c r="L17" s="57">
        <f>SUM(N17,P17,T17,V17,X17,Z17)</f>
        <v>0</v>
      </c>
      <c r="M17" s="58"/>
      <c r="N17" s="28">
        <f>SUM(N19,N21,N23,N25,N27)</f>
        <v>0</v>
      </c>
      <c r="O17" s="58"/>
      <c r="P17" s="28">
        <f>SUM(P19,P21,P23,P25,P27)</f>
        <v>0</v>
      </c>
      <c r="Q17" s="58"/>
      <c r="R17" s="28">
        <f>SUM(R19,R21,R23,R25,R27)</f>
        <v>0</v>
      </c>
      <c r="S17" s="58"/>
      <c r="T17" s="28">
        <f>SUM(T19,T21,T23,T25,T27)</f>
        <v>0</v>
      </c>
      <c r="U17" s="58"/>
      <c r="V17" s="28">
        <f>SUM(V19,V21,V23,V25,V27)</f>
        <v>0</v>
      </c>
      <c r="W17" s="58"/>
      <c r="X17" s="28">
        <f>SUM(X19,X21,X23,X25,X27)</f>
        <v>0</v>
      </c>
      <c r="Y17" s="58"/>
      <c r="Z17" s="28">
        <f>SUM(Z19,Z21,Z23,Z25,Z27)</f>
        <v>0</v>
      </c>
      <c r="AA17" s="56"/>
      <c r="AB17" s="57">
        <f>SUM(AD17,AF17,AH17,AJ17,AL17)</f>
        <v>0</v>
      </c>
      <c r="AC17" s="27"/>
      <c r="AD17" s="28">
        <f>SUM(AD19,AD21,AD23,AD25,AD27)</f>
        <v>0</v>
      </c>
      <c r="AE17" s="27"/>
      <c r="AF17" s="28">
        <f>SUM(AF19,AF21,AF23,AF25,AF27)</f>
        <v>0</v>
      </c>
      <c r="AG17" s="27"/>
      <c r="AH17" s="28">
        <f>SUM(AH19,AH21,AH23,AH25,AH27)</f>
        <v>0</v>
      </c>
      <c r="AI17" s="56"/>
      <c r="AJ17" s="28">
        <f>SUM(AJ19,AJ21,AJ23,AJ25,AJ27)</f>
        <v>0</v>
      </c>
      <c r="AK17" s="27"/>
      <c r="AL17" s="29">
        <f>SUM(AL19,AL21,AL23,AL25,AL27)</f>
        <v>0</v>
      </c>
    </row>
    <row r="18" spans="1:38" ht="12" customHeight="1" x14ac:dyDescent="0.3">
      <c r="A18" s="380"/>
      <c r="B18" s="384"/>
      <c r="C18" s="86"/>
      <c r="D18" s="77"/>
      <c r="E18" s="76"/>
      <c r="F18" s="77"/>
      <c r="G18" s="78"/>
      <c r="H18" s="79"/>
      <c r="I18" s="78"/>
      <c r="J18" s="80"/>
      <c r="K18" s="86"/>
      <c r="L18" s="87"/>
      <c r="M18" s="78"/>
      <c r="N18" s="88"/>
      <c r="O18" s="78"/>
      <c r="P18" s="88"/>
      <c r="Q18" s="78"/>
      <c r="R18" s="88"/>
      <c r="S18" s="78"/>
      <c r="T18" s="88"/>
      <c r="U18" s="78"/>
      <c r="V18" s="88"/>
      <c r="W18" s="78"/>
      <c r="X18" s="88"/>
      <c r="Y18" s="78"/>
      <c r="Z18" s="88"/>
      <c r="AA18" s="86"/>
      <c r="AB18" s="87"/>
      <c r="AC18" s="78"/>
      <c r="AD18" s="79"/>
      <c r="AE18" s="78"/>
      <c r="AF18" s="88"/>
      <c r="AG18" s="78"/>
      <c r="AH18" s="88"/>
      <c r="AI18" s="78"/>
      <c r="AJ18" s="88"/>
      <c r="AK18" s="78"/>
      <c r="AL18" s="80"/>
    </row>
    <row r="19" spans="1:38" ht="12" customHeight="1" x14ac:dyDescent="0.3">
      <c r="A19" s="380"/>
      <c r="B19" s="385"/>
      <c r="C19" s="89"/>
      <c r="D19" s="90"/>
      <c r="E19" s="81"/>
      <c r="F19" s="82"/>
      <c r="G19" s="83"/>
      <c r="H19" s="84"/>
      <c r="I19" s="83"/>
      <c r="J19" s="85"/>
      <c r="K19" s="81"/>
      <c r="L19" s="91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1"/>
      <c r="AB19" s="91"/>
      <c r="AC19" s="83"/>
      <c r="AD19" s="84"/>
      <c r="AE19" s="83"/>
      <c r="AF19" s="84"/>
      <c r="AG19" s="83"/>
      <c r="AH19" s="84"/>
      <c r="AI19" s="83"/>
      <c r="AJ19" s="84"/>
      <c r="AK19" s="83"/>
      <c r="AL19" s="85"/>
    </row>
    <row r="20" spans="1:38" ht="12" customHeight="1" x14ac:dyDescent="0.3">
      <c r="A20" s="380"/>
      <c r="B20" s="386" t="s">
        <v>19</v>
      </c>
      <c r="C20" s="47">
        <f>SUM(E20+K20+AA20)</f>
        <v>1223</v>
      </c>
      <c r="D20" s="60"/>
      <c r="E20" s="4">
        <f>SUM(G20+I20)</f>
        <v>1223</v>
      </c>
      <c r="F20" s="37"/>
      <c r="G20" s="39">
        <v>673</v>
      </c>
      <c r="H20" s="23"/>
      <c r="I20" s="39">
        <v>550</v>
      </c>
      <c r="J20" s="24"/>
      <c r="K20" s="41"/>
      <c r="L20" s="62"/>
      <c r="M20" s="16"/>
      <c r="N20" s="23"/>
      <c r="O20" s="16"/>
      <c r="P20" s="23"/>
      <c r="Q20" s="16"/>
      <c r="R20" s="23"/>
      <c r="S20" s="16"/>
      <c r="T20" s="23"/>
      <c r="U20" s="16"/>
      <c r="V20" s="23"/>
      <c r="W20" s="16"/>
      <c r="X20" s="23"/>
      <c r="Y20" s="16"/>
      <c r="Z20" s="23"/>
      <c r="AA20" s="41"/>
      <c r="AB20" s="62"/>
      <c r="AC20" s="16"/>
      <c r="AD20" s="23"/>
      <c r="AE20" s="16"/>
      <c r="AF20" s="23"/>
      <c r="AG20" s="16"/>
      <c r="AH20" s="23"/>
      <c r="AI20" s="16"/>
      <c r="AJ20" s="23"/>
      <c r="AK20" s="16"/>
      <c r="AL20" s="18"/>
    </row>
    <row r="21" spans="1:38" ht="12" customHeight="1" x14ac:dyDescent="0.3">
      <c r="A21" s="380"/>
      <c r="B21" s="387"/>
      <c r="C21" s="63"/>
      <c r="D21" s="52" t="e">
        <f>SUM(F21+L21+AB21)</f>
        <v>#REF!</v>
      </c>
      <c r="E21" s="38"/>
      <c r="F21" s="10" t="e">
        <f>SUM(H21+J21)</f>
        <v>#REF!</v>
      </c>
      <c r="G21" s="20"/>
      <c r="H21" s="35" t="e">
        <f>SUM(G20+'11월'!H21)</f>
        <v>#REF!</v>
      </c>
      <c r="I21" s="118"/>
      <c r="J21" s="35" t="e">
        <f>SUM(I20+'11월'!J21)</f>
        <v>#REF!</v>
      </c>
      <c r="K21" s="33"/>
      <c r="L21" s="45"/>
      <c r="M21" s="20"/>
      <c r="N21" s="35"/>
      <c r="O21" s="20"/>
      <c r="P21" s="35"/>
      <c r="Q21" s="20"/>
      <c r="R21" s="35"/>
      <c r="S21" s="20"/>
      <c r="T21" s="35"/>
      <c r="U21" s="20"/>
      <c r="V21" s="35"/>
      <c r="W21" s="20"/>
      <c r="X21" s="35"/>
      <c r="Y21" s="20"/>
      <c r="Z21" s="35"/>
      <c r="AA21" s="53"/>
      <c r="AB21" s="45"/>
      <c r="AC21" s="20"/>
      <c r="AD21" s="35"/>
      <c r="AE21" s="20"/>
      <c r="AF21" s="35"/>
      <c r="AG21" s="20"/>
      <c r="AH21" s="35"/>
      <c r="AI21" s="20"/>
      <c r="AJ21" s="35"/>
      <c r="AK21" s="20"/>
      <c r="AL21" s="36"/>
    </row>
    <row r="22" spans="1:38" ht="12" customHeight="1" x14ac:dyDescent="0.3">
      <c r="A22" s="380"/>
      <c r="B22" s="388" t="s">
        <v>20</v>
      </c>
      <c r="C22" s="47">
        <f>SUM(E22+K22+AA22)</f>
        <v>1158</v>
      </c>
      <c r="D22" s="60"/>
      <c r="E22" s="4">
        <f>SUM(G22+I22)</f>
        <v>1158</v>
      </c>
      <c r="F22" s="15"/>
      <c r="G22" s="39">
        <v>641</v>
      </c>
      <c r="H22" s="17"/>
      <c r="I22" s="39">
        <v>517</v>
      </c>
      <c r="J22" s="18"/>
      <c r="K22" s="41"/>
      <c r="L22" s="50"/>
      <c r="M22" s="39"/>
      <c r="N22" s="17"/>
      <c r="O22" s="39"/>
      <c r="P22" s="17"/>
      <c r="Q22" s="39"/>
      <c r="R22" s="17"/>
      <c r="S22" s="39"/>
      <c r="T22" s="17"/>
      <c r="U22" s="39"/>
      <c r="V22" s="17"/>
      <c r="W22" s="39"/>
      <c r="X22" s="17"/>
      <c r="Y22" s="39"/>
      <c r="Z22" s="17"/>
      <c r="AA22" s="41"/>
      <c r="AB22" s="50"/>
      <c r="AC22" s="39"/>
      <c r="AD22" s="17"/>
      <c r="AE22" s="39"/>
      <c r="AF22" s="17"/>
      <c r="AG22" s="39"/>
      <c r="AH22" s="17"/>
      <c r="AI22" s="39"/>
      <c r="AJ22" s="17"/>
      <c r="AK22" s="39"/>
      <c r="AL22" s="18"/>
    </row>
    <row r="23" spans="1:38" ht="12" customHeight="1" x14ac:dyDescent="0.3">
      <c r="A23" s="380"/>
      <c r="B23" s="388"/>
      <c r="C23" s="63"/>
      <c r="D23" s="52" t="e">
        <f>SUM(F23+L23+AB23)</f>
        <v>#REF!</v>
      </c>
      <c r="E23" s="38"/>
      <c r="F23" s="10" t="e">
        <f>SUM(H23+J23)</f>
        <v>#REF!</v>
      </c>
      <c r="G23" s="20"/>
      <c r="H23" s="35" t="e">
        <f>SUM(G22+'11월'!H23)</f>
        <v>#REF!</v>
      </c>
      <c r="I23" s="20"/>
      <c r="J23" s="35" t="e">
        <f>SUM(I22+'11월'!J23)</f>
        <v>#REF!</v>
      </c>
      <c r="K23" s="33"/>
      <c r="L23" s="45"/>
      <c r="M23" s="20"/>
      <c r="N23" s="35"/>
      <c r="O23" s="20"/>
      <c r="P23" s="35"/>
      <c r="Q23" s="20"/>
      <c r="R23" s="35"/>
      <c r="S23" s="20"/>
      <c r="T23" s="35"/>
      <c r="U23" s="20"/>
      <c r="V23" s="35"/>
      <c r="W23" s="20"/>
      <c r="X23" s="35"/>
      <c r="Y23" s="20"/>
      <c r="Z23" s="35"/>
      <c r="AA23" s="53"/>
      <c r="AB23" s="45"/>
      <c r="AC23" s="20"/>
      <c r="AD23" s="35"/>
      <c r="AE23" s="20"/>
      <c r="AF23" s="35"/>
      <c r="AG23" s="20"/>
      <c r="AH23" s="35"/>
      <c r="AI23" s="20"/>
      <c r="AJ23" s="35"/>
      <c r="AK23" s="20"/>
      <c r="AL23" s="36"/>
    </row>
    <row r="24" spans="1:38" ht="12" customHeight="1" x14ac:dyDescent="0.3">
      <c r="A24" s="380"/>
      <c r="B24" s="389" t="s">
        <v>21</v>
      </c>
      <c r="C24" s="47">
        <f>SUM(E24+K24+AA24)</f>
        <v>806</v>
      </c>
      <c r="D24" s="60"/>
      <c r="E24" s="4">
        <f>SUM(G24+I24)</f>
        <v>806</v>
      </c>
      <c r="F24" s="15"/>
      <c r="G24" s="39">
        <v>592</v>
      </c>
      <c r="H24" s="17"/>
      <c r="I24" s="16">
        <v>214</v>
      </c>
      <c r="J24" s="18"/>
      <c r="K24" s="41"/>
      <c r="L24" s="50"/>
      <c r="M24" s="39"/>
      <c r="N24" s="17"/>
      <c r="O24" s="39"/>
      <c r="P24" s="17"/>
      <c r="Q24" s="39"/>
      <c r="R24" s="17"/>
      <c r="S24" s="39"/>
      <c r="T24" s="17"/>
      <c r="U24" s="39"/>
      <c r="V24" s="17"/>
      <c r="W24" s="39"/>
      <c r="X24" s="17"/>
      <c r="Y24" s="39"/>
      <c r="Z24" s="17"/>
      <c r="AA24" s="41"/>
      <c r="AB24" s="50"/>
      <c r="AC24" s="39"/>
      <c r="AD24" s="17"/>
      <c r="AE24" s="39"/>
      <c r="AF24" s="17"/>
      <c r="AG24" s="39"/>
      <c r="AH24" s="17"/>
      <c r="AI24" s="39"/>
      <c r="AJ24" s="17"/>
      <c r="AK24" s="39"/>
      <c r="AL24" s="18"/>
    </row>
    <row r="25" spans="1:38" ht="12" customHeight="1" x14ac:dyDescent="0.3">
      <c r="A25" s="380"/>
      <c r="B25" s="390"/>
      <c r="C25" s="63"/>
      <c r="D25" s="52" t="e">
        <f>SUM(F25+L25+AB25)</f>
        <v>#REF!</v>
      </c>
      <c r="E25" s="38"/>
      <c r="F25" s="10" t="e">
        <f>SUM(H25+J25)</f>
        <v>#REF!</v>
      </c>
      <c r="G25" s="20"/>
      <c r="H25" s="35" t="e">
        <f>SUM(G24+'11월'!H25)</f>
        <v>#REF!</v>
      </c>
      <c r="I25" s="20"/>
      <c r="J25" s="35" t="e">
        <f>SUM(I24+'11월'!J25)</f>
        <v>#REF!</v>
      </c>
      <c r="K25" s="33"/>
      <c r="L25" s="45"/>
      <c r="M25" s="20"/>
      <c r="N25" s="35"/>
      <c r="O25" s="20"/>
      <c r="P25" s="35"/>
      <c r="Q25" s="20"/>
      <c r="R25" s="35"/>
      <c r="S25" s="20"/>
      <c r="T25" s="35"/>
      <c r="U25" s="20"/>
      <c r="V25" s="35"/>
      <c r="W25" s="20"/>
      <c r="X25" s="35"/>
      <c r="Y25" s="20"/>
      <c r="Z25" s="35"/>
      <c r="AA25" s="53"/>
      <c r="AB25" s="45"/>
      <c r="AC25" s="20"/>
      <c r="AD25" s="35"/>
      <c r="AE25" s="20"/>
      <c r="AF25" s="35"/>
      <c r="AG25" s="20"/>
      <c r="AH25" s="35"/>
      <c r="AI25" s="20"/>
      <c r="AJ25" s="35"/>
      <c r="AK25" s="20"/>
      <c r="AL25" s="36"/>
    </row>
    <row r="26" spans="1:38" ht="12" customHeight="1" x14ac:dyDescent="0.3">
      <c r="A26" s="380"/>
      <c r="B26" s="388" t="s">
        <v>22</v>
      </c>
      <c r="C26" s="59">
        <f>SUM(E26+K26+AA26)</f>
        <v>52</v>
      </c>
      <c r="D26" s="60"/>
      <c r="E26" s="4">
        <f>SUM(G26+I26)</f>
        <v>52</v>
      </c>
      <c r="F26" s="30"/>
      <c r="G26" s="39">
        <v>52</v>
      </c>
      <c r="H26" s="17"/>
      <c r="I26" s="16">
        <v>0</v>
      </c>
      <c r="J26" s="18"/>
      <c r="K26" s="41"/>
      <c r="L26" s="50"/>
      <c r="M26" s="39"/>
      <c r="N26" s="17"/>
      <c r="O26" s="39"/>
      <c r="P26" s="17"/>
      <c r="Q26" s="39"/>
      <c r="R26" s="17"/>
      <c r="S26" s="39"/>
      <c r="T26" s="17"/>
      <c r="U26" s="39"/>
      <c r="V26" s="17"/>
      <c r="W26" s="39"/>
      <c r="X26" s="17"/>
      <c r="Y26" s="39"/>
      <c r="Z26" s="17"/>
      <c r="AA26" s="41"/>
      <c r="AB26" s="55"/>
      <c r="AC26" s="39"/>
      <c r="AD26" s="17"/>
      <c r="AE26" s="39"/>
      <c r="AF26" s="17"/>
      <c r="AG26" s="39"/>
      <c r="AH26" s="17"/>
      <c r="AI26" s="39"/>
      <c r="AJ26" s="17"/>
      <c r="AK26" s="39"/>
      <c r="AL26" s="18"/>
    </row>
    <row r="27" spans="1:38" ht="12" customHeight="1" thickBot="1" x14ac:dyDescent="0.35">
      <c r="A27" s="381"/>
      <c r="B27" s="391"/>
      <c r="C27" s="111"/>
      <c r="D27" s="105" t="e">
        <f>SUM(F27+L27+AB27)</f>
        <v>#REF!</v>
      </c>
      <c r="E27" s="97"/>
      <c r="F27" s="98" t="e">
        <f>SUM(H27+J27)</f>
        <v>#REF!</v>
      </c>
      <c r="G27" s="117"/>
      <c r="H27" s="100" t="e">
        <f>SUM(G26+'11월'!H27)</f>
        <v>#REF!</v>
      </c>
      <c r="I27" s="119"/>
      <c r="J27" s="100" t="e">
        <f>SUM(I26+'11월'!J27)</f>
        <v>#REF!</v>
      </c>
      <c r="K27" s="112"/>
      <c r="L27" s="107"/>
      <c r="M27" s="99"/>
      <c r="N27" s="100"/>
      <c r="O27" s="99"/>
      <c r="P27" s="100"/>
      <c r="Q27" s="99"/>
      <c r="R27" s="100"/>
      <c r="S27" s="99"/>
      <c r="T27" s="100"/>
      <c r="U27" s="99"/>
      <c r="V27" s="100"/>
      <c r="W27" s="99"/>
      <c r="X27" s="100"/>
      <c r="Y27" s="99"/>
      <c r="Z27" s="100"/>
      <c r="AA27" s="106"/>
      <c r="AB27" s="107"/>
      <c r="AC27" s="99"/>
      <c r="AD27" s="100"/>
      <c r="AE27" s="99"/>
      <c r="AF27" s="100"/>
      <c r="AG27" s="99"/>
      <c r="AH27" s="100"/>
      <c r="AI27" s="99"/>
      <c r="AJ27" s="100"/>
      <c r="AK27" s="99"/>
      <c r="AL27" s="101"/>
    </row>
    <row r="28" spans="1:38" ht="12" customHeight="1" x14ac:dyDescent="0.3">
      <c r="A28" s="392" t="s">
        <v>25</v>
      </c>
      <c r="B28" s="382" t="s">
        <v>24</v>
      </c>
      <c r="C28" s="94">
        <f>SUM(C30:C39)</f>
        <v>370</v>
      </c>
      <c r="D28" s="108"/>
      <c r="E28" s="92"/>
      <c r="F28" s="93"/>
      <c r="G28" s="94"/>
      <c r="H28" s="95"/>
      <c r="I28" s="94"/>
      <c r="J28" s="96"/>
      <c r="K28" s="94">
        <f>SUM(M28,O28,Q28,S28,U28,W28,Y28)</f>
        <v>347</v>
      </c>
      <c r="L28" s="95"/>
      <c r="M28" s="94">
        <f>SUM(M30,M32,M34,M36,M38)</f>
        <v>118</v>
      </c>
      <c r="N28" s="109"/>
      <c r="O28" s="94">
        <f>SUM(O30,O32,O34,O36,O38)</f>
        <v>145</v>
      </c>
      <c r="P28" s="109"/>
      <c r="Q28" s="94">
        <f>SUM(Q30,Q32,Q34,Q36,Q38)</f>
        <v>18</v>
      </c>
      <c r="R28" s="109"/>
      <c r="S28" s="94">
        <f>SUM(S30,S32,S34,S36,S38)</f>
        <v>2</v>
      </c>
      <c r="T28" s="109"/>
      <c r="U28" s="94">
        <f>SUM(U30,U32,U34,U36,U38)</f>
        <v>64</v>
      </c>
      <c r="V28" s="109"/>
      <c r="W28" s="94">
        <f>SUM(W30,W32,W34,W36,W38)</f>
        <v>0</v>
      </c>
      <c r="X28" s="109"/>
      <c r="Y28" s="94">
        <f>SUM(Y30,Y32,Y34,Y36,Y38)</f>
        <v>0</v>
      </c>
      <c r="Z28" s="110"/>
      <c r="AA28" s="94">
        <f>SUM(AC28:AL28)</f>
        <v>23</v>
      </c>
      <c r="AB28" s="93"/>
      <c r="AC28" s="94">
        <f>SUM(AC30,AC32,AC34,AC36,AC38)</f>
        <v>2</v>
      </c>
      <c r="AD28" s="95"/>
      <c r="AE28" s="94">
        <f>SUM(AE30,AE32,AE34,AE36,AE38)</f>
        <v>13</v>
      </c>
      <c r="AF28" s="95"/>
      <c r="AG28" s="94">
        <f>SUM(AG30,AG32,AG34,AG36,AG38)</f>
        <v>8</v>
      </c>
      <c r="AH28" s="95"/>
      <c r="AI28" s="94">
        <f>SUM(AI30,AI32,AI34,AI36,AI38)</f>
        <v>0</v>
      </c>
      <c r="AJ28" s="95"/>
      <c r="AK28" s="94">
        <f>SUM(AK30,AK32,AK34,AK36,AK38)</f>
        <v>0</v>
      </c>
      <c r="AL28" s="96"/>
    </row>
    <row r="29" spans="1:38" ht="12" customHeight="1" x14ac:dyDescent="0.3">
      <c r="A29" s="393"/>
      <c r="B29" s="383"/>
      <c r="C29" s="56"/>
      <c r="D29" s="26" t="e">
        <f>SUM(L29,AB29)</f>
        <v>#REF!</v>
      </c>
      <c r="E29" s="25"/>
      <c r="F29" s="26"/>
      <c r="G29" s="27"/>
      <c r="H29" s="28"/>
      <c r="I29" s="27"/>
      <c r="J29" s="29"/>
      <c r="K29" s="56"/>
      <c r="L29" s="57" t="e">
        <f>SUM(N29,P29,R29,T29,V29,X29,Z29)</f>
        <v>#REF!</v>
      </c>
      <c r="M29" s="58"/>
      <c r="N29" s="28" t="e">
        <f>SUM(N31,N33,N35,N37,N39)</f>
        <v>#REF!</v>
      </c>
      <c r="O29" s="58"/>
      <c r="P29" s="28" t="e">
        <f>SUM(P31,P33,P35,P37,P39)</f>
        <v>#REF!</v>
      </c>
      <c r="Q29" s="58"/>
      <c r="R29" s="28" t="e">
        <f>SUM(R31,R33,R35,R37,R39)</f>
        <v>#REF!</v>
      </c>
      <c r="S29" s="58"/>
      <c r="T29" s="28" t="e">
        <f>SUM(T31,T33,T35,T37,T39)</f>
        <v>#REF!</v>
      </c>
      <c r="U29" s="58"/>
      <c r="V29" s="28" t="e">
        <f>SUM(V31,V33,V35,V37,V39)</f>
        <v>#REF!</v>
      </c>
      <c r="W29" s="58"/>
      <c r="X29" s="28" t="e">
        <f>SUM(X31,X33,X35,X37,X39)</f>
        <v>#REF!</v>
      </c>
      <c r="Y29" s="58"/>
      <c r="Z29" s="28" t="e">
        <f>SUM(Z31,Z33,Z35,Z37,Z39)</f>
        <v>#REF!</v>
      </c>
      <c r="AA29" s="56"/>
      <c r="AB29" s="57" t="e">
        <f>SUM(AD29,AF29,AH29,AJ29,AL29)</f>
        <v>#REF!</v>
      </c>
      <c r="AC29" s="27"/>
      <c r="AD29" s="28" t="e">
        <f>SUM(AD31,AD33,AD35,AD37,AD39)</f>
        <v>#REF!</v>
      </c>
      <c r="AE29" s="27"/>
      <c r="AF29" s="28" t="e">
        <f>SUM(AF31,AF33,AF35,AF37,AF39)</f>
        <v>#REF!</v>
      </c>
      <c r="AG29" s="27"/>
      <c r="AH29" s="28" t="e">
        <f>SUM(AH31,AH33,AH35,AH37,AH39)</f>
        <v>#REF!</v>
      </c>
      <c r="AI29" s="56"/>
      <c r="AJ29" s="28" t="e">
        <f>SUM(AJ31,AJ33,AJ35,AJ37,AJ39)</f>
        <v>#REF!</v>
      </c>
      <c r="AK29" s="27"/>
      <c r="AL29" s="29" t="e">
        <f>SUM(AL31,AL33,AL35,AL37,AL39)</f>
        <v>#REF!</v>
      </c>
    </row>
    <row r="30" spans="1:38" ht="12" customHeight="1" x14ac:dyDescent="0.3">
      <c r="A30" s="393"/>
      <c r="B30" s="395" t="s">
        <v>29</v>
      </c>
      <c r="C30" s="59">
        <f>K30+AA30</f>
        <v>210</v>
      </c>
      <c r="D30" s="60"/>
      <c r="E30" s="4"/>
      <c r="F30" s="30"/>
      <c r="G30" s="16"/>
      <c r="H30" s="31"/>
      <c r="I30" s="16"/>
      <c r="J30" s="32"/>
      <c r="K30" s="41">
        <f>M30+O30+Q30+S30+U30+W30+Y30</f>
        <v>196</v>
      </c>
      <c r="L30" s="55"/>
      <c r="M30" s="64">
        <v>70</v>
      </c>
      <c r="N30" s="65"/>
      <c r="O30" s="64">
        <v>89</v>
      </c>
      <c r="P30" s="65"/>
      <c r="Q30" s="64">
        <v>18</v>
      </c>
      <c r="R30" s="65"/>
      <c r="S30" s="64">
        <v>2</v>
      </c>
      <c r="T30" s="65"/>
      <c r="U30" s="64">
        <v>17</v>
      </c>
      <c r="V30" s="65"/>
      <c r="W30" s="64">
        <v>0</v>
      </c>
      <c r="X30" s="65"/>
      <c r="Y30" s="64">
        <v>0</v>
      </c>
      <c r="Z30" s="65"/>
      <c r="AA30" s="41">
        <f>SUM(AC30:AK30)</f>
        <v>14</v>
      </c>
      <c r="AB30" s="55"/>
      <c r="AC30" s="64">
        <v>1</v>
      </c>
      <c r="AD30" s="66"/>
      <c r="AE30" s="64">
        <v>9</v>
      </c>
      <c r="AF30" s="65"/>
      <c r="AG30" s="64">
        <v>4</v>
      </c>
      <c r="AH30" s="65"/>
      <c r="AI30" s="64">
        <v>0</v>
      </c>
      <c r="AJ30" s="65"/>
      <c r="AK30" s="64">
        <v>0</v>
      </c>
      <c r="AL30" s="113"/>
    </row>
    <row r="31" spans="1:38" ht="12" customHeight="1" x14ac:dyDescent="0.3">
      <c r="A31" s="393"/>
      <c r="B31" s="396"/>
      <c r="C31" s="63"/>
      <c r="D31" s="52" t="e">
        <f>L31+AB31</f>
        <v>#REF!</v>
      </c>
      <c r="E31" s="67"/>
      <c r="F31" s="10"/>
      <c r="G31" s="34"/>
      <c r="H31" s="35"/>
      <c r="I31" s="34"/>
      <c r="J31" s="36"/>
      <c r="K31" s="33"/>
      <c r="L31" s="45" t="e">
        <f>N31+P31+R31+T31+V31+X31+Z31</f>
        <v>#REF!</v>
      </c>
      <c r="M31" s="68"/>
      <c r="N31" s="35" t="e">
        <f>SUM(M30+'11월'!N31)</f>
        <v>#REF!</v>
      </c>
      <c r="O31" s="68"/>
      <c r="P31" s="35" t="e">
        <f>SUM(O30+'11월'!P31)</f>
        <v>#REF!</v>
      </c>
      <c r="Q31" s="69"/>
      <c r="R31" s="35" t="e">
        <f>SUM(Q30+'11월'!R31)</f>
        <v>#REF!</v>
      </c>
      <c r="S31" s="68"/>
      <c r="T31" s="35" t="e">
        <f>SUM(S30+'11월'!T31)</f>
        <v>#REF!</v>
      </c>
      <c r="U31" s="68"/>
      <c r="V31" s="35" t="e">
        <f>SUM(U30+'11월'!V31)</f>
        <v>#REF!</v>
      </c>
      <c r="W31" s="68"/>
      <c r="X31" s="35" t="e">
        <f>SUM(W30+'11월'!X31)</f>
        <v>#REF!</v>
      </c>
      <c r="Y31" s="68"/>
      <c r="Z31" s="35" t="e">
        <f>SUM(Y30+'11월'!Z31)</f>
        <v>#REF!</v>
      </c>
      <c r="AA31" s="33"/>
      <c r="AB31" s="45" t="e">
        <f>SUM(AD31:AL31)</f>
        <v>#REF!</v>
      </c>
      <c r="AC31" s="68"/>
      <c r="AD31" s="35" t="e">
        <f>SUM(AC30+'11월'!AD31)</f>
        <v>#REF!</v>
      </c>
      <c r="AE31" s="68"/>
      <c r="AF31" s="35" t="e">
        <f>SUM(AE30+'11월'!AF31)</f>
        <v>#REF!</v>
      </c>
      <c r="AG31" s="68"/>
      <c r="AH31" s="35" t="e">
        <f>SUM(AG30+'11월'!AH31)</f>
        <v>#REF!</v>
      </c>
      <c r="AI31" s="68"/>
      <c r="AJ31" s="35" t="e">
        <f>SUM(AI30+'11월'!AJ31)</f>
        <v>#REF!</v>
      </c>
      <c r="AK31" s="68"/>
      <c r="AL31" s="36" t="e">
        <f>SUM(AK30+'11월'!AL31)</f>
        <v>#REF!</v>
      </c>
    </row>
    <row r="32" spans="1:38" ht="12" customHeight="1" x14ac:dyDescent="0.3">
      <c r="A32" s="393"/>
      <c r="B32" s="386" t="s">
        <v>19</v>
      </c>
      <c r="C32" s="59">
        <f>K32+AA32</f>
        <v>124</v>
      </c>
      <c r="D32" s="70"/>
      <c r="E32" s="4"/>
      <c r="F32" s="37"/>
      <c r="G32" s="16"/>
      <c r="H32" s="23"/>
      <c r="I32" s="16"/>
      <c r="J32" s="18"/>
      <c r="K32" s="41">
        <f>M32+O32+Q32+S32+U32+W32+Y32</f>
        <v>118</v>
      </c>
      <c r="L32" s="62"/>
      <c r="M32" s="64">
        <v>33</v>
      </c>
      <c r="N32" s="71"/>
      <c r="O32" s="64">
        <v>44</v>
      </c>
      <c r="P32" s="71"/>
      <c r="Q32" s="64">
        <v>0</v>
      </c>
      <c r="R32" s="61" t="s">
        <v>28</v>
      </c>
      <c r="S32" s="64">
        <v>0</v>
      </c>
      <c r="T32" s="71"/>
      <c r="U32" s="64">
        <v>41</v>
      </c>
      <c r="V32" s="71"/>
      <c r="W32" s="64">
        <v>0</v>
      </c>
      <c r="X32" s="71"/>
      <c r="Y32" s="64">
        <v>0</v>
      </c>
      <c r="Z32" s="71"/>
      <c r="AA32" s="41">
        <f>SUM(AC32:AK32)</f>
        <v>6</v>
      </c>
      <c r="AB32" s="62"/>
      <c r="AC32" s="64">
        <v>0</v>
      </c>
      <c r="AD32" s="71"/>
      <c r="AE32" s="64">
        <v>2</v>
      </c>
      <c r="AF32" s="71"/>
      <c r="AG32" s="64">
        <v>4</v>
      </c>
      <c r="AH32" s="71"/>
      <c r="AI32" s="64">
        <v>0</v>
      </c>
      <c r="AJ32" s="71"/>
      <c r="AK32" s="64">
        <v>0</v>
      </c>
      <c r="AL32" s="114"/>
    </row>
    <row r="33" spans="1:38" ht="12" customHeight="1" x14ac:dyDescent="0.3">
      <c r="A33" s="393"/>
      <c r="B33" s="387"/>
      <c r="C33" s="51"/>
      <c r="D33" s="52" t="e">
        <f>L33+AB33</f>
        <v>#REF!</v>
      </c>
      <c r="E33" s="38"/>
      <c r="F33" s="10"/>
      <c r="G33" s="20"/>
      <c r="H33" s="35"/>
      <c r="I33" s="20"/>
      <c r="J33" s="36"/>
      <c r="K33" s="33"/>
      <c r="L33" s="45" t="e">
        <f>N33+P33+R33+T33+V33+X33+Z33</f>
        <v>#REF!</v>
      </c>
      <c r="M33" s="72"/>
      <c r="N33" s="35" t="e">
        <f>SUM(M32+'11월'!N33)</f>
        <v>#REF!</v>
      </c>
      <c r="O33" s="72"/>
      <c r="P33" s="35" t="e">
        <f>SUM(O32+'11월'!P33)</f>
        <v>#REF!</v>
      </c>
      <c r="Q33" s="72"/>
      <c r="R33" s="35" t="e">
        <f>SUM(Q32+'11월'!R33)</f>
        <v>#REF!</v>
      </c>
      <c r="S33" s="72"/>
      <c r="T33" s="35" t="e">
        <f>SUM(S32+'11월'!T33)</f>
        <v>#REF!</v>
      </c>
      <c r="U33" s="72"/>
      <c r="V33" s="35" t="e">
        <f>SUM(U32+'11월'!V33)</f>
        <v>#REF!</v>
      </c>
      <c r="W33" s="72"/>
      <c r="X33" s="35" t="e">
        <f>SUM(W32+'11월'!X33)</f>
        <v>#REF!</v>
      </c>
      <c r="Y33" s="72"/>
      <c r="Z33" s="35" t="e">
        <f>SUM(Y32+'11월'!Z33)</f>
        <v>#REF!</v>
      </c>
      <c r="AA33" s="53"/>
      <c r="AB33" s="45" t="e">
        <f>SUM(AD33:AL33)</f>
        <v>#REF!</v>
      </c>
      <c r="AC33" s="72"/>
      <c r="AD33" s="35" t="e">
        <f>SUM(AC32+'11월'!AD33)</f>
        <v>#REF!</v>
      </c>
      <c r="AE33" s="72"/>
      <c r="AF33" s="35" t="e">
        <f>SUM(AE32+'11월'!AF33)</f>
        <v>#REF!</v>
      </c>
      <c r="AG33" s="72"/>
      <c r="AH33" s="35" t="e">
        <f>SUM(AG32+'11월'!AH33)</f>
        <v>#REF!</v>
      </c>
      <c r="AI33" s="72"/>
      <c r="AJ33" s="35" t="e">
        <f>SUM(AI32+'11월'!AJ33)</f>
        <v>#REF!</v>
      </c>
      <c r="AK33" s="72"/>
      <c r="AL33" s="36" t="e">
        <f>SUM(AK32+'11월'!AL33)</f>
        <v>#REF!</v>
      </c>
    </row>
    <row r="34" spans="1:38" ht="12" customHeight="1" x14ac:dyDescent="0.3">
      <c r="A34" s="393"/>
      <c r="B34" s="386" t="s">
        <v>20</v>
      </c>
      <c r="C34" s="59">
        <f>K34+AA34</f>
        <v>27</v>
      </c>
      <c r="D34" s="48"/>
      <c r="E34" s="4"/>
      <c r="F34" s="15"/>
      <c r="G34" s="39"/>
      <c r="H34" s="17"/>
      <c r="I34" s="39"/>
      <c r="J34" s="18"/>
      <c r="K34" s="41">
        <f>M34+O34+Q34+S34+U34+W34+Y34</f>
        <v>24</v>
      </c>
      <c r="L34" s="50"/>
      <c r="M34" s="73">
        <v>9</v>
      </c>
      <c r="N34" s="74"/>
      <c r="O34" s="73">
        <v>11</v>
      </c>
      <c r="P34" s="74"/>
      <c r="Q34" s="73">
        <v>0</v>
      </c>
      <c r="R34" s="74"/>
      <c r="S34" s="73">
        <v>0</v>
      </c>
      <c r="T34" s="74"/>
      <c r="U34" s="73">
        <v>4</v>
      </c>
      <c r="V34" s="74"/>
      <c r="W34" s="73">
        <v>0</v>
      </c>
      <c r="X34" s="74"/>
      <c r="Y34" s="73">
        <v>0</v>
      </c>
      <c r="Z34" s="74"/>
      <c r="AA34" s="41">
        <f>SUM(AC34:AK34)</f>
        <v>3</v>
      </c>
      <c r="AB34" s="50"/>
      <c r="AC34" s="73">
        <v>1</v>
      </c>
      <c r="AD34" s="74"/>
      <c r="AE34" s="73">
        <v>2</v>
      </c>
      <c r="AF34" s="74"/>
      <c r="AG34" s="73">
        <v>0</v>
      </c>
      <c r="AH34" s="74"/>
      <c r="AI34" s="73">
        <v>0</v>
      </c>
      <c r="AJ34" s="74"/>
      <c r="AK34" s="73">
        <v>0</v>
      </c>
      <c r="AL34" s="115"/>
    </row>
    <row r="35" spans="1:38" ht="12" customHeight="1" x14ac:dyDescent="0.3">
      <c r="A35" s="393"/>
      <c r="B35" s="387"/>
      <c r="C35" s="51"/>
      <c r="D35" s="52" t="e">
        <f>L35+AB35</f>
        <v>#REF!</v>
      </c>
      <c r="E35" s="38"/>
      <c r="F35" s="10"/>
      <c r="G35" s="20"/>
      <c r="H35" s="35"/>
      <c r="I35" s="20"/>
      <c r="J35" s="36"/>
      <c r="K35" s="33"/>
      <c r="L35" s="45" t="e">
        <f>N35+P35+R35+T35+V35+X35+Z35</f>
        <v>#REF!</v>
      </c>
      <c r="M35" s="72"/>
      <c r="N35" s="35" t="e">
        <f>SUM(M34+'11월'!N35)</f>
        <v>#REF!</v>
      </c>
      <c r="O35" s="72"/>
      <c r="P35" s="35" t="e">
        <f>SUM(O34+'11월'!P35)</f>
        <v>#REF!</v>
      </c>
      <c r="Q35" s="72"/>
      <c r="R35" s="35" t="e">
        <f>SUM(Q34+'11월'!R35)</f>
        <v>#REF!</v>
      </c>
      <c r="S35" s="72"/>
      <c r="T35" s="35" t="e">
        <f>SUM(S34+'11월'!T35)</f>
        <v>#REF!</v>
      </c>
      <c r="U35" s="72"/>
      <c r="V35" s="35" t="e">
        <f>SUM(U34+'11월'!V35)</f>
        <v>#REF!</v>
      </c>
      <c r="W35" s="72"/>
      <c r="X35" s="35" t="e">
        <f>SUM(W34+'11월'!X35)</f>
        <v>#REF!</v>
      </c>
      <c r="Y35" s="72"/>
      <c r="Z35" s="35" t="e">
        <f>SUM(Y34+'11월'!Z35)</f>
        <v>#REF!</v>
      </c>
      <c r="AA35" s="53"/>
      <c r="AB35" s="45" t="e">
        <f>SUM(AD35:AL35)</f>
        <v>#REF!</v>
      </c>
      <c r="AC35" s="72"/>
      <c r="AD35" s="35" t="e">
        <f>SUM(AC34+'11월'!AD35)</f>
        <v>#REF!</v>
      </c>
      <c r="AE35" s="72"/>
      <c r="AF35" s="35" t="e">
        <f>SUM(AE34+'11월'!AF35)</f>
        <v>#REF!</v>
      </c>
      <c r="AG35" s="72"/>
      <c r="AH35" s="35" t="e">
        <f>SUM(AG34+'11월'!AH35)</f>
        <v>#REF!</v>
      </c>
      <c r="AI35" s="72"/>
      <c r="AJ35" s="35" t="e">
        <f>SUM(AI34+'11월'!AJ35)</f>
        <v>#REF!</v>
      </c>
      <c r="AK35" s="72"/>
      <c r="AL35" s="36" t="e">
        <f>SUM(AK34+'11월'!AL35)</f>
        <v>#REF!</v>
      </c>
    </row>
    <row r="36" spans="1:38" ht="12" customHeight="1" x14ac:dyDescent="0.3">
      <c r="A36" s="393"/>
      <c r="B36" s="386" t="s">
        <v>21</v>
      </c>
      <c r="C36" s="59">
        <f>K36+AA36</f>
        <v>9</v>
      </c>
      <c r="D36" s="48"/>
      <c r="E36" s="4"/>
      <c r="F36" s="15"/>
      <c r="G36" s="39"/>
      <c r="H36" s="17"/>
      <c r="I36" s="39"/>
      <c r="J36" s="18"/>
      <c r="K36" s="41">
        <f>M36+O36+Q36+S36+U36+W36+Y36</f>
        <v>9</v>
      </c>
      <c r="L36" s="50"/>
      <c r="M36" s="73">
        <v>6</v>
      </c>
      <c r="N36" s="74"/>
      <c r="O36" s="73">
        <v>1</v>
      </c>
      <c r="P36" s="74"/>
      <c r="Q36" s="73">
        <v>0</v>
      </c>
      <c r="R36" s="74"/>
      <c r="S36" s="73">
        <v>0</v>
      </c>
      <c r="T36" s="74"/>
      <c r="U36" s="73">
        <v>2</v>
      </c>
      <c r="V36" s="74"/>
      <c r="W36" s="73">
        <v>0</v>
      </c>
      <c r="X36" s="74"/>
      <c r="Y36" s="73">
        <v>0</v>
      </c>
      <c r="Z36" s="74"/>
      <c r="AA36" s="41">
        <f>SUM(AC36:AK36)</f>
        <v>0</v>
      </c>
      <c r="AB36" s="50"/>
      <c r="AC36" s="73">
        <v>0</v>
      </c>
      <c r="AD36" s="74"/>
      <c r="AE36" s="73">
        <v>0</v>
      </c>
      <c r="AF36" s="74"/>
      <c r="AG36" s="73">
        <v>0</v>
      </c>
      <c r="AH36" s="74"/>
      <c r="AI36" s="73">
        <v>0</v>
      </c>
      <c r="AJ36" s="74"/>
      <c r="AK36" s="73">
        <v>0</v>
      </c>
      <c r="AL36" s="115"/>
    </row>
    <row r="37" spans="1:38" ht="12" customHeight="1" x14ac:dyDescent="0.3">
      <c r="A37" s="393"/>
      <c r="B37" s="387"/>
      <c r="C37" s="51"/>
      <c r="D37" s="52" t="e">
        <f>L37+AB37</f>
        <v>#REF!</v>
      </c>
      <c r="E37" s="38"/>
      <c r="F37" s="10"/>
      <c r="G37" s="20"/>
      <c r="H37" s="35"/>
      <c r="I37" s="20"/>
      <c r="J37" s="36"/>
      <c r="K37" s="33"/>
      <c r="L37" s="45" t="e">
        <f>N37+P37+R37+T37+V37+X37+Z37</f>
        <v>#REF!</v>
      </c>
      <c r="M37" s="72"/>
      <c r="N37" s="35" t="e">
        <f>SUM(M36+'11월'!N37)</f>
        <v>#REF!</v>
      </c>
      <c r="O37" s="72"/>
      <c r="P37" s="35" t="e">
        <f>SUM(O36+'11월'!P37)</f>
        <v>#REF!</v>
      </c>
      <c r="Q37" s="72"/>
      <c r="R37" s="35" t="e">
        <f>SUM(Q36+'11월'!R37)</f>
        <v>#REF!</v>
      </c>
      <c r="S37" s="72"/>
      <c r="T37" s="35" t="e">
        <f>SUM(S36+'11월'!T37)</f>
        <v>#REF!</v>
      </c>
      <c r="U37" s="72"/>
      <c r="V37" s="35" t="e">
        <f>SUM(U36+'11월'!V37)</f>
        <v>#REF!</v>
      </c>
      <c r="W37" s="72"/>
      <c r="X37" s="35" t="e">
        <f>SUM(W36+'11월'!X37)</f>
        <v>#REF!</v>
      </c>
      <c r="Y37" s="72"/>
      <c r="Z37" s="35" t="e">
        <f>SUM(Y36+'11월'!Z37)</f>
        <v>#REF!</v>
      </c>
      <c r="AA37" s="53"/>
      <c r="AB37" s="45" t="e">
        <f>SUM(AD37:AL37)</f>
        <v>#REF!</v>
      </c>
      <c r="AC37" s="72"/>
      <c r="AD37" s="35" t="e">
        <f>SUM(AC36+'11월'!AD37)</f>
        <v>#REF!</v>
      </c>
      <c r="AE37" s="72"/>
      <c r="AF37" s="35" t="e">
        <f>SUM(AE36+'11월'!AF37)</f>
        <v>#REF!</v>
      </c>
      <c r="AG37" s="72"/>
      <c r="AH37" s="35" t="e">
        <f>SUM(AG36+'11월'!AH37)</f>
        <v>#REF!</v>
      </c>
      <c r="AI37" s="72"/>
      <c r="AJ37" s="35" t="e">
        <f>SUM(AI36+'11월'!AJ37)</f>
        <v>#REF!</v>
      </c>
      <c r="AK37" s="72"/>
      <c r="AL37" s="36" t="e">
        <f>SUM(AK36+'11월'!AL37)</f>
        <v>#REF!</v>
      </c>
    </row>
    <row r="38" spans="1:38" ht="12" customHeight="1" x14ac:dyDescent="0.3">
      <c r="A38" s="393"/>
      <c r="B38" s="386" t="s">
        <v>22</v>
      </c>
      <c r="C38" s="59">
        <f>K38+AA38</f>
        <v>0</v>
      </c>
      <c r="D38" s="48"/>
      <c r="E38" s="4"/>
      <c r="F38" s="30"/>
      <c r="G38" s="39"/>
      <c r="H38" s="17"/>
      <c r="I38" s="39"/>
      <c r="J38" s="18"/>
      <c r="K38" s="41">
        <f>M38+O38+Q38+S38+U38+W38+Y38</f>
        <v>0</v>
      </c>
      <c r="L38" s="50"/>
      <c r="M38" s="73">
        <v>0</v>
      </c>
      <c r="N38" s="74"/>
      <c r="O38" s="73">
        <v>0</v>
      </c>
      <c r="P38" s="74"/>
      <c r="Q38" s="73">
        <v>0</v>
      </c>
      <c r="R38" s="74"/>
      <c r="S38" s="73">
        <v>0</v>
      </c>
      <c r="T38" s="74"/>
      <c r="U38" s="73">
        <v>0</v>
      </c>
      <c r="V38" s="74"/>
      <c r="W38" s="73">
        <v>0</v>
      </c>
      <c r="X38" s="74"/>
      <c r="Y38" s="73">
        <v>0</v>
      </c>
      <c r="Z38" s="74"/>
      <c r="AA38" s="41">
        <f>SUM(AC38:AK38)</f>
        <v>0</v>
      </c>
      <c r="AB38" s="55"/>
      <c r="AC38" s="73">
        <v>0</v>
      </c>
      <c r="AD38" s="74"/>
      <c r="AE38" s="73">
        <v>0</v>
      </c>
      <c r="AF38" s="74"/>
      <c r="AG38" s="73">
        <v>0</v>
      </c>
      <c r="AH38" s="74"/>
      <c r="AI38" s="73">
        <v>0</v>
      </c>
      <c r="AJ38" s="74"/>
      <c r="AK38" s="73">
        <v>0</v>
      </c>
      <c r="AL38" s="115"/>
    </row>
    <row r="39" spans="1:38" ht="12" customHeight="1" thickBot="1" x14ac:dyDescent="0.35">
      <c r="A39" s="394"/>
      <c r="B39" s="397"/>
      <c r="C39" s="104"/>
      <c r="D39" s="105" t="e">
        <f>L39+AB39</f>
        <v>#REF!</v>
      </c>
      <c r="E39" s="97"/>
      <c r="F39" s="98"/>
      <c r="G39" s="99"/>
      <c r="H39" s="100"/>
      <c r="I39" s="99"/>
      <c r="J39" s="101"/>
      <c r="K39" s="112"/>
      <c r="L39" s="107" t="e">
        <f>N39+P39+R39+T39+V39+X39+Z39</f>
        <v>#REF!</v>
      </c>
      <c r="M39" s="116"/>
      <c r="N39" s="100" t="e">
        <f>SUM(M38+'11월'!N39)</f>
        <v>#REF!</v>
      </c>
      <c r="O39" s="116"/>
      <c r="P39" s="100" t="e">
        <f>SUM(O38+'11월'!P39)</f>
        <v>#REF!</v>
      </c>
      <c r="Q39" s="116"/>
      <c r="R39" s="100" t="e">
        <f>SUM(Q38+'11월'!R39)</f>
        <v>#REF!</v>
      </c>
      <c r="S39" s="116"/>
      <c r="T39" s="100" t="e">
        <f>SUM(S38+'11월'!T39)</f>
        <v>#REF!</v>
      </c>
      <c r="U39" s="116" t="s">
        <v>28</v>
      </c>
      <c r="V39" s="100" t="e">
        <f>SUM(U38+'11월'!V39)</f>
        <v>#REF!</v>
      </c>
      <c r="W39" s="116"/>
      <c r="X39" s="100" t="e">
        <f>SUM(W38+'11월'!X39)</f>
        <v>#REF!</v>
      </c>
      <c r="Y39" s="116"/>
      <c r="Z39" s="100" t="e">
        <f>SUM(Y38+'11월'!Z39)</f>
        <v>#REF!</v>
      </c>
      <c r="AA39" s="106"/>
      <c r="AB39" s="107" t="e">
        <f>SUM(AD39:AL39)</f>
        <v>#REF!</v>
      </c>
      <c r="AC39" s="116"/>
      <c r="AD39" s="100" t="e">
        <f>SUM(AC38+'11월'!AD39)</f>
        <v>#REF!</v>
      </c>
      <c r="AE39" s="116"/>
      <c r="AF39" s="100" t="e">
        <f>SUM(AE38+'11월'!AF39)</f>
        <v>#REF!</v>
      </c>
      <c r="AG39" s="116"/>
      <c r="AH39" s="100" t="e">
        <f>SUM(AG38+'11월'!AH39)</f>
        <v>#REF!</v>
      </c>
      <c r="AI39" s="116"/>
      <c r="AJ39" s="100" t="e">
        <f>SUM(AI38+'11월'!AJ39)</f>
        <v>#REF!</v>
      </c>
      <c r="AK39" s="116"/>
      <c r="AL39" s="101" t="e">
        <f>SUM(AK38+'11월'!AL39)</f>
        <v>#REF!</v>
      </c>
    </row>
    <row r="40" spans="1:38" ht="12" customHeight="1" x14ac:dyDescent="0.3">
      <c r="A40" s="398" t="s">
        <v>26</v>
      </c>
      <c r="B40" s="382" t="s">
        <v>24</v>
      </c>
      <c r="C40" s="94">
        <f>SUM(E40+K40+AA40)</f>
        <v>334</v>
      </c>
      <c r="D40" s="108"/>
      <c r="E40" s="92"/>
      <c r="F40" s="93"/>
      <c r="G40" s="94"/>
      <c r="H40" s="95"/>
      <c r="I40" s="94"/>
      <c r="J40" s="96"/>
      <c r="K40" s="94">
        <f>SUM(M40,O40,Q40,S40,U40,W40,Y40)</f>
        <v>315</v>
      </c>
      <c r="L40" s="95"/>
      <c r="M40" s="94">
        <f>SUM(M42,M44,M46,M48,M50)</f>
        <v>112</v>
      </c>
      <c r="N40" s="109"/>
      <c r="O40" s="94">
        <f>SUM(O42,O44,O46,O48,O50)</f>
        <v>131</v>
      </c>
      <c r="P40" s="109"/>
      <c r="Q40" s="94">
        <f>SUM(Q42,Q44,Q46,Q48,Q50)</f>
        <v>7</v>
      </c>
      <c r="R40" s="109"/>
      <c r="S40" s="94">
        <f>SUM(S42,S44,S46,S48,S50)</f>
        <v>1</v>
      </c>
      <c r="T40" s="109"/>
      <c r="U40" s="94">
        <f>SUM(U42,U44,U46,U48,U50)</f>
        <v>59</v>
      </c>
      <c r="V40" s="109"/>
      <c r="W40" s="94">
        <f>SUM(W42,W44,W46,W48,W50)</f>
        <v>0</v>
      </c>
      <c r="X40" s="109"/>
      <c r="Y40" s="94">
        <f>SUM(Y42,Y44,Y46,Y48,Y50)</f>
        <v>5</v>
      </c>
      <c r="Z40" s="110"/>
      <c r="AA40" s="94">
        <f>SUM(AC40:AL40)</f>
        <v>19</v>
      </c>
      <c r="AB40" s="93"/>
      <c r="AC40" s="94">
        <f>SUM(AC42,AC44,AC46,AC48,AC50)</f>
        <v>2</v>
      </c>
      <c r="AD40" s="95"/>
      <c r="AE40" s="94">
        <f>SUM(AE42,AE44,AE46,AE48,AE50)</f>
        <v>10</v>
      </c>
      <c r="AF40" s="95"/>
      <c r="AG40" s="94">
        <f>SUM(AG42,AG44,AG46,AG48,AG50)</f>
        <v>7</v>
      </c>
      <c r="AH40" s="95"/>
      <c r="AI40" s="94">
        <f>SUM(AI42,AI44,AI46,AI48,AI50)</f>
        <v>0</v>
      </c>
      <c r="AJ40" s="95"/>
      <c r="AK40" s="94">
        <f>SUM(AK42,AK44,AK46,AK48,AK50)</f>
        <v>0</v>
      </c>
      <c r="AL40" s="96"/>
    </row>
    <row r="41" spans="1:38" ht="12" customHeight="1" x14ac:dyDescent="0.3">
      <c r="A41" s="399"/>
      <c r="B41" s="383"/>
      <c r="C41" s="56"/>
      <c r="D41" s="26" t="e">
        <f>SUM(L41,AB41)</f>
        <v>#REF!</v>
      </c>
      <c r="E41" s="25"/>
      <c r="F41" s="26"/>
      <c r="G41" s="27"/>
      <c r="H41" s="28"/>
      <c r="I41" s="27"/>
      <c r="J41" s="29"/>
      <c r="K41" s="56"/>
      <c r="L41" s="57" t="e">
        <f>SUM(N41,P41,R41,T41,V41,X41,Z41)</f>
        <v>#REF!</v>
      </c>
      <c r="M41" s="58"/>
      <c r="N41" s="28" t="e">
        <f>SUM(N43,N45,N47,N49,N51)</f>
        <v>#REF!</v>
      </c>
      <c r="O41" s="58"/>
      <c r="P41" s="28" t="e">
        <f>SUM(P43,P45,P47,P49,P51)</f>
        <v>#REF!</v>
      </c>
      <c r="Q41" s="58"/>
      <c r="R41" s="28" t="e">
        <f>SUM(R43,R45,R47,R49,R51)</f>
        <v>#REF!</v>
      </c>
      <c r="S41" s="58"/>
      <c r="T41" s="28" t="e">
        <f>SUM(T43,T45,T47,T49,T51)</f>
        <v>#REF!</v>
      </c>
      <c r="U41" s="58"/>
      <c r="V41" s="28" t="e">
        <f>SUM(V43,V45,V47,V49,V51)</f>
        <v>#REF!</v>
      </c>
      <c r="W41" s="58"/>
      <c r="X41" s="28" t="e">
        <f>SUM(X43,X45,X47,X49,X51)</f>
        <v>#REF!</v>
      </c>
      <c r="Y41" s="58"/>
      <c r="Z41" s="28" t="e">
        <f>SUM(Z43,Z45,Z47,Z49,Z51)</f>
        <v>#REF!</v>
      </c>
      <c r="AA41" s="56"/>
      <c r="AB41" s="57" t="e">
        <f>SUM(AD41,AF41,AH41,AJ41,AL41)</f>
        <v>#REF!</v>
      </c>
      <c r="AC41" s="27"/>
      <c r="AD41" s="28" t="e">
        <f>SUM(AD43,AD45,AD47,AD49,AD51)</f>
        <v>#REF!</v>
      </c>
      <c r="AE41" s="27"/>
      <c r="AF41" s="28" t="e">
        <f>SUM(AF43,AF45,AF47,AF49,AF51)</f>
        <v>#REF!</v>
      </c>
      <c r="AG41" s="27"/>
      <c r="AH41" s="28" t="e">
        <f>SUM(AH43,AH45,AH47,AH49,AH51)</f>
        <v>#REF!</v>
      </c>
      <c r="AI41" s="56"/>
      <c r="AJ41" s="28" t="e">
        <f>SUM(AJ43,AJ45,AJ47,AJ49,AJ51)</f>
        <v>#REF!</v>
      </c>
      <c r="AK41" s="27"/>
      <c r="AL41" s="29" t="e">
        <f>SUM(AL43,AL45,AL47,AL49,AL51)</f>
        <v>#REF!</v>
      </c>
    </row>
    <row r="42" spans="1:38" ht="12" customHeight="1" x14ac:dyDescent="0.3">
      <c r="A42" s="399"/>
      <c r="B42" s="395" t="s">
        <v>29</v>
      </c>
      <c r="C42" s="59">
        <f>K42+AA42</f>
        <v>295</v>
      </c>
      <c r="D42" s="60"/>
      <c r="E42" s="4"/>
      <c r="F42" s="30"/>
      <c r="G42" s="16"/>
      <c r="H42" s="31"/>
      <c r="I42" s="16"/>
      <c r="J42" s="32"/>
      <c r="K42" s="41">
        <f>M42+O42+Q42+S42+U42+W42+Y42</f>
        <v>276</v>
      </c>
      <c r="L42" s="55"/>
      <c r="M42" s="64">
        <v>105</v>
      </c>
      <c r="N42" s="65"/>
      <c r="O42" s="64">
        <v>105</v>
      </c>
      <c r="P42" s="65"/>
      <c r="Q42" s="64">
        <v>7</v>
      </c>
      <c r="R42" s="65"/>
      <c r="S42" s="64">
        <v>1</v>
      </c>
      <c r="T42" s="65"/>
      <c r="U42" s="64">
        <v>56</v>
      </c>
      <c r="V42" s="65"/>
      <c r="W42" s="64">
        <v>0</v>
      </c>
      <c r="X42" s="65"/>
      <c r="Y42" s="64">
        <v>2</v>
      </c>
      <c r="Z42" s="65"/>
      <c r="AA42" s="41">
        <f>SUM(AC42:AK42)</f>
        <v>19</v>
      </c>
      <c r="AB42" s="55"/>
      <c r="AC42" s="64">
        <v>2</v>
      </c>
      <c r="AD42" s="66"/>
      <c r="AE42" s="64">
        <v>10</v>
      </c>
      <c r="AF42" s="65"/>
      <c r="AG42" s="64">
        <v>7</v>
      </c>
      <c r="AH42" s="65"/>
      <c r="AI42" s="64">
        <v>0</v>
      </c>
      <c r="AJ42" s="65"/>
      <c r="AK42" s="64">
        <v>0</v>
      </c>
      <c r="AL42" s="113"/>
    </row>
    <row r="43" spans="1:38" ht="12" customHeight="1" x14ac:dyDescent="0.3">
      <c r="A43" s="399"/>
      <c r="B43" s="396"/>
      <c r="C43" s="63"/>
      <c r="D43" s="52" t="e">
        <f>SUM(F43+L43+AB43)</f>
        <v>#REF!</v>
      </c>
      <c r="E43" s="67"/>
      <c r="F43" s="10"/>
      <c r="G43" s="34"/>
      <c r="H43" s="35"/>
      <c r="I43" s="34"/>
      <c r="J43" s="36"/>
      <c r="K43" s="33"/>
      <c r="L43" s="45" t="e">
        <f>N43+P43+R43+T43+V43+X43+Z43</f>
        <v>#REF!</v>
      </c>
      <c r="M43" s="68"/>
      <c r="N43" s="35" t="e">
        <f>SUM(M42+'11월'!N43)</f>
        <v>#REF!</v>
      </c>
      <c r="O43" s="68"/>
      <c r="P43" s="35" t="e">
        <f>SUM(O42+'11월'!P43)</f>
        <v>#REF!</v>
      </c>
      <c r="Q43" s="69"/>
      <c r="R43" s="35" t="e">
        <f>SUM(Q42+'11월'!R43)</f>
        <v>#REF!</v>
      </c>
      <c r="S43" s="68"/>
      <c r="T43" s="35" t="e">
        <f>SUM(S42+'11월'!T43)</f>
        <v>#REF!</v>
      </c>
      <c r="U43" s="68"/>
      <c r="V43" s="35" t="e">
        <f>SUM(U42+'11월'!V43)</f>
        <v>#REF!</v>
      </c>
      <c r="W43" s="68"/>
      <c r="X43" s="35" t="e">
        <f>SUM(W42+'11월'!X43)</f>
        <v>#REF!</v>
      </c>
      <c r="Y43" s="68"/>
      <c r="Z43" s="35" t="e">
        <f>SUM(Y42+'11월'!Z43)</f>
        <v>#REF!</v>
      </c>
      <c r="AA43" s="33"/>
      <c r="AB43" s="45" t="e">
        <f>SUM(AD43:AL43)</f>
        <v>#REF!</v>
      </c>
      <c r="AC43" s="68"/>
      <c r="AD43" s="35" t="e">
        <f>SUM(AC42+'11월'!AD43)</f>
        <v>#REF!</v>
      </c>
      <c r="AE43" s="68"/>
      <c r="AF43" s="35" t="e">
        <f>SUM(AE42+'11월'!AF43)</f>
        <v>#REF!</v>
      </c>
      <c r="AG43" s="68"/>
      <c r="AH43" s="35" t="e">
        <f>SUM(AG42+'11월'!AH43)</f>
        <v>#REF!</v>
      </c>
      <c r="AI43" s="68"/>
      <c r="AJ43" s="35" t="e">
        <f>SUM(AI42+'11월'!AJ43)</f>
        <v>#REF!</v>
      </c>
      <c r="AK43" s="68"/>
      <c r="AL43" s="36" t="e">
        <f>SUM(AK42+'11월'!AL43)</f>
        <v>#REF!</v>
      </c>
    </row>
    <row r="44" spans="1:38" ht="12" customHeight="1" x14ac:dyDescent="0.3">
      <c r="A44" s="399"/>
      <c r="B44" s="386" t="s">
        <v>19</v>
      </c>
      <c r="C44" s="59">
        <f>K44+AA44</f>
        <v>39</v>
      </c>
      <c r="D44" s="70"/>
      <c r="E44" s="4"/>
      <c r="F44" s="37"/>
      <c r="G44" s="16"/>
      <c r="H44" s="23"/>
      <c r="I44" s="16"/>
      <c r="J44" s="24"/>
      <c r="K44" s="41">
        <f>M44+O44+Q44+S44+U44+W44+Y44</f>
        <v>39</v>
      </c>
      <c r="L44" s="62"/>
      <c r="M44" s="64">
        <v>7</v>
      </c>
      <c r="N44" s="71"/>
      <c r="O44" s="64">
        <v>26</v>
      </c>
      <c r="P44" s="71"/>
      <c r="Q44" s="64">
        <v>0</v>
      </c>
      <c r="R44" s="61" t="s">
        <v>28</v>
      </c>
      <c r="S44" s="64">
        <v>0</v>
      </c>
      <c r="T44" s="71"/>
      <c r="U44" s="64">
        <v>3</v>
      </c>
      <c r="V44" s="71"/>
      <c r="W44" s="64">
        <v>0</v>
      </c>
      <c r="X44" s="71"/>
      <c r="Y44" s="64">
        <v>3</v>
      </c>
      <c r="Z44" s="71"/>
      <c r="AA44" s="41">
        <f>SUM(AC44:AK44)</f>
        <v>0</v>
      </c>
      <c r="AB44" s="50"/>
      <c r="AC44" s="64">
        <v>0</v>
      </c>
      <c r="AD44" s="71"/>
      <c r="AE44" s="64">
        <v>0</v>
      </c>
      <c r="AF44" s="71"/>
      <c r="AG44" s="64">
        <v>0</v>
      </c>
      <c r="AH44" s="71"/>
      <c r="AI44" s="64">
        <v>0</v>
      </c>
      <c r="AJ44" s="71"/>
      <c r="AK44" s="64">
        <v>0</v>
      </c>
      <c r="AL44" s="114"/>
    </row>
    <row r="45" spans="1:38" ht="12" customHeight="1" x14ac:dyDescent="0.3">
      <c r="A45" s="399"/>
      <c r="B45" s="387"/>
      <c r="C45" s="51"/>
      <c r="D45" s="52" t="e">
        <f>SUM(F45+L45+AB45)</f>
        <v>#REF!</v>
      </c>
      <c r="E45" s="38"/>
      <c r="F45" s="10"/>
      <c r="G45" s="20"/>
      <c r="H45" s="35"/>
      <c r="I45" s="20"/>
      <c r="J45" s="36"/>
      <c r="K45" s="33"/>
      <c r="L45" s="45" t="e">
        <f>N45+P45+R45+T45+V45+X45+Z45</f>
        <v>#REF!</v>
      </c>
      <c r="M45" s="72"/>
      <c r="N45" s="35" t="e">
        <f>SUM(M44+'11월'!N45)</f>
        <v>#REF!</v>
      </c>
      <c r="O45" s="72"/>
      <c r="P45" s="35" t="e">
        <f>SUM(O44+'11월'!P45)</f>
        <v>#REF!</v>
      </c>
      <c r="Q45" s="72"/>
      <c r="R45" s="35" t="e">
        <f>SUM(Q44+'11월'!R45)</f>
        <v>#REF!</v>
      </c>
      <c r="S45" s="72"/>
      <c r="T45" s="35" t="e">
        <f>SUM(S44+'11월'!T45)</f>
        <v>#REF!</v>
      </c>
      <c r="U45" s="72"/>
      <c r="V45" s="35" t="e">
        <f>SUM(U44+'11월'!V45)</f>
        <v>#REF!</v>
      </c>
      <c r="W45" s="72"/>
      <c r="X45" s="35" t="e">
        <f>SUM(W44+'11월'!X45)</f>
        <v>#REF!</v>
      </c>
      <c r="Y45" s="72"/>
      <c r="Z45" s="35" t="e">
        <f>SUM(Y44+'11월'!Z45)</f>
        <v>#REF!</v>
      </c>
      <c r="AA45" s="53"/>
      <c r="AB45" s="45" t="e">
        <f>SUM(AD45:AL45)</f>
        <v>#REF!</v>
      </c>
      <c r="AC45" s="72"/>
      <c r="AD45" s="35" t="e">
        <f>SUM(AC44+'11월'!AD45)</f>
        <v>#REF!</v>
      </c>
      <c r="AE45" s="72"/>
      <c r="AF45" s="35" t="e">
        <f>SUM(AE44+'11월'!AF45)</f>
        <v>#REF!</v>
      </c>
      <c r="AG45" s="72"/>
      <c r="AH45" s="35" t="e">
        <f>SUM(AG44+'11월'!AH45)</f>
        <v>#REF!</v>
      </c>
      <c r="AI45" s="72"/>
      <c r="AJ45" s="35" t="e">
        <f>SUM(AI44+'11월'!AJ45)</f>
        <v>#REF!</v>
      </c>
      <c r="AK45" s="72"/>
      <c r="AL45" s="36" t="e">
        <f>SUM(AK44+'11월'!AL45)</f>
        <v>#REF!</v>
      </c>
    </row>
    <row r="46" spans="1:38" ht="12" customHeight="1" x14ac:dyDescent="0.3">
      <c r="A46" s="399"/>
      <c r="B46" s="388" t="s">
        <v>20</v>
      </c>
      <c r="C46" s="59">
        <f>K46+AA46</f>
        <v>0</v>
      </c>
      <c r="D46" s="48"/>
      <c r="E46" s="4"/>
      <c r="F46" s="15"/>
      <c r="G46" s="39"/>
      <c r="H46" s="17"/>
      <c r="I46" s="39"/>
      <c r="J46" s="18"/>
      <c r="K46" s="41">
        <f>M46+O46+Q46+S46+U46+W46+Y46</f>
        <v>0</v>
      </c>
      <c r="L46" s="50"/>
      <c r="M46" s="73">
        <v>0</v>
      </c>
      <c r="N46" s="74"/>
      <c r="O46" s="73">
        <v>0</v>
      </c>
      <c r="P46" s="74"/>
      <c r="Q46" s="73">
        <v>0</v>
      </c>
      <c r="R46" s="74"/>
      <c r="S46" s="73">
        <v>0</v>
      </c>
      <c r="T46" s="74"/>
      <c r="U46" s="73">
        <v>0</v>
      </c>
      <c r="V46" s="74"/>
      <c r="W46" s="73">
        <v>0</v>
      </c>
      <c r="X46" s="74"/>
      <c r="Y46" s="73">
        <v>0</v>
      </c>
      <c r="Z46" s="74"/>
      <c r="AA46" s="41">
        <f>SUM(AC46:AK46)</f>
        <v>0</v>
      </c>
      <c r="AB46" s="62"/>
      <c r="AC46" s="73">
        <v>0</v>
      </c>
      <c r="AD46" s="74"/>
      <c r="AE46" s="73">
        <v>0</v>
      </c>
      <c r="AF46" s="74"/>
      <c r="AG46" s="73">
        <v>0</v>
      </c>
      <c r="AH46" s="74"/>
      <c r="AI46" s="73">
        <v>0</v>
      </c>
      <c r="AJ46" s="74"/>
      <c r="AK46" s="73">
        <v>0</v>
      </c>
      <c r="AL46" s="115"/>
    </row>
    <row r="47" spans="1:38" ht="12" customHeight="1" x14ac:dyDescent="0.3">
      <c r="A47" s="399"/>
      <c r="B47" s="388"/>
      <c r="C47" s="51"/>
      <c r="D47" s="52" t="e">
        <f>SUM(F47+L47+AB47)</f>
        <v>#REF!</v>
      </c>
      <c r="E47" s="38"/>
      <c r="F47" s="10"/>
      <c r="G47" s="20"/>
      <c r="H47" s="35"/>
      <c r="I47" s="20"/>
      <c r="J47" s="36"/>
      <c r="K47" s="33"/>
      <c r="L47" s="45" t="e">
        <f>N47+P47+R47+T47+V47+X47+Z47</f>
        <v>#REF!</v>
      </c>
      <c r="M47" s="72"/>
      <c r="N47" s="35" t="e">
        <f>SUM(M46+'11월'!N47)</f>
        <v>#REF!</v>
      </c>
      <c r="O47" s="72"/>
      <c r="P47" s="35" t="e">
        <f>SUM(O46+'11월'!P47)</f>
        <v>#REF!</v>
      </c>
      <c r="Q47" s="72"/>
      <c r="R47" s="35" t="e">
        <f>SUM(Q46+'11월'!R47)</f>
        <v>#REF!</v>
      </c>
      <c r="S47" s="72"/>
      <c r="T47" s="35" t="e">
        <f>SUM(S46+'11월'!T47)</f>
        <v>#REF!</v>
      </c>
      <c r="U47" s="72"/>
      <c r="V47" s="35" t="e">
        <f>SUM(U46+'11월'!V47)</f>
        <v>#REF!</v>
      </c>
      <c r="W47" s="72"/>
      <c r="X47" s="35" t="e">
        <f>SUM(W46+'11월'!X47)</f>
        <v>#REF!</v>
      </c>
      <c r="Y47" s="72"/>
      <c r="Z47" s="35" t="e">
        <f>SUM(Y46+'11월'!Z47)</f>
        <v>#REF!</v>
      </c>
      <c r="AA47" s="53"/>
      <c r="AB47" s="45" t="e">
        <f>SUM(AD47:AL47)</f>
        <v>#REF!</v>
      </c>
      <c r="AC47" s="72"/>
      <c r="AD47" s="35" t="e">
        <f>SUM(AC46+'11월'!AD47)</f>
        <v>#REF!</v>
      </c>
      <c r="AE47" s="72"/>
      <c r="AF47" s="35" t="e">
        <f>SUM(AE46+'11월'!AF47)</f>
        <v>#REF!</v>
      </c>
      <c r="AG47" s="72"/>
      <c r="AH47" s="35" t="e">
        <f>SUM(AG46+'11월'!AH47)</f>
        <v>#REF!</v>
      </c>
      <c r="AI47" s="72"/>
      <c r="AJ47" s="35" t="e">
        <f>SUM(AI46+'11월'!AJ47)</f>
        <v>#REF!</v>
      </c>
      <c r="AK47" s="72"/>
      <c r="AL47" s="36" t="e">
        <f>SUM(AK46+'11월'!AL47)</f>
        <v>#REF!</v>
      </c>
    </row>
    <row r="48" spans="1:38" ht="12" customHeight="1" x14ac:dyDescent="0.3">
      <c r="A48" s="399"/>
      <c r="B48" s="389" t="s">
        <v>21</v>
      </c>
      <c r="C48" s="59">
        <f>K48+AA48</f>
        <v>0</v>
      </c>
      <c r="D48" s="48"/>
      <c r="E48" s="4"/>
      <c r="F48" s="15"/>
      <c r="G48" s="39"/>
      <c r="H48" s="17"/>
      <c r="I48" s="39"/>
      <c r="J48" s="18"/>
      <c r="K48" s="41">
        <f>M48+O48+Q48+S48+U48+W48+Y48</f>
        <v>0</v>
      </c>
      <c r="L48" s="50"/>
      <c r="M48" s="73">
        <v>0</v>
      </c>
      <c r="N48" s="74"/>
      <c r="O48" s="73">
        <v>0</v>
      </c>
      <c r="P48" s="74"/>
      <c r="Q48" s="73">
        <v>0</v>
      </c>
      <c r="R48" s="74"/>
      <c r="S48" s="73">
        <v>0</v>
      </c>
      <c r="T48" s="74"/>
      <c r="U48" s="73">
        <v>0</v>
      </c>
      <c r="V48" s="74"/>
      <c r="W48" s="73">
        <v>0</v>
      </c>
      <c r="X48" s="74"/>
      <c r="Y48" s="73">
        <v>0</v>
      </c>
      <c r="Z48" s="74"/>
      <c r="AA48" s="41">
        <f>SUM(AC48:AK48)</f>
        <v>0</v>
      </c>
      <c r="AB48" s="62"/>
      <c r="AC48" s="73">
        <v>0</v>
      </c>
      <c r="AD48" s="74"/>
      <c r="AE48" s="73">
        <v>0</v>
      </c>
      <c r="AF48" s="74"/>
      <c r="AG48" s="73">
        <v>0</v>
      </c>
      <c r="AH48" s="74"/>
      <c r="AI48" s="73">
        <v>0</v>
      </c>
      <c r="AJ48" s="74"/>
      <c r="AK48" s="73">
        <v>0</v>
      </c>
      <c r="AL48" s="115"/>
    </row>
    <row r="49" spans="1:38" ht="12" customHeight="1" x14ac:dyDescent="0.3">
      <c r="A49" s="399"/>
      <c r="B49" s="390"/>
      <c r="C49" s="51"/>
      <c r="D49" s="52" t="e">
        <f>SUM(F49+L49+AB49)</f>
        <v>#REF!</v>
      </c>
      <c r="E49" s="38"/>
      <c r="F49" s="10"/>
      <c r="G49" s="20"/>
      <c r="H49" s="35"/>
      <c r="I49" s="20"/>
      <c r="J49" s="36"/>
      <c r="K49" s="33"/>
      <c r="L49" s="45" t="e">
        <f>N49+P49+R49+T49+V49+X49+Z49</f>
        <v>#REF!</v>
      </c>
      <c r="M49" s="72"/>
      <c r="N49" s="35" t="e">
        <f>SUM(M48+'11월'!N49)</f>
        <v>#REF!</v>
      </c>
      <c r="O49" s="72"/>
      <c r="P49" s="35" t="e">
        <f>SUM(O48+'11월'!P49)</f>
        <v>#REF!</v>
      </c>
      <c r="Q49" s="72"/>
      <c r="R49" s="35" t="e">
        <f>SUM(Q48+'11월'!R49)</f>
        <v>#REF!</v>
      </c>
      <c r="S49" s="72"/>
      <c r="T49" s="35" t="e">
        <f>SUM(S48+'11월'!T49)</f>
        <v>#REF!</v>
      </c>
      <c r="U49" s="72"/>
      <c r="V49" s="35" t="e">
        <f>SUM(U48+'11월'!V49)</f>
        <v>#REF!</v>
      </c>
      <c r="W49" s="72"/>
      <c r="X49" s="35" t="e">
        <f>SUM(W48+'11월'!X49)</f>
        <v>#REF!</v>
      </c>
      <c r="Y49" s="72"/>
      <c r="Z49" s="35" t="e">
        <f>SUM(Y48+'11월'!Z49)</f>
        <v>#REF!</v>
      </c>
      <c r="AA49" s="53"/>
      <c r="AB49" s="45" t="e">
        <f>SUM(AD49:AL49)</f>
        <v>#REF!</v>
      </c>
      <c r="AC49" s="72"/>
      <c r="AD49" s="35" t="e">
        <f>SUM(AC48+'11월'!AD49)</f>
        <v>#REF!</v>
      </c>
      <c r="AE49" s="72"/>
      <c r="AF49" s="35" t="e">
        <f>SUM(AE48+'11월'!AF49)</f>
        <v>#REF!</v>
      </c>
      <c r="AG49" s="72"/>
      <c r="AH49" s="35" t="e">
        <f>SUM(AG48+'11월'!AH49)</f>
        <v>#REF!</v>
      </c>
      <c r="AI49" s="72"/>
      <c r="AJ49" s="35" t="e">
        <f>SUM(AI48+'11월'!AJ49)</f>
        <v>#REF!</v>
      </c>
      <c r="AK49" s="72"/>
      <c r="AL49" s="36" t="e">
        <f>SUM(AK48+'11월'!AL49)</f>
        <v>#REF!</v>
      </c>
    </row>
    <row r="50" spans="1:38" ht="12" customHeight="1" x14ac:dyDescent="0.3">
      <c r="A50" s="399"/>
      <c r="B50" s="388" t="s">
        <v>22</v>
      </c>
      <c r="C50" s="59">
        <f>K50+AA50</f>
        <v>0</v>
      </c>
      <c r="D50" s="48"/>
      <c r="E50" s="4"/>
      <c r="F50" s="30"/>
      <c r="G50" s="39"/>
      <c r="H50" s="17"/>
      <c r="I50" s="39"/>
      <c r="J50" s="18"/>
      <c r="K50" s="41">
        <f>M50+O50+Q50+S50+U50+W50+Y50</f>
        <v>0</v>
      </c>
      <c r="L50" s="50"/>
      <c r="M50" s="73">
        <v>0</v>
      </c>
      <c r="N50" s="74"/>
      <c r="O50" s="73">
        <v>0</v>
      </c>
      <c r="P50" s="74"/>
      <c r="Q50" s="73">
        <v>0</v>
      </c>
      <c r="R50" s="74"/>
      <c r="S50" s="73">
        <v>0</v>
      </c>
      <c r="T50" s="74"/>
      <c r="U50" s="73">
        <v>0</v>
      </c>
      <c r="V50" s="74"/>
      <c r="W50" s="73">
        <v>0</v>
      </c>
      <c r="X50" s="74"/>
      <c r="Y50" s="73">
        <v>0</v>
      </c>
      <c r="Z50" s="74"/>
      <c r="AA50" s="41">
        <f>SUM(AC50:AK50)</f>
        <v>0</v>
      </c>
      <c r="AB50" s="75"/>
      <c r="AC50" s="73">
        <v>0</v>
      </c>
      <c r="AD50" s="74"/>
      <c r="AE50" s="73">
        <v>0</v>
      </c>
      <c r="AF50" s="74"/>
      <c r="AG50" s="73">
        <v>0</v>
      </c>
      <c r="AH50" s="74"/>
      <c r="AI50" s="73">
        <v>0</v>
      </c>
      <c r="AJ50" s="74"/>
      <c r="AK50" s="73">
        <v>0</v>
      </c>
      <c r="AL50" s="115"/>
    </row>
    <row r="51" spans="1:38" ht="12" customHeight="1" thickBot="1" x14ac:dyDescent="0.35">
      <c r="A51" s="400"/>
      <c r="B51" s="391"/>
      <c r="C51" s="104"/>
      <c r="D51" s="105" t="e">
        <f>SUM(F51+L51+AB51)</f>
        <v>#REF!</v>
      </c>
      <c r="E51" s="97"/>
      <c r="F51" s="98"/>
      <c r="G51" s="99"/>
      <c r="H51" s="100"/>
      <c r="I51" s="99"/>
      <c r="J51" s="101"/>
      <c r="K51" s="112"/>
      <c r="L51" s="107" t="e">
        <f>N51+P51+R51+T51+V51+X51+Z51</f>
        <v>#REF!</v>
      </c>
      <c r="M51" s="116"/>
      <c r="N51" s="100" t="e">
        <f>SUM(M50+'11월'!N51)</f>
        <v>#REF!</v>
      </c>
      <c r="O51" s="116"/>
      <c r="P51" s="100" t="e">
        <f>SUM(O50+'11월'!P51)</f>
        <v>#REF!</v>
      </c>
      <c r="Q51" s="116"/>
      <c r="R51" s="100" t="e">
        <f>SUM(Q50+'11월'!R51)</f>
        <v>#REF!</v>
      </c>
      <c r="S51" s="116"/>
      <c r="T51" s="100" t="e">
        <f>SUM(S50+'11월'!T51)</f>
        <v>#REF!</v>
      </c>
      <c r="U51" s="116" t="s">
        <v>28</v>
      </c>
      <c r="V51" s="100" t="e">
        <f>SUM(U50+'11월'!V51)</f>
        <v>#REF!</v>
      </c>
      <c r="W51" s="116"/>
      <c r="X51" s="100" t="e">
        <f>SUM(W50+'11월'!X51)</f>
        <v>#REF!</v>
      </c>
      <c r="Y51" s="116"/>
      <c r="Z51" s="100" t="e">
        <f>SUM(Y50+'11월'!Z51)</f>
        <v>#REF!</v>
      </c>
      <c r="AA51" s="106"/>
      <c r="AB51" s="107" t="e">
        <f>SUM(AD51:AL51)</f>
        <v>#REF!</v>
      </c>
      <c r="AC51" s="116"/>
      <c r="AD51" s="100" t="e">
        <f>SUM(AC50+'11월'!AD51)</f>
        <v>#REF!</v>
      </c>
      <c r="AE51" s="116"/>
      <c r="AF51" s="100" t="e">
        <f>SUM(AE50+'11월'!AF51)</f>
        <v>#REF!</v>
      </c>
      <c r="AG51" s="116"/>
      <c r="AH51" s="100" t="e">
        <f>SUM(AG50+'11월'!AH51)</f>
        <v>#REF!</v>
      </c>
      <c r="AI51" s="116"/>
      <c r="AJ51" s="100" t="e">
        <f>SUM(AI50+'11월'!AJ51)</f>
        <v>#REF!</v>
      </c>
      <c r="AK51" s="116"/>
      <c r="AL51" s="101" t="e">
        <f>SUM(AK50+'11월'!AL51)</f>
        <v>#REF!</v>
      </c>
    </row>
    <row r="52" spans="1:38" ht="12" customHeight="1" x14ac:dyDescent="0.3">
      <c r="A52" s="401" t="s">
        <v>27</v>
      </c>
      <c r="B52" s="382" t="s">
        <v>24</v>
      </c>
      <c r="C52" s="94">
        <f>SUM(C54:C63)</f>
        <v>701</v>
      </c>
      <c r="D52" s="108"/>
      <c r="E52" s="92"/>
      <c r="F52" s="93"/>
      <c r="G52" s="94"/>
      <c r="H52" s="95"/>
      <c r="I52" s="94"/>
      <c r="J52" s="96"/>
      <c r="K52" s="94">
        <f>SUM(M52,O52,Q52,S52,U52,W52,Y52)</f>
        <v>526</v>
      </c>
      <c r="L52" s="95"/>
      <c r="M52" s="94">
        <f>SUM(M54,M56,M58,M60,M62)</f>
        <v>148</v>
      </c>
      <c r="N52" s="109"/>
      <c r="O52" s="94">
        <f>SUM(O54,O56,O58,O60,O62)</f>
        <v>234</v>
      </c>
      <c r="P52" s="109"/>
      <c r="Q52" s="94">
        <f>SUM(Q54,Q56,Q58,Q60,Q62)</f>
        <v>7</v>
      </c>
      <c r="R52" s="109"/>
      <c r="S52" s="94">
        <f>SUM(S54,S56,S58,S60,S62)</f>
        <v>5</v>
      </c>
      <c r="T52" s="109"/>
      <c r="U52" s="94">
        <f>SUM(U54,U56,U58,U60,U62)</f>
        <v>124</v>
      </c>
      <c r="V52" s="109"/>
      <c r="W52" s="94">
        <f>SUM(W54,W56,W58,W60,W62)</f>
        <v>0</v>
      </c>
      <c r="X52" s="109"/>
      <c r="Y52" s="94">
        <f>SUM(Y54,Y56,Y58,Y60,Y62)</f>
        <v>8</v>
      </c>
      <c r="Z52" s="110"/>
      <c r="AA52" s="94">
        <f>SUM(AC52:AL52)</f>
        <v>175</v>
      </c>
      <c r="AB52" s="93"/>
      <c r="AC52" s="94">
        <f>SUM(AC54,AC56,AC58,AC60,AC62)</f>
        <v>4</v>
      </c>
      <c r="AD52" s="95"/>
      <c r="AE52" s="94">
        <f>SUM(AE54,AE56,AE58,AE60,AE62)</f>
        <v>162</v>
      </c>
      <c r="AF52" s="95"/>
      <c r="AG52" s="94">
        <f>SUM(AG54,AG56,AG58,AG60,AG62)</f>
        <v>8</v>
      </c>
      <c r="AH52" s="95"/>
      <c r="AI52" s="94">
        <f>SUM(AI54,AI56,AI58,AI60,AI62)</f>
        <v>1</v>
      </c>
      <c r="AJ52" s="95"/>
      <c r="AK52" s="94">
        <f>SUM(AK54,AK56,AK58,AK60,AK62)</f>
        <v>0</v>
      </c>
      <c r="AL52" s="96"/>
    </row>
    <row r="53" spans="1:38" ht="12" customHeight="1" x14ac:dyDescent="0.3">
      <c r="A53" s="402"/>
      <c r="B53" s="383"/>
      <c r="C53" s="56"/>
      <c r="D53" s="26" t="e">
        <f>SUM(L53,AB53)</f>
        <v>#REF!</v>
      </c>
      <c r="E53" s="25"/>
      <c r="F53" s="26"/>
      <c r="G53" s="27"/>
      <c r="H53" s="28"/>
      <c r="I53" s="27"/>
      <c r="J53" s="29"/>
      <c r="K53" s="56"/>
      <c r="L53" s="57" t="e">
        <f>SUM(N53,P53,R53,T53,V53,X53,Z53)</f>
        <v>#REF!</v>
      </c>
      <c r="M53" s="58"/>
      <c r="N53" s="28" t="e">
        <f>SUM(N55,N57,N59,N61,N63)</f>
        <v>#REF!</v>
      </c>
      <c r="O53" s="58"/>
      <c r="P53" s="28" t="e">
        <f>SUM(P55,P57,P59,P61,P63)</f>
        <v>#REF!</v>
      </c>
      <c r="Q53" s="58"/>
      <c r="R53" s="28" t="e">
        <f>SUM(R55,R57,R59,R61,R63)</f>
        <v>#REF!</v>
      </c>
      <c r="S53" s="58"/>
      <c r="T53" s="28" t="e">
        <f>SUM(T55,T57,T59,T61,T63)</f>
        <v>#REF!</v>
      </c>
      <c r="U53" s="58"/>
      <c r="V53" s="28" t="e">
        <f>SUM(V55,V57,V59,V61,V63)</f>
        <v>#REF!</v>
      </c>
      <c r="W53" s="58"/>
      <c r="X53" s="28" t="e">
        <f>SUM(X55,X57,X59,X61,X63)</f>
        <v>#REF!</v>
      </c>
      <c r="Y53" s="58"/>
      <c r="Z53" s="28" t="e">
        <f>SUM(Z55,Z57,Z59,Z61,Z63)</f>
        <v>#REF!</v>
      </c>
      <c r="AA53" s="56"/>
      <c r="AB53" s="57" t="e">
        <f>SUM(AD53,AF53,AH53,AJ53,AL53)</f>
        <v>#REF!</v>
      </c>
      <c r="AC53" s="27"/>
      <c r="AD53" s="28" t="e">
        <f>SUM(AD55,AD57,AD59,AD61,AD63)</f>
        <v>#REF!</v>
      </c>
      <c r="AE53" s="27"/>
      <c r="AF53" s="28" t="e">
        <f>SUM(AF55,AF57,AF59,AF61,AF63)</f>
        <v>#REF!</v>
      </c>
      <c r="AG53" s="27"/>
      <c r="AH53" s="28" t="e">
        <f>SUM(AH55,AH57,AH59,AH61,AH63)</f>
        <v>#REF!</v>
      </c>
      <c r="AI53" s="56"/>
      <c r="AJ53" s="28" t="e">
        <f>SUM(AJ55,AJ57,AJ59,AJ61,AJ63)</f>
        <v>#REF!</v>
      </c>
      <c r="AK53" s="27"/>
      <c r="AL53" s="29" t="e">
        <f>SUM(AL55,AL57,AL59,AL61,AL63)</f>
        <v>#REF!</v>
      </c>
    </row>
    <row r="54" spans="1:38" ht="12" customHeight="1" x14ac:dyDescent="0.3">
      <c r="A54" s="402"/>
      <c r="B54" s="395" t="s">
        <v>29</v>
      </c>
      <c r="C54" s="59">
        <f>K54+AA54</f>
        <v>561</v>
      </c>
      <c r="D54" s="60"/>
      <c r="E54" s="4"/>
      <c r="F54" s="30"/>
      <c r="G54" s="16"/>
      <c r="H54" s="31"/>
      <c r="I54" s="16"/>
      <c r="J54" s="32"/>
      <c r="K54" s="41">
        <f>M54+O54+Q54+S54+U54+W54+Y54</f>
        <v>425</v>
      </c>
      <c r="L54" s="55"/>
      <c r="M54" s="64">
        <v>118</v>
      </c>
      <c r="N54" s="65"/>
      <c r="O54" s="64">
        <v>187</v>
      </c>
      <c r="P54" s="65"/>
      <c r="Q54" s="64">
        <v>6</v>
      </c>
      <c r="R54" s="65"/>
      <c r="S54" s="64">
        <v>5</v>
      </c>
      <c r="T54" s="65"/>
      <c r="U54" s="64">
        <v>101</v>
      </c>
      <c r="V54" s="65"/>
      <c r="W54" s="64">
        <v>0</v>
      </c>
      <c r="X54" s="65"/>
      <c r="Y54" s="64">
        <v>8</v>
      </c>
      <c r="Z54" s="65"/>
      <c r="AA54" s="41">
        <f>AC54+AE54+AG54+AI54+AK54</f>
        <v>136</v>
      </c>
      <c r="AB54" s="55"/>
      <c r="AC54" s="64">
        <v>4</v>
      </c>
      <c r="AD54" s="66"/>
      <c r="AE54" s="64">
        <v>127</v>
      </c>
      <c r="AF54" s="65"/>
      <c r="AG54" s="64">
        <v>5</v>
      </c>
      <c r="AH54" s="65"/>
      <c r="AI54" s="64">
        <v>0</v>
      </c>
      <c r="AJ54" s="65"/>
      <c r="AK54" s="64">
        <v>0</v>
      </c>
      <c r="AL54" s="113"/>
    </row>
    <row r="55" spans="1:38" ht="12" customHeight="1" x14ac:dyDescent="0.3">
      <c r="A55" s="402"/>
      <c r="B55" s="396"/>
      <c r="C55" s="63"/>
      <c r="D55" s="52" t="e">
        <f>L55+AB55</f>
        <v>#REF!</v>
      </c>
      <c r="E55" s="67"/>
      <c r="F55" s="10"/>
      <c r="G55" s="34"/>
      <c r="H55" s="35"/>
      <c r="I55" s="34"/>
      <c r="J55" s="36"/>
      <c r="K55" s="33"/>
      <c r="L55" s="45" t="e">
        <f>N55+P55+R55+T55+V55+X55+Z55</f>
        <v>#REF!</v>
      </c>
      <c r="M55" s="68"/>
      <c r="N55" s="35" t="e">
        <f>SUM(M54+'11월'!N55)</f>
        <v>#REF!</v>
      </c>
      <c r="O55" s="68"/>
      <c r="P55" s="35" t="e">
        <f>SUM(O54+'11월'!P55)</f>
        <v>#REF!</v>
      </c>
      <c r="Q55" s="69"/>
      <c r="R55" s="35" t="e">
        <f>SUM(Q54+'11월'!R55)</f>
        <v>#REF!</v>
      </c>
      <c r="S55" s="68"/>
      <c r="T55" s="35" t="e">
        <f>SUM(S54+'11월'!T55)</f>
        <v>#REF!</v>
      </c>
      <c r="U55" s="68"/>
      <c r="V55" s="35" t="e">
        <f>SUM(U54+'11월'!V55)</f>
        <v>#REF!</v>
      </c>
      <c r="W55" s="68"/>
      <c r="X55" s="35" t="e">
        <f>SUM(W54+'11월'!X55)</f>
        <v>#REF!</v>
      </c>
      <c r="Y55" s="68"/>
      <c r="Z55" s="35" t="e">
        <f>SUM(Y54+'11월'!Z55)</f>
        <v>#REF!</v>
      </c>
      <c r="AA55" s="33"/>
      <c r="AB55" s="45" t="e">
        <f>SUM(AD55:AL55)</f>
        <v>#REF!</v>
      </c>
      <c r="AC55" s="68"/>
      <c r="AD55" s="35" t="e">
        <f>SUM(AC54+'11월'!AD55)</f>
        <v>#REF!</v>
      </c>
      <c r="AE55" s="68"/>
      <c r="AF55" s="35" t="e">
        <f>SUM(AE54+'11월'!AF55)</f>
        <v>#REF!</v>
      </c>
      <c r="AG55" s="68"/>
      <c r="AH55" s="35" t="e">
        <f>SUM(AG54+'11월'!AH55)</f>
        <v>#REF!</v>
      </c>
      <c r="AI55" s="68"/>
      <c r="AJ55" s="35" t="e">
        <f>SUM(AI54+'11월'!AJ55)</f>
        <v>#REF!</v>
      </c>
      <c r="AK55" s="68"/>
      <c r="AL55" s="36" t="e">
        <f>SUM(AK54+'11월'!AL55)</f>
        <v>#REF!</v>
      </c>
    </row>
    <row r="56" spans="1:38" ht="12" customHeight="1" x14ac:dyDescent="0.3">
      <c r="A56" s="402"/>
      <c r="B56" s="386" t="s">
        <v>19</v>
      </c>
      <c r="C56" s="59">
        <f>K56+AA56</f>
        <v>44</v>
      </c>
      <c r="D56" s="70"/>
      <c r="E56" s="4"/>
      <c r="F56" s="37"/>
      <c r="G56" s="16"/>
      <c r="H56" s="23"/>
      <c r="I56" s="16"/>
      <c r="J56" s="24"/>
      <c r="K56" s="41">
        <f>M56+O56+Q56+S56+U56+W56+Y56</f>
        <v>36</v>
      </c>
      <c r="L56" s="62"/>
      <c r="M56" s="64">
        <v>14</v>
      </c>
      <c r="N56" s="71"/>
      <c r="O56" s="64">
        <v>18</v>
      </c>
      <c r="P56" s="71"/>
      <c r="Q56" s="64">
        <v>0</v>
      </c>
      <c r="R56" s="61" t="s">
        <v>28</v>
      </c>
      <c r="S56" s="64">
        <v>0</v>
      </c>
      <c r="T56" s="71"/>
      <c r="U56" s="64">
        <v>4</v>
      </c>
      <c r="V56" s="71"/>
      <c r="W56" s="64">
        <v>0</v>
      </c>
      <c r="X56" s="71"/>
      <c r="Y56" s="64">
        <v>0</v>
      </c>
      <c r="Z56" s="71"/>
      <c r="AA56" s="41">
        <f>SUM(AC56,AE56,AG56,AI56,AK56)</f>
        <v>8</v>
      </c>
      <c r="AB56" s="62"/>
      <c r="AC56" s="64">
        <v>0</v>
      </c>
      <c r="AD56" s="71"/>
      <c r="AE56" s="64">
        <v>7</v>
      </c>
      <c r="AF56" s="71"/>
      <c r="AG56" s="64">
        <v>1</v>
      </c>
      <c r="AH56" s="71"/>
      <c r="AI56" s="64">
        <v>0</v>
      </c>
      <c r="AJ56" s="71"/>
      <c r="AK56" s="64">
        <v>0</v>
      </c>
      <c r="AL56" s="114"/>
    </row>
    <row r="57" spans="1:38" ht="12" customHeight="1" x14ac:dyDescent="0.3">
      <c r="A57" s="402"/>
      <c r="B57" s="387"/>
      <c r="C57" s="51"/>
      <c r="D57" s="52" t="e">
        <f>L57+AB57</f>
        <v>#REF!</v>
      </c>
      <c r="E57" s="38"/>
      <c r="F57" s="10"/>
      <c r="G57" s="20"/>
      <c r="H57" s="35"/>
      <c r="I57" s="20"/>
      <c r="J57" s="36"/>
      <c r="K57" s="33"/>
      <c r="L57" s="45" t="e">
        <f>N57+P57+R57+T57+V57+X57+Z57</f>
        <v>#REF!</v>
      </c>
      <c r="M57" s="72"/>
      <c r="N57" s="35" t="e">
        <f>SUM(M56+'11월'!N57)</f>
        <v>#REF!</v>
      </c>
      <c r="O57" s="72"/>
      <c r="P57" s="35" t="e">
        <f>SUM(O56+'11월'!P57)</f>
        <v>#REF!</v>
      </c>
      <c r="Q57" s="72"/>
      <c r="R57" s="35" t="e">
        <f>SUM(Q56+'11월'!R57)</f>
        <v>#REF!</v>
      </c>
      <c r="S57" s="72"/>
      <c r="T57" s="35" t="e">
        <f>SUM(S56+'11월'!T57)</f>
        <v>#REF!</v>
      </c>
      <c r="U57" s="72"/>
      <c r="V57" s="35" t="e">
        <f>SUM(U56+'11월'!V57)</f>
        <v>#REF!</v>
      </c>
      <c r="W57" s="72"/>
      <c r="X57" s="35" t="e">
        <f>SUM(W56+'11월'!X57)</f>
        <v>#REF!</v>
      </c>
      <c r="Y57" s="72"/>
      <c r="Z57" s="35" t="e">
        <f>SUM(Y56+'11월'!Z57)</f>
        <v>#REF!</v>
      </c>
      <c r="AA57" s="53"/>
      <c r="AB57" s="45" t="e">
        <f>SUM(AD57:AL57)</f>
        <v>#REF!</v>
      </c>
      <c r="AC57" s="72"/>
      <c r="AD57" s="35" t="e">
        <f>SUM(AC56+'11월'!AD57)</f>
        <v>#REF!</v>
      </c>
      <c r="AE57" s="72"/>
      <c r="AF57" s="35" t="e">
        <f>SUM(AE56+'11월'!AF57)</f>
        <v>#REF!</v>
      </c>
      <c r="AG57" s="72"/>
      <c r="AH57" s="35" t="e">
        <f>SUM(AG56+'11월'!AH57)</f>
        <v>#REF!</v>
      </c>
      <c r="AI57" s="72"/>
      <c r="AJ57" s="35" t="e">
        <f>SUM(AI56+'11월'!AJ57)</f>
        <v>#REF!</v>
      </c>
      <c r="AK57" s="72"/>
      <c r="AL57" s="36" t="e">
        <f>SUM(AK56+'11월'!AL57)</f>
        <v>#REF!</v>
      </c>
    </row>
    <row r="58" spans="1:38" ht="12" customHeight="1" x14ac:dyDescent="0.3">
      <c r="A58" s="402"/>
      <c r="B58" s="388" t="s">
        <v>20</v>
      </c>
      <c r="C58" s="59">
        <f>K58+AA58</f>
        <v>66</v>
      </c>
      <c r="D58" s="48"/>
      <c r="E58" s="4"/>
      <c r="F58" s="15"/>
      <c r="G58" s="39"/>
      <c r="H58" s="17"/>
      <c r="I58" s="39"/>
      <c r="J58" s="18"/>
      <c r="K58" s="41">
        <f>M58+O58+Q58+S58+U58+W58+Y58</f>
        <v>44</v>
      </c>
      <c r="L58" s="50"/>
      <c r="M58" s="73">
        <v>15</v>
      </c>
      <c r="N58" s="74"/>
      <c r="O58" s="73">
        <v>18</v>
      </c>
      <c r="P58" s="74"/>
      <c r="Q58" s="73">
        <v>1</v>
      </c>
      <c r="R58" s="74"/>
      <c r="S58" s="73">
        <v>0</v>
      </c>
      <c r="T58" s="74"/>
      <c r="U58" s="73">
        <v>10</v>
      </c>
      <c r="V58" s="74"/>
      <c r="W58" s="73">
        <v>0</v>
      </c>
      <c r="X58" s="74"/>
      <c r="Y58" s="73">
        <v>0</v>
      </c>
      <c r="Z58" s="74"/>
      <c r="AA58" s="41">
        <f>SUM(AC58,AE58,AG58,AI58,AK58)</f>
        <v>22</v>
      </c>
      <c r="AB58" s="50"/>
      <c r="AC58" s="73">
        <v>0</v>
      </c>
      <c r="AD58" s="74"/>
      <c r="AE58" s="73">
        <v>19</v>
      </c>
      <c r="AF58" s="74"/>
      <c r="AG58" s="73">
        <v>2</v>
      </c>
      <c r="AH58" s="74"/>
      <c r="AI58" s="73">
        <v>1</v>
      </c>
      <c r="AJ58" s="74"/>
      <c r="AK58" s="73">
        <v>0</v>
      </c>
      <c r="AL58" s="115"/>
    </row>
    <row r="59" spans="1:38" ht="12" customHeight="1" x14ac:dyDescent="0.3">
      <c r="A59" s="402"/>
      <c r="B59" s="388"/>
      <c r="C59" s="51"/>
      <c r="D59" s="52" t="e">
        <f>L59+AB59</f>
        <v>#REF!</v>
      </c>
      <c r="E59" s="38"/>
      <c r="F59" s="10"/>
      <c r="G59" s="20"/>
      <c r="H59" s="35"/>
      <c r="I59" s="20"/>
      <c r="J59" s="36"/>
      <c r="K59" s="33"/>
      <c r="L59" s="45" t="e">
        <f>N59+P59+R59+T59+V59+X59+Z59</f>
        <v>#REF!</v>
      </c>
      <c r="M59" s="72"/>
      <c r="N59" s="35" t="e">
        <f>SUM(M58+'11월'!N59)</f>
        <v>#REF!</v>
      </c>
      <c r="O59" s="72"/>
      <c r="P59" s="35" t="e">
        <f>SUM(O58+'11월'!P59)</f>
        <v>#REF!</v>
      </c>
      <c r="Q59" s="72"/>
      <c r="R59" s="35" t="e">
        <f>SUM(Q58+'11월'!R59)</f>
        <v>#REF!</v>
      </c>
      <c r="S59" s="72"/>
      <c r="T59" s="35" t="e">
        <f>SUM(S58+'11월'!T59)</f>
        <v>#REF!</v>
      </c>
      <c r="U59" s="72"/>
      <c r="V59" s="35" t="e">
        <f>SUM(U58+'11월'!V59)</f>
        <v>#REF!</v>
      </c>
      <c r="W59" s="72"/>
      <c r="X59" s="35" t="e">
        <f>SUM(W58+'11월'!X59)</f>
        <v>#REF!</v>
      </c>
      <c r="Y59" s="72"/>
      <c r="Z59" s="35" t="e">
        <f>SUM(Y58+'11월'!Z59)</f>
        <v>#REF!</v>
      </c>
      <c r="AA59" s="53"/>
      <c r="AB59" s="45" t="e">
        <f>SUM(AD59:AL59)</f>
        <v>#REF!</v>
      </c>
      <c r="AC59" s="72"/>
      <c r="AD59" s="35" t="e">
        <f>SUM(AC58+'11월'!AD59)</f>
        <v>#REF!</v>
      </c>
      <c r="AE59" s="72"/>
      <c r="AF59" s="35" t="e">
        <f>SUM(AE58+'11월'!AF59)</f>
        <v>#REF!</v>
      </c>
      <c r="AG59" s="72"/>
      <c r="AH59" s="35" t="e">
        <f>SUM(AG58+'11월'!AH59)</f>
        <v>#REF!</v>
      </c>
      <c r="AI59" s="72"/>
      <c r="AJ59" s="35" t="e">
        <f>SUM(AI58+'11월'!AJ59)</f>
        <v>#REF!</v>
      </c>
      <c r="AK59" s="72"/>
      <c r="AL59" s="36" t="e">
        <f>SUM(AK58+'11월'!AL59)</f>
        <v>#REF!</v>
      </c>
    </row>
    <row r="60" spans="1:38" ht="12" customHeight="1" x14ac:dyDescent="0.3">
      <c r="A60" s="402"/>
      <c r="B60" s="389" t="s">
        <v>21</v>
      </c>
      <c r="C60" s="59">
        <f>K60+AA60</f>
        <v>30</v>
      </c>
      <c r="D60" s="48"/>
      <c r="E60" s="4"/>
      <c r="F60" s="15"/>
      <c r="G60" s="39"/>
      <c r="H60" s="17"/>
      <c r="I60" s="39"/>
      <c r="J60" s="18"/>
      <c r="K60" s="41">
        <f>M60+O60+Q60+S60+U60+W60+Y60</f>
        <v>21</v>
      </c>
      <c r="L60" s="50"/>
      <c r="M60" s="73">
        <v>1</v>
      </c>
      <c r="N60" s="74"/>
      <c r="O60" s="73">
        <v>11</v>
      </c>
      <c r="P60" s="74"/>
      <c r="Q60" s="73">
        <v>0</v>
      </c>
      <c r="R60" s="74"/>
      <c r="S60" s="73">
        <v>0</v>
      </c>
      <c r="T60" s="74"/>
      <c r="U60" s="73">
        <v>9</v>
      </c>
      <c r="V60" s="74"/>
      <c r="W60" s="73">
        <v>0</v>
      </c>
      <c r="X60" s="74"/>
      <c r="Y60" s="73">
        <v>0</v>
      </c>
      <c r="Z60" s="74"/>
      <c r="AA60" s="41">
        <f>SUM(AC60,AE60,AG60,AI60,AK60)</f>
        <v>9</v>
      </c>
      <c r="AB60" s="50"/>
      <c r="AC60" s="73">
        <v>0</v>
      </c>
      <c r="AD60" s="74"/>
      <c r="AE60" s="73">
        <v>9</v>
      </c>
      <c r="AF60" s="74"/>
      <c r="AG60" s="73">
        <v>0</v>
      </c>
      <c r="AH60" s="74"/>
      <c r="AI60" s="73">
        <v>0</v>
      </c>
      <c r="AJ60" s="74"/>
      <c r="AK60" s="73">
        <v>0</v>
      </c>
      <c r="AL60" s="115"/>
    </row>
    <row r="61" spans="1:38" ht="12" customHeight="1" x14ac:dyDescent="0.3">
      <c r="A61" s="402"/>
      <c r="B61" s="390"/>
      <c r="C61" s="51"/>
      <c r="D61" s="52" t="e">
        <f>L61+AB61</f>
        <v>#REF!</v>
      </c>
      <c r="E61" s="38"/>
      <c r="F61" s="10"/>
      <c r="G61" s="20"/>
      <c r="H61" s="35"/>
      <c r="I61" s="20"/>
      <c r="J61" s="36"/>
      <c r="K61" s="33"/>
      <c r="L61" s="45" t="e">
        <f>N61+P61+R61+T61+V61+X61+Z61</f>
        <v>#REF!</v>
      </c>
      <c r="M61" s="72"/>
      <c r="N61" s="35" t="e">
        <f>SUM(M60+'11월'!N61)</f>
        <v>#REF!</v>
      </c>
      <c r="O61" s="72"/>
      <c r="P61" s="35" t="e">
        <f>SUM(O60+'11월'!P61)</f>
        <v>#REF!</v>
      </c>
      <c r="Q61" s="72"/>
      <c r="R61" s="35" t="e">
        <f>SUM(Q60+'11월'!R61)</f>
        <v>#REF!</v>
      </c>
      <c r="S61" s="72"/>
      <c r="T61" s="35" t="e">
        <f>SUM(S60+'11월'!T61)</f>
        <v>#REF!</v>
      </c>
      <c r="U61" s="72"/>
      <c r="V61" s="35" t="e">
        <f>SUM(U60+'11월'!V61)</f>
        <v>#REF!</v>
      </c>
      <c r="W61" s="72"/>
      <c r="X61" s="35" t="e">
        <f>SUM(W60+'11월'!X61)</f>
        <v>#REF!</v>
      </c>
      <c r="Y61" s="72"/>
      <c r="Z61" s="35" t="e">
        <f>SUM(Y60+'11월'!Z61)</f>
        <v>#REF!</v>
      </c>
      <c r="AA61" s="53"/>
      <c r="AB61" s="45" t="e">
        <f>SUM(AD61:AL61)</f>
        <v>#REF!</v>
      </c>
      <c r="AC61" s="72"/>
      <c r="AD61" s="35" t="e">
        <f>SUM(AC60+'11월'!AD61)</f>
        <v>#REF!</v>
      </c>
      <c r="AE61" s="72"/>
      <c r="AF61" s="35" t="e">
        <f>SUM(AE60+'11월'!AF61)</f>
        <v>#REF!</v>
      </c>
      <c r="AG61" s="72"/>
      <c r="AH61" s="35" t="e">
        <f>SUM(AG60+'11월'!AH61)</f>
        <v>#REF!</v>
      </c>
      <c r="AI61" s="72"/>
      <c r="AJ61" s="35" t="e">
        <f>SUM(AI60+'11월'!AJ61)</f>
        <v>#REF!</v>
      </c>
      <c r="AK61" s="72"/>
      <c r="AL61" s="36" t="e">
        <f>SUM(AK60+'11월'!AL61)</f>
        <v>#REF!</v>
      </c>
    </row>
    <row r="62" spans="1:38" ht="12" customHeight="1" x14ac:dyDescent="0.3">
      <c r="A62" s="402"/>
      <c r="B62" s="388" t="s">
        <v>22</v>
      </c>
      <c r="C62" s="59">
        <f>K62+AA62</f>
        <v>0</v>
      </c>
      <c r="D62" s="48"/>
      <c r="E62" s="4"/>
      <c r="F62" s="30"/>
      <c r="G62" s="39"/>
      <c r="H62" s="17"/>
      <c r="I62" s="39"/>
      <c r="J62" s="18"/>
      <c r="K62" s="41">
        <f>M62+O62+Q62+S62+U62+W62+Y62</f>
        <v>0</v>
      </c>
      <c r="L62" s="50"/>
      <c r="M62" s="73">
        <v>0</v>
      </c>
      <c r="N62" s="74"/>
      <c r="O62" s="73">
        <v>0</v>
      </c>
      <c r="P62" s="74"/>
      <c r="Q62" s="73">
        <v>0</v>
      </c>
      <c r="R62" s="74"/>
      <c r="S62" s="73">
        <v>0</v>
      </c>
      <c r="T62" s="74"/>
      <c r="U62" s="73">
        <v>0</v>
      </c>
      <c r="V62" s="74"/>
      <c r="W62" s="73">
        <v>0</v>
      </c>
      <c r="X62" s="74"/>
      <c r="Y62" s="73">
        <v>0</v>
      </c>
      <c r="Z62" s="74"/>
      <c r="AA62" s="41">
        <f>SUM(AC62,AE62,AG62,AI62,AK62)</f>
        <v>0</v>
      </c>
      <c r="AB62" s="55"/>
      <c r="AC62" s="73">
        <v>0</v>
      </c>
      <c r="AD62" s="74"/>
      <c r="AE62" s="73">
        <v>0</v>
      </c>
      <c r="AF62" s="74"/>
      <c r="AG62" s="73">
        <v>0</v>
      </c>
      <c r="AH62" s="74"/>
      <c r="AI62" s="73">
        <v>0</v>
      </c>
      <c r="AJ62" s="74"/>
      <c r="AK62" s="73">
        <v>0</v>
      </c>
      <c r="AL62" s="115"/>
    </row>
    <row r="63" spans="1:38" ht="12" customHeight="1" thickBot="1" x14ac:dyDescent="0.35">
      <c r="A63" s="403"/>
      <c r="B63" s="391"/>
      <c r="C63" s="104"/>
      <c r="D63" s="105" t="e">
        <f>L63+AB63</f>
        <v>#REF!</v>
      </c>
      <c r="E63" s="97"/>
      <c r="F63" s="98"/>
      <c r="G63" s="99"/>
      <c r="H63" s="100"/>
      <c r="I63" s="99"/>
      <c r="J63" s="101"/>
      <c r="K63" s="112"/>
      <c r="L63" s="107" t="e">
        <f>N63+P63+R63+T63+V63+X63+Z63</f>
        <v>#REF!</v>
      </c>
      <c r="M63" s="116"/>
      <c r="N63" s="100" t="e">
        <f>SUM(M62+'11월'!N63)</f>
        <v>#REF!</v>
      </c>
      <c r="O63" s="116"/>
      <c r="P63" s="100" t="e">
        <f>SUM(O62+'11월'!P63)</f>
        <v>#REF!</v>
      </c>
      <c r="Q63" s="116"/>
      <c r="R63" s="100" t="e">
        <f>SUM(Q62+'11월'!R63)</f>
        <v>#REF!</v>
      </c>
      <c r="S63" s="116"/>
      <c r="T63" s="100" t="e">
        <f>SUM(S62+'11월'!T63)</f>
        <v>#REF!</v>
      </c>
      <c r="U63" s="116" t="s">
        <v>28</v>
      </c>
      <c r="V63" s="100" t="e">
        <f>SUM(U62+'11월'!V63)</f>
        <v>#REF!</v>
      </c>
      <c r="W63" s="116"/>
      <c r="X63" s="100" t="e">
        <f>SUM(W62+'11월'!X63)</f>
        <v>#REF!</v>
      </c>
      <c r="Y63" s="116"/>
      <c r="Z63" s="100" t="e">
        <f>SUM(Y62+'11월'!Z63)</f>
        <v>#REF!</v>
      </c>
      <c r="AA63" s="106"/>
      <c r="AB63" s="107" t="e">
        <f>SUM(AD63:AL63)</f>
        <v>#REF!</v>
      </c>
      <c r="AC63" s="116"/>
      <c r="AD63" s="100" t="e">
        <f>SUM(AC62+'11월'!AD63)</f>
        <v>#REF!</v>
      </c>
      <c r="AE63" s="116"/>
      <c r="AF63" s="100" t="e">
        <f>SUM(AE62+'11월'!AF63)</f>
        <v>#REF!</v>
      </c>
      <c r="AG63" s="116"/>
      <c r="AH63" s="100" t="e">
        <f>SUM(AG62+'11월'!AH63)</f>
        <v>#REF!</v>
      </c>
      <c r="AI63" s="116"/>
      <c r="AJ63" s="100" t="e">
        <f>SUM(AI62+'11월'!AJ63)</f>
        <v>#REF!</v>
      </c>
      <c r="AK63" s="116"/>
      <c r="AL63" s="101" t="e">
        <f>SUM(AK62+'11월'!AL63)</f>
        <v>#REF!</v>
      </c>
    </row>
    <row r="64" spans="1:38" ht="16.5" x14ac:dyDescent="0.3"/>
    <row r="66" spans="31:31" s="1" customFormat="1" ht="16.5" x14ac:dyDescent="0.3">
      <c r="AE66" s="3"/>
    </row>
  </sheetData>
  <mergeCells count="59">
    <mergeCell ref="A1:AL1"/>
    <mergeCell ref="A2:A3"/>
    <mergeCell ref="B2:B3"/>
    <mergeCell ref="C2:D3"/>
    <mergeCell ref="E2:J2"/>
    <mergeCell ref="K2:Z2"/>
    <mergeCell ref="AA2:AL2"/>
    <mergeCell ref="E3:F3"/>
    <mergeCell ref="G3:H3"/>
    <mergeCell ref="I3:J3"/>
    <mergeCell ref="M3:N3"/>
    <mergeCell ref="O3:P3"/>
    <mergeCell ref="Q3:R3"/>
    <mergeCell ref="S3:T3"/>
    <mergeCell ref="U3:V3"/>
    <mergeCell ref="AI3:AJ3"/>
    <mergeCell ref="AK3:AL3"/>
    <mergeCell ref="A4:A15"/>
    <mergeCell ref="B4:B5"/>
    <mergeCell ref="B6:B7"/>
    <mergeCell ref="B8:B9"/>
    <mergeCell ref="B10:B11"/>
    <mergeCell ref="B12:B13"/>
    <mergeCell ref="B14:B15"/>
    <mergeCell ref="W3:X3"/>
    <mergeCell ref="Y3:Z3"/>
    <mergeCell ref="AA3:AB3"/>
    <mergeCell ref="AC3:AD3"/>
    <mergeCell ref="AE3:AF3"/>
    <mergeCell ref="AG3:AH3"/>
    <mergeCell ref="K3:L3"/>
    <mergeCell ref="A16:A27"/>
    <mergeCell ref="B16:B17"/>
    <mergeCell ref="B18:B19"/>
    <mergeCell ref="B20:B21"/>
    <mergeCell ref="B22:B23"/>
    <mergeCell ref="B24:B25"/>
    <mergeCell ref="B26:B27"/>
    <mergeCell ref="A28:A39"/>
    <mergeCell ref="B28:B29"/>
    <mergeCell ref="B30:B31"/>
    <mergeCell ref="B32:B33"/>
    <mergeCell ref="B34:B35"/>
    <mergeCell ref="B36:B37"/>
    <mergeCell ref="B38:B39"/>
    <mergeCell ref="A40:A51"/>
    <mergeCell ref="B40:B41"/>
    <mergeCell ref="B42:B43"/>
    <mergeCell ref="B44:B45"/>
    <mergeCell ref="B46:B47"/>
    <mergeCell ref="B48:B49"/>
    <mergeCell ref="B50:B51"/>
    <mergeCell ref="A52:A63"/>
    <mergeCell ref="B52:B53"/>
    <mergeCell ref="B54:B55"/>
    <mergeCell ref="B56:B57"/>
    <mergeCell ref="B58:B59"/>
    <mergeCell ref="B60:B61"/>
    <mergeCell ref="B62:B6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cp:lastPrinted>2025-04-03T06:11:16Z</cp:lastPrinted>
  <dcterms:created xsi:type="dcterms:W3CDTF">2014-02-04T06:31:34Z</dcterms:created>
  <dcterms:modified xsi:type="dcterms:W3CDTF">2025-10-15T02:00:30Z</dcterms:modified>
</cp:coreProperties>
</file>