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반은송\03 월간업무\01 시세\2025. 6월\"/>
    </mc:Choice>
  </mc:AlternateContent>
  <xr:revisionPtr revIDLastSave="0" documentId="13_ncr:1_{163E3005-6934-47CC-957D-9DFA628B8750}" xr6:coauthVersionLast="47" xr6:coauthVersionMax="47" xr10:uidLastSave="{00000000-0000-0000-0000-000000000000}"/>
  <bookViews>
    <workbookView xWindow="-120" yWindow="-120" windowWidth="29040" windowHeight="15840" xr2:uid="{0F0C0E7F-2A46-4B1D-AD3E-1D8CF55183E9}"/>
  </bookViews>
  <sheets>
    <sheet name="과징현황" sheetId="1" r:id="rId1"/>
  </sheets>
  <externalReferences>
    <externalReference r:id="rId2"/>
  </externalReferences>
  <definedNames>
    <definedName name="_xlnm.Print_Titles" localSheetId="0">과징현황!$3:$4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21" i="1" l="1"/>
  <c r="H121" i="1"/>
  <c r="G121" i="1"/>
  <c r="F121" i="1"/>
  <c r="E121" i="1"/>
  <c r="D121" i="1"/>
  <c r="I120" i="1"/>
  <c r="H120" i="1"/>
  <c r="G120" i="1"/>
  <c r="F120" i="1"/>
  <c r="E120" i="1"/>
  <c r="D120" i="1"/>
  <c r="I119" i="1"/>
  <c r="H119" i="1"/>
  <c r="G119" i="1"/>
  <c r="F119" i="1"/>
  <c r="E119" i="1"/>
  <c r="D119" i="1"/>
  <c r="I118" i="1"/>
  <c r="H118" i="1"/>
  <c r="G118" i="1"/>
  <c r="F118" i="1"/>
  <c r="E118" i="1"/>
  <c r="D118" i="1"/>
  <c r="I117" i="1"/>
  <c r="H117" i="1"/>
  <c r="G117" i="1"/>
  <c r="F117" i="1"/>
  <c r="E117" i="1"/>
  <c r="D117" i="1"/>
  <c r="I116" i="1"/>
  <c r="H116" i="1"/>
  <c r="G116" i="1"/>
  <c r="F116" i="1"/>
  <c r="E116" i="1"/>
  <c r="J116" i="1" s="1"/>
  <c r="D116" i="1"/>
  <c r="I115" i="1"/>
  <c r="H115" i="1"/>
  <c r="G115" i="1"/>
  <c r="F115" i="1"/>
  <c r="E115" i="1"/>
  <c r="D115" i="1"/>
  <c r="I114" i="1"/>
  <c r="H114" i="1"/>
  <c r="G114" i="1"/>
  <c r="F114" i="1"/>
  <c r="E114" i="1"/>
  <c r="D114" i="1"/>
  <c r="I113" i="1"/>
  <c r="H113" i="1"/>
  <c r="G113" i="1"/>
  <c r="F113" i="1"/>
  <c r="E113" i="1"/>
  <c r="D113" i="1"/>
  <c r="I111" i="1"/>
  <c r="H111" i="1"/>
  <c r="G111" i="1"/>
  <c r="F111" i="1"/>
  <c r="E111" i="1"/>
  <c r="D111" i="1"/>
  <c r="I110" i="1"/>
  <c r="H110" i="1"/>
  <c r="G110" i="1"/>
  <c r="F110" i="1"/>
  <c r="E110" i="1"/>
  <c r="D110" i="1"/>
  <c r="I109" i="1"/>
  <c r="H109" i="1"/>
  <c r="G109" i="1"/>
  <c r="F109" i="1"/>
  <c r="E109" i="1"/>
  <c r="D109" i="1"/>
  <c r="I108" i="1"/>
  <c r="H108" i="1"/>
  <c r="G108" i="1"/>
  <c r="F108" i="1"/>
  <c r="E108" i="1"/>
  <c r="D108" i="1"/>
  <c r="I106" i="1"/>
  <c r="H106" i="1"/>
  <c r="G106" i="1"/>
  <c r="F106" i="1"/>
  <c r="E106" i="1"/>
  <c r="D106" i="1"/>
  <c r="I105" i="1"/>
  <c r="H105" i="1"/>
  <c r="G105" i="1"/>
  <c r="F105" i="1"/>
  <c r="E105" i="1"/>
  <c r="D105" i="1"/>
  <c r="I104" i="1"/>
  <c r="H104" i="1"/>
  <c r="G104" i="1"/>
  <c r="F104" i="1"/>
  <c r="E104" i="1"/>
  <c r="J104" i="1" s="1"/>
  <c r="D104" i="1"/>
  <c r="I103" i="1"/>
  <c r="H103" i="1"/>
  <c r="G103" i="1"/>
  <c r="F103" i="1"/>
  <c r="E103" i="1"/>
  <c r="D103" i="1"/>
  <c r="I101" i="1"/>
  <c r="H101" i="1"/>
  <c r="G101" i="1"/>
  <c r="F101" i="1"/>
  <c r="E101" i="1"/>
  <c r="D101" i="1"/>
  <c r="I100" i="1"/>
  <c r="H100" i="1"/>
  <c r="G100" i="1"/>
  <c r="F100" i="1"/>
  <c r="E100" i="1"/>
  <c r="D100" i="1"/>
  <c r="I99" i="1"/>
  <c r="H99" i="1"/>
  <c r="G99" i="1"/>
  <c r="F99" i="1"/>
  <c r="E99" i="1"/>
  <c r="D99" i="1"/>
  <c r="I98" i="1"/>
  <c r="H98" i="1"/>
  <c r="G98" i="1"/>
  <c r="F98" i="1"/>
  <c r="E98" i="1"/>
  <c r="D98" i="1"/>
  <c r="I96" i="1"/>
  <c r="H96" i="1"/>
  <c r="G96" i="1"/>
  <c r="F96" i="1"/>
  <c r="E96" i="1"/>
  <c r="D96" i="1"/>
  <c r="I95" i="1"/>
  <c r="H95" i="1"/>
  <c r="G95" i="1"/>
  <c r="F95" i="1"/>
  <c r="E95" i="1"/>
  <c r="D95" i="1"/>
  <c r="I94" i="1"/>
  <c r="H94" i="1"/>
  <c r="G94" i="1"/>
  <c r="F94" i="1"/>
  <c r="E94" i="1"/>
  <c r="D94" i="1"/>
  <c r="I93" i="1"/>
  <c r="H93" i="1"/>
  <c r="G93" i="1"/>
  <c r="F93" i="1"/>
  <c r="E93" i="1"/>
  <c r="D93" i="1"/>
  <c r="I91" i="1"/>
  <c r="H91" i="1"/>
  <c r="G91" i="1"/>
  <c r="F91" i="1"/>
  <c r="E91" i="1"/>
  <c r="D91" i="1"/>
  <c r="I90" i="1"/>
  <c r="H90" i="1"/>
  <c r="G90" i="1"/>
  <c r="F90" i="1"/>
  <c r="F87" i="1" s="1"/>
  <c r="E90" i="1"/>
  <c r="D90" i="1"/>
  <c r="I89" i="1"/>
  <c r="H89" i="1"/>
  <c r="G89" i="1"/>
  <c r="F89" i="1"/>
  <c r="E89" i="1"/>
  <c r="D89" i="1"/>
  <c r="I88" i="1"/>
  <c r="H88" i="1"/>
  <c r="G88" i="1"/>
  <c r="F88" i="1"/>
  <c r="E88" i="1"/>
  <c r="D88" i="1"/>
  <c r="I86" i="1"/>
  <c r="H86" i="1"/>
  <c r="G86" i="1"/>
  <c r="F86" i="1"/>
  <c r="E86" i="1"/>
  <c r="D86" i="1"/>
  <c r="I85" i="1"/>
  <c r="H85" i="1"/>
  <c r="G85" i="1"/>
  <c r="F85" i="1"/>
  <c r="E85" i="1"/>
  <c r="D85" i="1"/>
  <c r="I84" i="1"/>
  <c r="H84" i="1"/>
  <c r="G84" i="1"/>
  <c r="F84" i="1"/>
  <c r="E84" i="1"/>
  <c r="J84" i="1" s="1"/>
  <c r="D84" i="1"/>
  <c r="I83" i="1"/>
  <c r="H83" i="1"/>
  <c r="G83" i="1"/>
  <c r="F83" i="1"/>
  <c r="E83" i="1"/>
  <c r="D83" i="1"/>
  <c r="I81" i="1"/>
  <c r="H81" i="1"/>
  <c r="G81" i="1"/>
  <c r="F81" i="1"/>
  <c r="E81" i="1"/>
  <c r="D81" i="1"/>
  <c r="I80" i="1"/>
  <c r="H80" i="1"/>
  <c r="G80" i="1"/>
  <c r="F80" i="1"/>
  <c r="E80" i="1"/>
  <c r="D80" i="1"/>
  <c r="I79" i="1"/>
  <c r="H79" i="1"/>
  <c r="G79" i="1"/>
  <c r="F79" i="1"/>
  <c r="E79" i="1"/>
  <c r="D79" i="1"/>
  <c r="I78" i="1"/>
  <c r="H78" i="1"/>
  <c r="G78" i="1"/>
  <c r="F78" i="1"/>
  <c r="E78" i="1"/>
  <c r="D78" i="1"/>
  <c r="I76" i="1"/>
  <c r="H76" i="1"/>
  <c r="G76" i="1"/>
  <c r="F76" i="1"/>
  <c r="E76" i="1"/>
  <c r="D76" i="1"/>
  <c r="I75" i="1"/>
  <c r="H75" i="1"/>
  <c r="G75" i="1"/>
  <c r="F75" i="1"/>
  <c r="E75" i="1"/>
  <c r="J75" i="1" s="1"/>
  <c r="D75" i="1"/>
  <c r="I74" i="1"/>
  <c r="H74" i="1"/>
  <c r="G74" i="1"/>
  <c r="F74" i="1"/>
  <c r="E74" i="1"/>
  <c r="J74" i="1" s="1"/>
  <c r="D74" i="1"/>
  <c r="I73" i="1"/>
  <c r="H73" i="1"/>
  <c r="G73" i="1"/>
  <c r="F73" i="1"/>
  <c r="E73" i="1"/>
  <c r="D73" i="1"/>
  <c r="I71" i="1"/>
  <c r="H71" i="1"/>
  <c r="G71" i="1"/>
  <c r="F71" i="1"/>
  <c r="E71" i="1"/>
  <c r="D71" i="1"/>
  <c r="I70" i="1"/>
  <c r="H70" i="1"/>
  <c r="G70" i="1"/>
  <c r="F70" i="1"/>
  <c r="E70" i="1"/>
  <c r="D70" i="1"/>
  <c r="I69" i="1"/>
  <c r="H69" i="1"/>
  <c r="G69" i="1"/>
  <c r="F69" i="1"/>
  <c r="E69" i="1"/>
  <c r="D69" i="1"/>
  <c r="I68" i="1"/>
  <c r="H68" i="1"/>
  <c r="G68" i="1"/>
  <c r="F68" i="1"/>
  <c r="E68" i="1"/>
  <c r="D68" i="1"/>
  <c r="I66" i="1"/>
  <c r="H66" i="1"/>
  <c r="G66" i="1"/>
  <c r="F66" i="1"/>
  <c r="E66" i="1"/>
  <c r="D66" i="1"/>
  <c r="I65" i="1"/>
  <c r="H65" i="1"/>
  <c r="G65" i="1"/>
  <c r="F65" i="1"/>
  <c r="E65" i="1"/>
  <c r="D65" i="1"/>
  <c r="I64" i="1"/>
  <c r="H64" i="1"/>
  <c r="G64" i="1"/>
  <c r="F64" i="1"/>
  <c r="E64" i="1"/>
  <c r="D64" i="1"/>
  <c r="I63" i="1"/>
  <c r="H63" i="1"/>
  <c r="G63" i="1"/>
  <c r="F63" i="1"/>
  <c r="E63" i="1"/>
  <c r="D63" i="1"/>
  <c r="I61" i="1"/>
  <c r="H61" i="1"/>
  <c r="G61" i="1"/>
  <c r="F61" i="1"/>
  <c r="E61" i="1"/>
  <c r="D61" i="1"/>
  <c r="I60" i="1"/>
  <c r="H60" i="1"/>
  <c r="G60" i="1"/>
  <c r="F60" i="1"/>
  <c r="E60" i="1"/>
  <c r="D60" i="1"/>
  <c r="I59" i="1"/>
  <c r="H59" i="1"/>
  <c r="G59" i="1"/>
  <c r="F59" i="1"/>
  <c r="E59" i="1"/>
  <c r="D59" i="1"/>
  <c r="I58" i="1"/>
  <c r="H58" i="1"/>
  <c r="G58" i="1"/>
  <c r="F58" i="1"/>
  <c r="E58" i="1"/>
  <c r="D58" i="1"/>
  <c r="I56" i="1"/>
  <c r="H56" i="1"/>
  <c r="G56" i="1"/>
  <c r="F56" i="1"/>
  <c r="E56" i="1"/>
  <c r="D56" i="1"/>
  <c r="I55" i="1"/>
  <c r="H55" i="1"/>
  <c r="G55" i="1"/>
  <c r="F55" i="1"/>
  <c r="E55" i="1"/>
  <c r="D55" i="1"/>
  <c r="I54" i="1"/>
  <c r="H54" i="1"/>
  <c r="G54" i="1"/>
  <c r="F54" i="1"/>
  <c r="E54" i="1"/>
  <c r="D54" i="1"/>
  <c r="I53" i="1"/>
  <c r="H53" i="1"/>
  <c r="G53" i="1"/>
  <c r="F53" i="1"/>
  <c r="E53" i="1"/>
  <c r="D53" i="1"/>
  <c r="I51" i="1"/>
  <c r="H51" i="1"/>
  <c r="G51" i="1"/>
  <c r="F51" i="1"/>
  <c r="E51" i="1"/>
  <c r="D51" i="1"/>
  <c r="I50" i="1"/>
  <c r="H50" i="1"/>
  <c r="G50" i="1"/>
  <c r="F50" i="1"/>
  <c r="E50" i="1"/>
  <c r="D50" i="1"/>
  <c r="I49" i="1"/>
  <c r="H49" i="1"/>
  <c r="G49" i="1"/>
  <c r="F49" i="1"/>
  <c r="E49" i="1"/>
  <c r="D49" i="1"/>
  <c r="I48" i="1"/>
  <c r="H48" i="1"/>
  <c r="G48" i="1"/>
  <c r="F48" i="1"/>
  <c r="E48" i="1"/>
  <c r="D48" i="1"/>
  <c r="I46" i="1"/>
  <c r="H46" i="1"/>
  <c r="G46" i="1"/>
  <c r="F46" i="1"/>
  <c r="E46" i="1"/>
  <c r="D46" i="1"/>
  <c r="I45" i="1"/>
  <c r="H45" i="1"/>
  <c r="G45" i="1"/>
  <c r="F45" i="1"/>
  <c r="E45" i="1"/>
  <c r="D45" i="1"/>
  <c r="I44" i="1"/>
  <c r="H44" i="1"/>
  <c r="G44" i="1"/>
  <c r="F44" i="1"/>
  <c r="E44" i="1"/>
  <c r="D44" i="1"/>
  <c r="I43" i="1"/>
  <c r="H43" i="1"/>
  <c r="G43" i="1"/>
  <c r="F43" i="1"/>
  <c r="E43" i="1"/>
  <c r="D43" i="1"/>
  <c r="I41" i="1"/>
  <c r="H41" i="1"/>
  <c r="G41" i="1"/>
  <c r="F41" i="1"/>
  <c r="E41" i="1"/>
  <c r="D41" i="1"/>
  <c r="I40" i="1"/>
  <c r="H40" i="1"/>
  <c r="G40" i="1"/>
  <c r="F40" i="1"/>
  <c r="E40" i="1"/>
  <c r="D40" i="1"/>
  <c r="I39" i="1"/>
  <c r="H39" i="1"/>
  <c r="G39" i="1"/>
  <c r="F39" i="1"/>
  <c r="E39" i="1"/>
  <c r="D39" i="1"/>
  <c r="I38" i="1"/>
  <c r="H38" i="1"/>
  <c r="G38" i="1"/>
  <c r="F38" i="1"/>
  <c r="E38" i="1"/>
  <c r="D38" i="1"/>
  <c r="I36" i="1"/>
  <c r="H36" i="1"/>
  <c r="G36" i="1"/>
  <c r="F36" i="1"/>
  <c r="E36" i="1"/>
  <c r="D36" i="1"/>
  <c r="I35" i="1"/>
  <c r="H35" i="1"/>
  <c r="G35" i="1"/>
  <c r="F35" i="1"/>
  <c r="E35" i="1"/>
  <c r="D35" i="1"/>
  <c r="I34" i="1"/>
  <c r="H34" i="1"/>
  <c r="G34" i="1"/>
  <c r="F34" i="1"/>
  <c r="E34" i="1"/>
  <c r="D34" i="1"/>
  <c r="I33" i="1"/>
  <c r="H33" i="1"/>
  <c r="G33" i="1"/>
  <c r="F33" i="1"/>
  <c r="E33" i="1"/>
  <c r="D33" i="1"/>
  <c r="I31" i="1"/>
  <c r="H31" i="1"/>
  <c r="G31" i="1"/>
  <c r="F31" i="1"/>
  <c r="E31" i="1"/>
  <c r="D31" i="1"/>
  <c r="I30" i="1"/>
  <c r="H30" i="1"/>
  <c r="G30" i="1"/>
  <c r="F30" i="1"/>
  <c r="E30" i="1"/>
  <c r="D30" i="1"/>
  <c r="I29" i="1"/>
  <c r="H29" i="1"/>
  <c r="G29" i="1"/>
  <c r="F29" i="1"/>
  <c r="E29" i="1"/>
  <c r="D29" i="1"/>
  <c r="I28" i="1"/>
  <c r="H28" i="1"/>
  <c r="G28" i="1"/>
  <c r="F28" i="1"/>
  <c r="E28" i="1"/>
  <c r="D28" i="1"/>
  <c r="I26" i="1"/>
  <c r="H26" i="1"/>
  <c r="G26" i="1"/>
  <c r="F26" i="1"/>
  <c r="E26" i="1"/>
  <c r="D26" i="1"/>
  <c r="I25" i="1"/>
  <c r="H25" i="1"/>
  <c r="G25" i="1"/>
  <c r="F25" i="1"/>
  <c r="E25" i="1"/>
  <c r="D25" i="1"/>
  <c r="I24" i="1"/>
  <c r="H24" i="1"/>
  <c r="G24" i="1"/>
  <c r="F24" i="1"/>
  <c r="E24" i="1"/>
  <c r="D24" i="1"/>
  <c r="I23" i="1"/>
  <c r="H23" i="1"/>
  <c r="G23" i="1"/>
  <c r="F23" i="1"/>
  <c r="E23" i="1"/>
  <c r="D23" i="1"/>
  <c r="I21" i="1"/>
  <c r="H21" i="1"/>
  <c r="G21" i="1"/>
  <c r="F21" i="1"/>
  <c r="E21" i="1"/>
  <c r="D21" i="1"/>
  <c r="I20" i="1"/>
  <c r="H20" i="1"/>
  <c r="G20" i="1"/>
  <c r="F20" i="1"/>
  <c r="E20" i="1"/>
  <c r="D20" i="1"/>
  <c r="I19" i="1"/>
  <c r="H19" i="1"/>
  <c r="G19" i="1"/>
  <c r="F19" i="1"/>
  <c r="E19" i="1"/>
  <c r="D19" i="1"/>
  <c r="I18" i="1"/>
  <c r="H18" i="1"/>
  <c r="G18" i="1"/>
  <c r="F18" i="1"/>
  <c r="E18" i="1"/>
  <c r="D18" i="1"/>
  <c r="I16" i="1"/>
  <c r="H16" i="1"/>
  <c r="G16" i="1"/>
  <c r="F16" i="1"/>
  <c r="E16" i="1"/>
  <c r="D16" i="1"/>
  <c r="I15" i="1"/>
  <c r="H15" i="1"/>
  <c r="G15" i="1"/>
  <c r="F15" i="1"/>
  <c r="E15" i="1"/>
  <c r="D15" i="1"/>
  <c r="I14" i="1"/>
  <c r="H14" i="1"/>
  <c r="G14" i="1"/>
  <c r="F14" i="1"/>
  <c r="E14" i="1"/>
  <c r="D14" i="1"/>
  <c r="I13" i="1"/>
  <c r="H13" i="1"/>
  <c r="G13" i="1"/>
  <c r="F13" i="1"/>
  <c r="E13" i="1"/>
  <c r="D13" i="1"/>
  <c r="I11" i="1"/>
  <c r="H11" i="1"/>
  <c r="G11" i="1"/>
  <c r="F11" i="1"/>
  <c r="E11" i="1"/>
  <c r="D11" i="1"/>
  <c r="I10" i="1"/>
  <c r="H10" i="1"/>
  <c r="G10" i="1"/>
  <c r="F10" i="1"/>
  <c r="E10" i="1"/>
  <c r="J10" i="1" s="1"/>
  <c r="D10" i="1"/>
  <c r="I9" i="1"/>
  <c r="H9" i="1"/>
  <c r="G9" i="1"/>
  <c r="F9" i="1"/>
  <c r="E9" i="1"/>
  <c r="D9" i="1"/>
  <c r="I8" i="1"/>
  <c r="H8" i="1"/>
  <c r="G8" i="1"/>
  <c r="F8" i="1"/>
  <c r="E8" i="1"/>
  <c r="D8" i="1"/>
  <c r="J68" i="1" l="1"/>
  <c r="F17" i="1"/>
  <c r="G37" i="1"/>
  <c r="J91" i="1"/>
  <c r="J45" i="1"/>
  <c r="J65" i="1"/>
  <c r="D107" i="1"/>
  <c r="D62" i="1"/>
  <c r="H62" i="1"/>
  <c r="G57" i="1"/>
  <c r="H47" i="1"/>
  <c r="G72" i="1"/>
  <c r="F112" i="1"/>
  <c r="J96" i="1"/>
  <c r="G112" i="1"/>
  <c r="I92" i="1"/>
  <c r="J110" i="1"/>
  <c r="J119" i="1"/>
  <c r="J36" i="1"/>
  <c r="D17" i="1"/>
  <c r="H27" i="1"/>
  <c r="J44" i="1"/>
  <c r="J20" i="1"/>
  <c r="G22" i="1"/>
  <c r="E27" i="1"/>
  <c r="F42" i="1"/>
  <c r="J54" i="1"/>
  <c r="F57" i="1"/>
  <c r="E92" i="1"/>
  <c r="J103" i="1"/>
  <c r="J118" i="1"/>
  <c r="I12" i="1"/>
  <c r="E37" i="1"/>
  <c r="J70" i="1"/>
  <c r="H72" i="1"/>
  <c r="J76" i="1"/>
  <c r="F92" i="1"/>
  <c r="J31" i="1"/>
  <c r="F37" i="1"/>
  <c r="J48" i="1"/>
  <c r="F12" i="1"/>
  <c r="J64" i="1"/>
  <c r="J113" i="1"/>
  <c r="J11" i="1"/>
  <c r="G12" i="1"/>
  <c r="J80" i="1"/>
  <c r="J19" i="1"/>
  <c r="J29" i="1"/>
  <c r="D77" i="1"/>
  <c r="E77" i="1"/>
  <c r="H97" i="1"/>
  <c r="I72" i="1"/>
  <c r="D42" i="1"/>
  <c r="I7" i="1"/>
  <c r="J16" i="1"/>
  <c r="G77" i="1"/>
  <c r="H92" i="1"/>
  <c r="H77" i="1"/>
  <c r="E67" i="1"/>
  <c r="G52" i="1"/>
  <c r="J56" i="1"/>
  <c r="E62" i="1"/>
  <c r="I62" i="1"/>
  <c r="I87" i="1"/>
  <c r="I107" i="1"/>
  <c r="J120" i="1"/>
  <c r="J43" i="1"/>
  <c r="D47" i="1"/>
  <c r="H52" i="1"/>
  <c r="J59" i="1"/>
  <c r="E112" i="1"/>
  <c r="G42" i="1"/>
  <c r="H42" i="1"/>
  <c r="J60" i="1"/>
  <c r="F97" i="1"/>
  <c r="J18" i="1"/>
  <c r="H12" i="1"/>
  <c r="J24" i="1"/>
  <c r="J40" i="1"/>
  <c r="E72" i="1"/>
  <c r="F82" i="1"/>
  <c r="J95" i="1"/>
  <c r="G102" i="1"/>
  <c r="E107" i="1"/>
  <c r="H107" i="1"/>
  <c r="D52" i="1"/>
  <c r="J86" i="1"/>
  <c r="J89" i="1"/>
  <c r="J98" i="1"/>
  <c r="F107" i="1"/>
  <c r="J46" i="1"/>
  <c r="J42" i="1" s="1"/>
  <c r="J49" i="1"/>
  <c r="I52" i="1"/>
  <c r="H82" i="1"/>
  <c r="G92" i="1"/>
  <c r="G107" i="1"/>
  <c r="J15" i="1"/>
  <c r="F27" i="1"/>
  <c r="J34" i="1"/>
  <c r="D37" i="1"/>
  <c r="F52" i="1"/>
  <c r="J71" i="1"/>
  <c r="I82" i="1"/>
  <c r="D92" i="1"/>
  <c r="I97" i="1"/>
  <c r="G97" i="1"/>
  <c r="J111" i="1"/>
  <c r="J114" i="1"/>
  <c r="J117" i="1"/>
  <c r="J9" i="1"/>
  <c r="D87" i="1"/>
  <c r="J99" i="1"/>
  <c r="J108" i="1"/>
  <c r="E102" i="1"/>
  <c r="J105" i="1"/>
  <c r="E32" i="1"/>
  <c r="J109" i="1"/>
  <c r="D12" i="1"/>
  <c r="E87" i="1"/>
  <c r="J90" i="1"/>
  <c r="F102" i="1"/>
  <c r="D102" i="1"/>
  <c r="D7" i="1"/>
  <c r="E12" i="1"/>
  <c r="J39" i="1"/>
  <c r="F47" i="1"/>
  <c r="D57" i="1"/>
  <c r="H67" i="1"/>
  <c r="I77" i="1"/>
  <c r="J94" i="1"/>
  <c r="D97" i="1"/>
  <c r="D112" i="1"/>
  <c r="G27" i="1"/>
  <c r="D27" i="1"/>
  <c r="J69" i="1"/>
  <c r="E22" i="1"/>
  <c r="D32" i="1"/>
  <c r="E7" i="1"/>
  <c r="J13" i="1"/>
  <c r="F22" i="1"/>
  <c r="G47" i="1"/>
  <c r="E57" i="1"/>
  <c r="J66" i="1"/>
  <c r="J81" i="1"/>
  <c r="G87" i="1"/>
  <c r="J100" i="1"/>
  <c r="H102" i="1"/>
  <c r="J121" i="1"/>
  <c r="I17" i="1"/>
  <c r="J21" i="1"/>
  <c r="I27" i="1"/>
  <c r="G62" i="1"/>
  <c r="D22" i="1"/>
  <c r="J51" i="1"/>
  <c r="J73" i="1"/>
  <c r="J72" i="1" s="1"/>
  <c r="J79" i="1"/>
  <c r="H87" i="1"/>
  <c r="I102" i="1"/>
  <c r="H17" i="1"/>
  <c r="J41" i="1"/>
  <c r="J50" i="1"/>
  <c r="I47" i="1"/>
  <c r="F77" i="1"/>
  <c r="G82" i="1"/>
  <c r="H37" i="1"/>
  <c r="F7" i="1"/>
  <c r="J26" i="1"/>
  <c r="F32" i="1"/>
  <c r="G7" i="1"/>
  <c r="J14" i="1"/>
  <c r="H22" i="1"/>
  <c r="G32" i="1"/>
  <c r="H7" i="1"/>
  <c r="I22" i="1"/>
  <c r="H32" i="1"/>
  <c r="J55" i="1"/>
  <c r="H57" i="1"/>
  <c r="J61" i="1"/>
  <c r="F67" i="1"/>
  <c r="D82" i="1"/>
  <c r="J106" i="1"/>
  <c r="H112" i="1"/>
  <c r="F62" i="1"/>
  <c r="I67" i="1"/>
  <c r="J25" i="1"/>
  <c r="I37" i="1"/>
  <c r="J30" i="1"/>
  <c r="I32" i="1"/>
  <c r="I57" i="1"/>
  <c r="D67" i="1"/>
  <c r="D72" i="1"/>
  <c r="F72" i="1"/>
  <c r="E82" i="1"/>
  <c r="I112" i="1"/>
  <c r="E42" i="1"/>
  <c r="J23" i="1"/>
  <c r="E17" i="1"/>
  <c r="G67" i="1"/>
  <c r="J78" i="1"/>
  <c r="E97" i="1"/>
  <c r="J53" i="1"/>
  <c r="J85" i="1"/>
  <c r="J101" i="1"/>
  <c r="J83" i="1"/>
  <c r="J115" i="1"/>
  <c r="J112" i="1" s="1"/>
  <c r="E47" i="1"/>
  <c r="J33" i="1"/>
  <c r="J8" i="1"/>
  <c r="J88" i="1"/>
  <c r="G17" i="1"/>
  <c r="J28" i="1"/>
  <c r="J58" i="1"/>
  <c r="E52" i="1"/>
  <c r="J63" i="1"/>
  <c r="J35" i="1"/>
  <c r="I42" i="1"/>
  <c r="J38" i="1"/>
  <c r="J93" i="1"/>
  <c r="J102" i="1" l="1"/>
  <c r="J67" i="1"/>
  <c r="H6" i="1"/>
  <c r="H5" i="1" s="1"/>
  <c r="J107" i="1"/>
  <c r="J52" i="1"/>
  <c r="J92" i="1"/>
  <c r="J37" i="1"/>
  <c r="J47" i="1"/>
  <c r="J77" i="1"/>
  <c r="J12" i="1"/>
  <c r="J27" i="1"/>
  <c r="F6" i="1"/>
  <c r="F5" i="1" s="1"/>
  <c r="J17" i="1"/>
  <c r="J32" i="1"/>
  <c r="J62" i="1"/>
  <c r="I6" i="1"/>
  <c r="I5" i="1" s="1"/>
  <c r="J87" i="1"/>
  <c r="J7" i="1"/>
  <c r="G6" i="1"/>
  <c r="G5" i="1" s="1"/>
  <c r="J57" i="1"/>
  <c r="J22" i="1"/>
  <c r="J82" i="1"/>
  <c r="E6" i="1"/>
  <c r="E5" i="1" s="1"/>
  <c r="J97" i="1"/>
  <c r="D6" i="1"/>
  <c r="D5" i="1" s="1"/>
  <c r="J6" i="1" l="1"/>
  <c r="J5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107" authorId="0" shapeId="0" xr:uid="{DAEB74FD-14B4-4E4A-848A-33DFE4FBDEDD}">
      <text>
        <r>
          <rPr>
            <sz val="9"/>
            <color indexed="81"/>
            <rFont val="Tahoma"/>
            <family val="2"/>
          </rPr>
          <t>*25</t>
        </r>
        <r>
          <rPr>
            <sz val="9"/>
            <color indexed="81"/>
            <rFont val="돋움"/>
            <family val="3"/>
            <charset val="129"/>
          </rPr>
          <t>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변경사항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임시적세외수입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지난연도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수입</t>
        </r>
        <r>
          <rPr>
            <sz val="9"/>
            <color indexed="81"/>
            <rFont val="Tahoma"/>
            <family val="2"/>
          </rPr>
          <t>[</t>
        </r>
        <r>
          <rPr>
            <sz val="9"/>
            <color indexed="81"/>
            <rFont val="돋움"/>
            <family val="3"/>
            <charset val="129"/>
          </rPr>
          <t>목</t>
        </r>
        <r>
          <rPr>
            <sz val="9"/>
            <color indexed="81"/>
            <rFont val="Tahoma"/>
            <family val="2"/>
          </rPr>
          <t>]</t>
        </r>
        <r>
          <rPr>
            <sz val="9"/>
            <color indexed="81"/>
            <rFont val="돋움"/>
            <family val="3"/>
            <charset val="129"/>
          </rPr>
          <t>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지난연도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수입</t>
        </r>
        <r>
          <rPr>
            <b/>
            <sz val="9"/>
            <color indexed="81"/>
            <rFont val="Tahoma"/>
            <family val="2"/>
          </rPr>
          <t>[</t>
        </r>
        <r>
          <rPr>
            <b/>
            <sz val="9"/>
            <color indexed="81"/>
            <rFont val="돋움"/>
            <family val="3"/>
            <charset val="129"/>
          </rPr>
          <t>항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</text>
    </comment>
  </commentList>
</comments>
</file>

<file path=xl/sharedStrings.xml><?xml version="1.0" encoding="utf-8"?>
<sst xmlns="http://schemas.openxmlformats.org/spreadsheetml/2006/main" count="201" uniqueCount="66">
  <si>
    <t>2025년 6월 일반회계(시세외) 과징현황</t>
    <phoneticPr fontId="4" type="noConversion"/>
  </si>
  <si>
    <t>(단위 : 원)</t>
    <phoneticPr fontId="4" type="noConversion"/>
  </si>
  <si>
    <t>세</t>
  </si>
  <si>
    <t>입</t>
  </si>
  <si>
    <t>항목</t>
  </si>
  <si>
    <t>징수결정액</t>
    <phoneticPr fontId="4" type="noConversion"/>
  </si>
  <si>
    <t>수납액</t>
    <phoneticPr fontId="4" type="noConversion"/>
  </si>
  <si>
    <t>결손액</t>
    <phoneticPr fontId="4" type="noConversion"/>
  </si>
  <si>
    <t>미 수 액</t>
  </si>
  <si>
    <t>관</t>
  </si>
  <si>
    <t>항</t>
  </si>
  <si>
    <t>목</t>
  </si>
  <si>
    <t>본월분</t>
  </si>
  <si>
    <t>누    계</t>
  </si>
  <si>
    <t>누  계</t>
  </si>
  <si>
    <t>총    계</t>
  </si>
  <si>
    <t>세외수입총계</t>
  </si>
  <si>
    <t>210-00 경상적세외수입</t>
  </si>
  <si>
    <t>본청</t>
  </si>
  <si>
    <t>수정</t>
  </si>
  <si>
    <t xml:space="preserve"> </t>
  </si>
  <si>
    <t>중원</t>
  </si>
  <si>
    <t>분당</t>
  </si>
  <si>
    <t>211-00 재산임대수입</t>
  </si>
  <si>
    <t>212-00 사용료수입</t>
  </si>
  <si>
    <t>213-00 수수료수입</t>
  </si>
  <si>
    <t>214-00 사업수입</t>
  </si>
  <si>
    <t>본청</t>
    <phoneticPr fontId="14" type="noConversion"/>
  </si>
  <si>
    <t>수정</t>
    <phoneticPr fontId="14" type="noConversion"/>
  </si>
  <si>
    <t>중원</t>
    <phoneticPr fontId="14" type="noConversion"/>
  </si>
  <si>
    <t>분당</t>
    <phoneticPr fontId="14" type="noConversion"/>
  </si>
  <si>
    <t>215-00 징수교부금수입</t>
  </si>
  <si>
    <t>216-00 이자수입</t>
  </si>
  <si>
    <t>220-00 임시적세외수입</t>
  </si>
  <si>
    <t>221-00 재산매각수입</t>
  </si>
  <si>
    <t>본청</t>
    <phoneticPr fontId="4" type="noConversion"/>
  </si>
  <si>
    <t>수정</t>
    <phoneticPr fontId="4" type="noConversion"/>
  </si>
  <si>
    <t>중원</t>
    <phoneticPr fontId="4" type="noConversion"/>
  </si>
  <si>
    <t>분당</t>
    <phoneticPr fontId="4" type="noConversion"/>
  </si>
  <si>
    <t>222-00 자치단체간부담금</t>
  </si>
  <si>
    <t>222-00 부담금</t>
  </si>
  <si>
    <t>수정</t>
    <phoneticPr fontId="15" type="noConversion"/>
  </si>
  <si>
    <t>중원</t>
    <phoneticPr fontId="15" type="noConversion"/>
  </si>
  <si>
    <t>223-00 보조금반환수입</t>
  </si>
  <si>
    <t>224-00 기타수입</t>
  </si>
  <si>
    <t>224-00 기타수입</t>
    <phoneticPr fontId="14" type="noConversion"/>
  </si>
  <si>
    <t>230-00 지방행정제재부과금등</t>
    <phoneticPr fontId="4" type="noConversion"/>
  </si>
  <si>
    <t>231-00 과징금</t>
  </si>
  <si>
    <t>232-00 이행강제금</t>
  </si>
  <si>
    <t>233-00 변상금</t>
  </si>
  <si>
    <t>223-00 과징금및과태료등</t>
  </si>
  <si>
    <t>234-00 과태료</t>
  </si>
  <si>
    <t>235-00 환수금</t>
  </si>
  <si>
    <t>225-00 지난연도수입</t>
  </si>
  <si>
    <t>225-000 지난년도수입</t>
    <phoneticPr fontId="4" type="noConversion"/>
  </si>
  <si>
    <t>236-00 부담금</t>
  </si>
  <si>
    <t>237-00 범칙금</t>
  </si>
  <si>
    <t>240-00 지난연도 수입</t>
    <phoneticPr fontId="4" type="noConversion"/>
  </si>
  <si>
    <t>241-00 지난연도 수입</t>
    <phoneticPr fontId="4" type="noConversion"/>
  </si>
  <si>
    <t>300-00 지방교부세등</t>
    <phoneticPr fontId="4" type="noConversion"/>
  </si>
  <si>
    <t>400-00 조정교부금등</t>
  </si>
  <si>
    <t>500-00 보조금</t>
  </si>
  <si>
    <t>600-00 지방채</t>
    <phoneticPr fontId="4" type="noConversion"/>
  </si>
  <si>
    <t>700-00 보전수입등및내부거래</t>
    <phoneticPr fontId="4" type="noConversion"/>
  </si>
  <si>
    <t>2025-06-30 기준</t>
    <phoneticPr fontId="3" type="noConversion"/>
  </si>
  <si>
    <t>성남시 재정경제국 세정과 031-729-2703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</si>
</sst>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;[Red]\-#,##0\ "/>
    <numFmt numFmtId="177" formatCode="#,##0_ "/>
  </numFmts>
  <fonts count="22" x14ac:knownFonts="1"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b/>
      <sz val="20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0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10"/>
      <color indexed="8"/>
      <name val="굴림"/>
      <family val="3"/>
      <charset val="129"/>
    </font>
    <font>
      <b/>
      <sz val="10"/>
      <color indexed="8"/>
      <name val="굴림"/>
      <family val="3"/>
      <charset val="129"/>
    </font>
    <font>
      <sz val="10"/>
      <color theme="1"/>
      <name val="굴림체"/>
      <family val="3"/>
      <charset val="129"/>
    </font>
    <font>
      <sz val="10"/>
      <color theme="1"/>
      <name val="굴림"/>
      <family val="3"/>
      <charset val="129"/>
    </font>
    <font>
      <sz val="10"/>
      <color rgb="FF000000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0"/>
      <name val="굴림"/>
      <family val="3"/>
      <charset val="129"/>
    </font>
    <font>
      <sz val="8"/>
      <name val="맑은 고딕"/>
      <family val="3"/>
      <charset val="129"/>
    </font>
    <font>
      <sz val="12"/>
      <name val="바탕체"/>
      <family val="1"/>
      <charset val="129"/>
    </font>
    <font>
      <sz val="10"/>
      <color theme="9" tint="0.39997558519241921"/>
      <name val="굴림"/>
      <family val="3"/>
      <charset val="129"/>
    </font>
    <font>
      <sz val="12"/>
      <color theme="1"/>
      <name val="굴림체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/>
    <xf numFmtId="0" fontId="1" fillId="0" borderId="0"/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1" fontId="5" fillId="0" borderId="0" xfId="1" applyFont="1" applyFill="1" applyProtection="1"/>
    <xf numFmtId="41" fontId="6" fillId="0" borderId="0" xfId="1" applyFont="1" applyFill="1" applyProtection="1"/>
    <xf numFmtId="41" fontId="6" fillId="0" borderId="0" xfId="1" applyFont="1" applyFill="1" applyAlignment="1" applyProtection="1">
      <alignment horizontal="center"/>
    </xf>
    <xf numFmtId="176" fontId="6" fillId="0" borderId="0" xfId="1" applyNumberFormat="1" applyFont="1" applyFill="1" applyAlignment="1" applyProtection="1">
      <alignment vertical="center"/>
    </xf>
    <xf numFmtId="176" fontId="7" fillId="2" borderId="0" xfId="2" applyNumberFormat="1" applyFont="1" applyFill="1" applyAlignment="1">
      <alignment vertical="center" shrinkToFit="1"/>
    </xf>
    <xf numFmtId="176" fontId="8" fillId="2" borderId="0" xfId="2" applyNumberFormat="1" applyFont="1" applyFill="1" applyAlignment="1">
      <alignment vertical="center" shrinkToFit="1"/>
    </xf>
    <xf numFmtId="176" fontId="6" fillId="0" borderId="0" xfId="1" applyNumberFormat="1" applyFont="1" applyFill="1" applyAlignment="1" applyProtection="1">
      <alignment horizontal="right" vertical="center"/>
    </xf>
    <xf numFmtId="41" fontId="9" fillId="3" borderId="1" xfId="1" applyFont="1" applyFill="1" applyBorder="1" applyAlignment="1" applyProtection="1">
      <alignment horizontal="center" vertical="center"/>
    </xf>
    <xf numFmtId="176" fontId="9" fillId="3" borderId="1" xfId="1" applyNumberFormat="1" applyFont="1" applyFill="1" applyBorder="1" applyAlignment="1" applyProtection="1">
      <alignment horizontal="center" vertical="center"/>
    </xf>
    <xf numFmtId="41" fontId="9" fillId="0" borderId="0" xfId="1" applyFont="1" applyFill="1" applyProtection="1"/>
    <xf numFmtId="177" fontId="10" fillId="4" borderId="1" xfId="1" applyNumberFormat="1" applyFont="1" applyFill="1" applyBorder="1" applyAlignment="1" applyProtection="1">
      <alignment vertical="center" wrapText="1"/>
    </xf>
    <xf numFmtId="177" fontId="10" fillId="5" borderId="1" xfId="1" applyNumberFormat="1" applyFont="1" applyFill="1" applyBorder="1" applyAlignment="1" applyProtection="1">
      <alignment vertical="center" wrapText="1"/>
    </xf>
    <xf numFmtId="177" fontId="10" fillId="6" borderId="1" xfId="1" applyNumberFormat="1" applyFont="1" applyFill="1" applyBorder="1" applyAlignment="1" applyProtection="1">
      <alignment vertical="center" wrapText="1"/>
    </xf>
    <xf numFmtId="41" fontId="10" fillId="0" borderId="1" xfId="1" applyFont="1" applyFill="1" applyBorder="1" applyAlignment="1" applyProtection="1"/>
    <xf numFmtId="41" fontId="10" fillId="0" borderId="1" xfId="1" applyFont="1" applyFill="1" applyBorder="1" applyAlignment="1" applyProtection="1">
      <alignment horizontal="center"/>
    </xf>
    <xf numFmtId="177" fontId="11" fillId="7" borderId="2" xfId="0" applyNumberFormat="1" applyFont="1" applyFill="1" applyBorder="1" applyAlignment="1">
      <alignment horizontal="right" vertical="center" wrapText="1"/>
    </xf>
    <xf numFmtId="177" fontId="11" fillId="7" borderId="1" xfId="0" applyNumberFormat="1" applyFont="1" applyFill="1" applyBorder="1" applyAlignment="1">
      <alignment horizontal="right" vertical="center" wrapText="1"/>
    </xf>
    <xf numFmtId="177" fontId="10" fillId="8" borderId="1" xfId="1" applyNumberFormat="1" applyFont="1" applyFill="1" applyBorder="1" applyAlignment="1" applyProtection="1">
      <alignment vertical="center" wrapText="1"/>
    </xf>
    <xf numFmtId="49" fontId="13" fillId="0" borderId="1" xfId="3" applyNumberFormat="1" applyFont="1" applyBorder="1" applyAlignment="1">
      <alignment horizontal="left" vertical="center" shrinkToFit="1"/>
    </xf>
    <xf numFmtId="177" fontId="11" fillId="9" borderId="2" xfId="0" applyNumberFormat="1" applyFont="1" applyFill="1" applyBorder="1" applyAlignment="1">
      <alignment horizontal="right" vertical="center" wrapText="1"/>
    </xf>
    <xf numFmtId="177" fontId="11" fillId="9" borderId="1" xfId="0" applyNumberFormat="1" applyFont="1" applyFill="1" applyBorder="1" applyAlignment="1">
      <alignment horizontal="right" vertical="center" wrapText="1"/>
    </xf>
    <xf numFmtId="3" fontId="11" fillId="9" borderId="2" xfId="0" applyNumberFormat="1" applyFont="1" applyFill="1" applyBorder="1" applyAlignment="1">
      <alignment horizontal="right" vertical="center" wrapText="1"/>
    </xf>
    <xf numFmtId="41" fontId="13" fillId="0" borderId="1" xfId="1" applyFont="1" applyFill="1" applyBorder="1" applyAlignment="1" applyProtection="1"/>
    <xf numFmtId="177" fontId="11" fillId="8" borderId="1" xfId="3" applyNumberFormat="1" applyFont="1" applyFill="1" applyBorder="1" applyAlignment="1">
      <alignment vertical="center" wrapText="1"/>
    </xf>
    <xf numFmtId="41" fontId="10" fillId="0" borderId="1" xfId="1" applyFont="1" applyFill="1" applyBorder="1" applyAlignment="1" applyProtection="1">
      <alignment horizontal="center" vertical="center"/>
    </xf>
    <xf numFmtId="41" fontId="10" fillId="0" borderId="1" xfId="1" applyFont="1" applyFill="1" applyBorder="1" applyAlignment="1" applyProtection="1">
      <alignment vertical="center"/>
    </xf>
    <xf numFmtId="41" fontId="10" fillId="0" borderId="1" xfId="1" applyFont="1" applyFill="1" applyBorder="1" applyProtection="1"/>
    <xf numFmtId="49" fontId="7" fillId="0" borderId="1" xfId="3" applyNumberFormat="1" applyFont="1" applyBorder="1" applyAlignment="1">
      <alignment horizontal="left" vertical="center" shrinkToFit="1"/>
    </xf>
    <xf numFmtId="177" fontId="11" fillId="10" borderId="2" xfId="0" applyNumberFormat="1" applyFont="1" applyFill="1" applyBorder="1" applyAlignment="1">
      <alignment horizontal="right" vertical="center" wrapText="1"/>
    </xf>
    <xf numFmtId="49" fontId="16" fillId="5" borderId="1" xfId="3" applyNumberFormat="1" applyFont="1" applyFill="1" applyBorder="1" applyAlignment="1">
      <alignment horizontal="left" vertical="center" shrinkToFit="1"/>
    </xf>
    <xf numFmtId="177" fontId="11" fillId="11" borderId="2" xfId="0" applyNumberFormat="1" applyFont="1" applyFill="1" applyBorder="1" applyAlignment="1">
      <alignment horizontal="right" vertical="center" wrapText="1"/>
    </xf>
    <xf numFmtId="177" fontId="11" fillId="5" borderId="1" xfId="0" applyNumberFormat="1" applyFont="1" applyFill="1" applyBorder="1" applyAlignment="1">
      <alignment horizontal="right" vertical="center" wrapText="1"/>
    </xf>
    <xf numFmtId="41" fontId="16" fillId="5" borderId="1" xfId="1" applyFont="1" applyFill="1" applyBorder="1" applyProtection="1"/>
    <xf numFmtId="41" fontId="9" fillId="0" borderId="0" xfId="1" applyFont="1" applyFill="1" applyAlignment="1" applyProtection="1">
      <alignment horizontal="center"/>
    </xf>
    <xf numFmtId="176" fontId="9" fillId="0" borderId="0" xfId="1" applyNumberFormat="1" applyFont="1" applyFill="1" applyAlignment="1" applyProtection="1">
      <alignment vertical="center"/>
    </xf>
    <xf numFmtId="176" fontId="17" fillId="0" borderId="0" xfId="1" applyNumberFormat="1" applyFont="1" applyFill="1" applyAlignment="1" applyProtection="1">
      <alignment vertical="center"/>
    </xf>
    <xf numFmtId="41" fontId="17" fillId="0" borderId="0" xfId="1" applyFont="1" applyFill="1" applyProtection="1"/>
    <xf numFmtId="41" fontId="10" fillId="5" borderId="1" xfId="1" applyFont="1" applyFill="1" applyBorder="1" applyAlignment="1" applyProtection="1">
      <alignment horizontal="center" shrinkToFit="1"/>
    </xf>
    <xf numFmtId="41" fontId="10" fillId="8" borderId="1" xfId="1" applyFont="1" applyFill="1" applyBorder="1" applyAlignment="1" applyProtection="1">
      <alignment horizontal="center" vertical="center"/>
    </xf>
    <xf numFmtId="41" fontId="10" fillId="7" borderId="3" xfId="1" applyFont="1" applyFill="1" applyBorder="1" applyAlignment="1" applyProtection="1">
      <alignment horizontal="center"/>
    </xf>
    <xf numFmtId="41" fontId="10" fillId="7" borderId="4" xfId="1" applyFont="1" applyFill="1" applyBorder="1" applyAlignment="1" applyProtection="1">
      <alignment horizontal="center"/>
    </xf>
    <xf numFmtId="41" fontId="10" fillId="7" borderId="5" xfId="1" applyFont="1" applyFill="1" applyBorder="1" applyAlignment="1" applyProtection="1">
      <alignment horizontal="center"/>
    </xf>
    <xf numFmtId="41" fontId="10" fillId="9" borderId="3" xfId="1" applyFont="1" applyFill="1" applyBorder="1" applyAlignment="1" applyProtection="1">
      <alignment horizontal="center"/>
    </xf>
    <xf numFmtId="41" fontId="10" fillId="9" borderId="5" xfId="1" applyFont="1" applyFill="1" applyBorder="1" applyAlignment="1" applyProtection="1">
      <alignment horizontal="center"/>
    </xf>
    <xf numFmtId="41" fontId="10" fillId="5" borderId="1" xfId="1" applyFont="1" applyFill="1" applyBorder="1" applyAlignment="1" applyProtection="1">
      <alignment horizontal="center"/>
    </xf>
    <xf numFmtId="41" fontId="10" fillId="6" borderId="1" xfId="1" applyFont="1" applyFill="1" applyBorder="1" applyAlignment="1" applyProtection="1">
      <alignment horizontal="center" vertical="center"/>
    </xf>
    <xf numFmtId="41" fontId="2" fillId="0" borderId="0" xfId="1" applyFont="1" applyAlignment="1" applyProtection="1">
      <alignment horizontal="center" vertical="center"/>
    </xf>
    <xf numFmtId="176" fontId="9" fillId="3" borderId="1" xfId="1" applyNumberFormat="1" applyFont="1" applyFill="1" applyBorder="1" applyAlignment="1" applyProtection="1">
      <alignment horizontal="center" vertical="center"/>
    </xf>
    <xf numFmtId="41" fontId="10" fillId="4" borderId="1" xfId="1" applyFont="1" applyFill="1" applyBorder="1" applyAlignment="1" applyProtection="1">
      <alignment horizontal="center" vertical="center"/>
    </xf>
    <xf numFmtId="41" fontId="10" fillId="5" borderId="1" xfId="1" applyFont="1" applyFill="1" applyBorder="1" applyAlignment="1" applyProtection="1">
      <alignment horizontal="center" vertical="center"/>
    </xf>
  </cellXfs>
  <cellStyles count="5">
    <cellStyle name="쉼표 [0] 2" xfId="1" xr:uid="{7345DF1A-1DF2-442C-B4A6-5D61D1B7E1C0}"/>
    <cellStyle name="쉼표 [0] 3" xfId="4" xr:uid="{8D3FE320-4A9D-422C-B18A-13628F38088D}"/>
    <cellStyle name="표준" xfId="0" builtinId="0"/>
    <cellStyle name="표준 2" xfId="2" xr:uid="{27D314DD-6538-45BC-B039-EA2A0F4A8958}"/>
    <cellStyle name="표준 3" xfId="3" xr:uid="{44A55D9E-822A-4A55-A34B-FDD22EEFC6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5.6&#50900;%20&#49464;&#50808;&#49688;&#51077;(&#51068;&#48152;&#54924;&#44228;)%20&#44284;&#51669;&#54788;&#54889;_&#44208;&#5111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월 과징현황"/>
      <sheetName val="과징현황"/>
      <sheetName val="1쪽편집(지방세,예산액,목표액)"/>
      <sheetName val="1쪽편집"/>
      <sheetName val="2쪽편집"/>
      <sheetName val="공문"/>
      <sheetName val="전체"/>
      <sheetName val="본청"/>
      <sheetName val="수정"/>
      <sheetName val="중원"/>
      <sheetName val="분당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 xml:space="preserve">장, 관, 항, 목, 대표과목 </v>
          </cell>
          <cell r="B1" t="str">
            <v>징수결정액(본월분)</v>
          </cell>
          <cell r="C1" t="str">
            <v>징수결정액(누계)</v>
          </cell>
          <cell r="D1" t="str">
            <v>수납액(본월분)</v>
          </cell>
          <cell r="E1" t="str">
            <v>수납액(누계)</v>
          </cell>
          <cell r="F1" t="str">
            <v>과오납환부액(본월분)</v>
          </cell>
          <cell r="G1" t="str">
            <v>과오납액(누계)</v>
          </cell>
        </row>
        <row r="2">
          <cell r="A2" t="str">
            <v>합             계</v>
          </cell>
          <cell r="B2">
            <v>159111216006</v>
          </cell>
          <cell r="C2">
            <v>1891786962307</v>
          </cell>
          <cell r="D2">
            <v>157945513557</v>
          </cell>
          <cell r="E2">
            <v>1775117564107</v>
          </cell>
          <cell r="F2">
            <v>347555530</v>
          </cell>
          <cell r="G2">
            <v>1572411562</v>
          </cell>
        </row>
        <row r="3">
          <cell r="A3" t="str">
            <v>200-00 세외수입</v>
          </cell>
          <cell r="B3">
            <v>13006203409</v>
          </cell>
          <cell r="C3">
            <v>215780813233</v>
          </cell>
          <cell r="D3">
            <v>11847993470</v>
          </cell>
          <cell r="E3">
            <v>90939233866</v>
          </cell>
          <cell r="F3">
            <v>347555530</v>
          </cell>
          <cell r="G3">
            <v>917804562</v>
          </cell>
        </row>
        <row r="4">
          <cell r="A4" t="str">
            <v>210-00 경상적세외수입</v>
          </cell>
          <cell r="B4">
            <v>8158126144</v>
          </cell>
          <cell r="C4">
            <v>64139409491</v>
          </cell>
          <cell r="D4">
            <v>8895932880</v>
          </cell>
          <cell r="E4">
            <v>63321907709</v>
          </cell>
          <cell r="F4">
            <v>17934750</v>
          </cell>
          <cell r="G4">
            <v>156528227</v>
          </cell>
        </row>
        <row r="5">
          <cell r="A5" t="str">
            <v>211-00 재산임대수입</v>
          </cell>
          <cell r="B5">
            <v>781522234</v>
          </cell>
          <cell r="C5">
            <v>3372546808</v>
          </cell>
          <cell r="D5">
            <v>726355748</v>
          </cell>
          <cell r="E5">
            <v>3263425607</v>
          </cell>
          <cell r="F5">
            <v>2381010</v>
          </cell>
          <cell r="G5">
            <v>23286140</v>
          </cell>
        </row>
        <row r="6">
          <cell r="A6" t="str">
            <v>211-01 국유재산임대료</v>
          </cell>
          <cell r="B6">
            <v>4529130</v>
          </cell>
          <cell r="C6">
            <v>45597400</v>
          </cell>
          <cell r="D6">
            <v>5075550</v>
          </cell>
          <cell r="E6">
            <v>45597400</v>
          </cell>
          <cell r="F6">
            <v>0</v>
          </cell>
          <cell r="G6">
            <v>0</v>
          </cell>
        </row>
        <row r="7">
          <cell r="A7" t="str">
            <v>211-001 국유재산사용료</v>
          </cell>
          <cell r="B7">
            <v>4529130</v>
          </cell>
          <cell r="C7">
            <v>38052940</v>
          </cell>
          <cell r="D7">
            <v>5075550</v>
          </cell>
          <cell r="E7">
            <v>38052940</v>
          </cell>
          <cell r="F7">
            <v>0</v>
          </cell>
          <cell r="G7">
            <v>0</v>
          </cell>
        </row>
        <row r="8">
          <cell r="A8" t="str">
            <v>211-002 국유재산대부료</v>
          </cell>
          <cell r="B8">
            <v>0</v>
          </cell>
          <cell r="C8">
            <v>7544460</v>
          </cell>
          <cell r="D8">
            <v>0</v>
          </cell>
          <cell r="E8">
            <v>7544460</v>
          </cell>
          <cell r="F8">
            <v>0</v>
          </cell>
          <cell r="G8">
            <v>0</v>
          </cell>
        </row>
        <row r="9">
          <cell r="A9" t="str">
            <v>211-02 공유재산임대료</v>
          </cell>
          <cell r="B9">
            <v>776993104</v>
          </cell>
          <cell r="C9">
            <v>3326949408</v>
          </cell>
          <cell r="D9">
            <v>721280198</v>
          </cell>
          <cell r="E9">
            <v>3217828207</v>
          </cell>
          <cell r="F9">
            <v>2381010</v>
          </cell>
          <cell r="G9">
            <v>23286140</v>
          </cell>
        </row>
        <row r="10">
          <cell r="A10" t="str">
            <v>211-051 공유재산사용료</v>
          </cell>
          <cell r="B10">
            <v>60484260</v>
          </cell>
          <cell r="C10">
            <v>68870320</v>
          </cell>
          <cell r="D10">
            <v>4400390</v>
          </cell>
          <cell r="E10">
            <v>8086580</v>
          </cell>
          <cell r="F10">
            <v>0</v>
          </cell>
          <cell r="G10">
            <v>0</v>
          </cell>
        </row>
        <row r="11">
          <cell r="A11" t="str">
            <v>211-052 공유재산대부료</v>
          </cell>
          <cell r="B11">
            <v>716508844</v>
          </cell>
          <cell r="C11">
            <v>3258079088</v>
          </cell>
          <cell r="D11">
            <v>716879808</v>
          </cell>
          <cell r="E11">
            <v>3209741627</v>
          </cell>
          <cell r="F11">
            <v>2381010</v>
          </cell>
          <cell r="G11">
            <v>23286140</v>
          </cell>
        </row>
        <row r="12">
          <cell r="A12" t="str">
            <v>212-00 사용료수입</v>
          </cell>
          <cell r="B12">
            <v>1723934604</v>
          </cell>
          <cell r="C12">
            <v>21703572307</v>
          </cell>
          <cell r="D12">
            <v>1998956319</v>
          </cell>
          <cell r="E12">
            <v>21057986770</v>
          </cell>
          <cell r="F12">
            <v>3095740</v>
          </cell>
          <cell r="G12">
            <v>56956037</v>
          </cell>
        </row>
        <row r="13">
          <cell r="A13" t="str">
            <v>212-01 도로사용료</v>
          </cell>
          <cell r="B13">
            <v>58166810</v>
          </cell>
          <cell r="C13">
            <v>7386736610</v>
          </cell>
          <cell r="D13">
            <v>270347440</v>
          </cell>
          <cell r="E13">
            <v>6801404600</v>
          </cell>
          <cell r="F13">
            <v>16560</v>
          </cell>
          <cell r="G13">
            <v>7268990</v>
          </cell>
        </row>
        <row r="14">
          <cell r="A14" t="str">
            <v>212-001 도로점용료</v>
          </cell>
          <cell r="B14">
            <v>58166810</v>
          </cell>
          <cell r="C14">
            <v>7386736610</v>
          </cell>
          <cell r="D14">
            <v>270347440</v>
          </cell>
          <cell r="E14">
            <v>6801404600</v>
          </cell>
          <cell r="F14">
            <v>16560</v>
          </cell>
          <cell r="G14">
            <v>7268990</v>
          </cell>
        </row>
        <row r="15">
          <cell r="A15" t="str">
            <v>212-02 하천사용료</v>
          </cell>
          <cell r="B15">
            <v>-80800100</v>
          </cell>
          <cell r="C15">
            <v>179404820</v>
          </cell>
          <cell r="D15">
            <v>393250</v>
          </cell>
          <cell r="E15">
            <v>173831340</v>
          </cell>
          <cell r="F15">
            <v>0</v>
          </cell>
          <cell r="G15">
            <v>0</v>
          </cell>
        </row>
        <row r="16">
          <cell r="A16" t="str">
            <v>212-051 소하천점사용료</v>
          </cell>
          <cell r="B16">
            <v>-80800100</v>
          </cell>
          <cell r="C16">
            <v>178565820</v>
          </cell>
          <cell r="D16">
            <v>393250</v>
          </cell>
          <cell r="E16">
            <v>172992340</v>
          </cell>
          <cell r="F16">
            <v>0</v>
          </cell>
          <cell r="G16">
            <v>0</v>
          </cell>
        </row>
        <row r="17">
          <cell r="A17" t="str">
            <v>212-052 하천점용료</v>
          </cell>
          <cell r="B17">
            <v>0</v>
          </cell>
          <cell r="C17">
            <v>839000</v>
          </cell>
          <cell r="D17">
            <v>0</v>
          </cell>
          <cell r="E17">
            <v>839000</v>
          </cell>
          <cell r="F17">
            <v>0</v>
          </cell>
          <cell r="G17">
            <v>0</v>
          </cell>
        </row>
        <row r="18">
          <cell r="A18" t="str">
            <v>212-04 상수도사용료</v>
          </cell>
          <cell r="B18">
            <v>6900</v>
          </cell>
          <cell r="C18">
            <v>34210</v>
          </cell>
          <cell r="D18">
            <v>0</v>
          </cell>
          <cell r="E18">
            <v>27310</v>
          </cell>
          <cell r="F18">
            <v>0</v>
          </cell>
          <cell r="G18">
            <v>0</v>
          </cell>
        </row>
        <row r="19">
          <cell r="A19" t="str">
            <v>212-151 상수도사용료</v>
          </cell>
          <cell r="B19">
            <v>6900</v>
          </cell>
          <cell r="C19">
            <v>34210</v>
          </cell>
          <cell r="D19">
            <v>0</v>
          </cell>
          <cell r="E19">
            <v>27310</v>
          </cell>
          <cell r="F19">
            <v>0</v>
          </cell>
          <cell r="G19">
            <v>0</v>
          </cell>
        </row>
        <row r="20">
          <cell r="A20" t="str">
            <v>212-05 공유수면사용료</v>
          </cell>
          <cell r="B20">
            <v>20136410</v>
          </cell>
          <cell r="C20">
            <v>20136410</v>
          </cell>
          <cell r="D20">
            <v>1738720</v>
          </cell>
          <cell r="E20">
            <v>1738720</v>
          </cell>
          <cell r="F20">
            <v>0</v>
          </cell>
          <cell r="G20">
            <v>0</v>
          </cell>
        </row>
        <row r="21">
          <cell r="A21" t="str">
            <v>212-201 공유수면점사용료</v>
          </cell>
          <cell r="B21">
            <v>20136410</v>
          </cell>
          <cell r="C21">
            <v>20136410</v>
          </cell>
          <cell r="D21">
            <v>1738720</v>
          </cell>
          <cell r="E21">
            <v>1738720</v>
          </cell>
          <cell r="F21">
            <v>0</v>
          </cell>
          <cell r="G21">
            <v>0</v>
          </cell>
        </row>
        <row r="22">
          <cell r="A22" t="str">
            <v>212-06 시장사용료</v>
          </cell>
          <cell r="B22">
            <v>0</v>
          </cell>
          <cell r="C22">
            <v>1147642892</v>
          </cell>
          <cell r="D22">
            <v>0</v>
          </cell>
          <cell r="E22">
            <v>1147642892</v>
          </cell>
          <cell r="F22">
            <v>0</v>
          </cell>
          <cell r="G22">
            <v>0</v>
          </cell>
        </row>
        <row r="23">
          <cell r="A23" t="str">
            <v>212-251 시장사용료</v>
          </cell>
          <cell r="B23">
            <v>0</v>
          </cell>
          <cell r="C23">
            <v>1147642892</v>
          </cell>
          <cell r="D23">
            <v>0</v>
          </cell>
          <cell r="E23">
            <v>1147642892</v>
          </cell>
          <cell r="F23">
            <v>0</v>
          </cell>
          <cell r="G23">
            <v>0</v>
          </cell>
        </row>
        <row r="24">
          <cell r="A24" t="str">
            <v>212-07 입장료수입</v>
          </cell>
          <cell r="B24">
            <v>8124446</v>
          </cell>
          <cell r="C24">
            <v>74328069</v>
          </cell>
          <cell r="D24">
            <v>4278383</v>
          </cell>
          <cell r="E24">
            <v>70482006</v>
          </cell>
          <cell r="F24">
            <v>0</v>
          </cell>
          <cell r="G24">
            <v>0</v>
          </cell>
        </row>
        <row r="25">
          <cell r="A25" t="str">
            <v>212-301 입장료수입</v>
          </cell>
          <cell r="B25">
            <v>8124446</v>
          </cell>
          <cell r="C25">
            <v>74328069</v>
          </cell>
          <cell r="D25">
            <v>4278383</v>
          </cell>
          <cell r="E25">
            <v>70482006</v>
          </cell>
          <cell r="F25">
            <v>0</v>
          </cell>
          <cell r="G25">
            <v>0</v>
          </cell>
        </row>
        <row r="26">
          <cell r="A26" t="str">
            <v>212-08 주차요금수입</v>
          </cell>
          <cell r="B26">
            <v>20558840</v>
          </cell>
          <cell r="C26">
            <v>228369560</v>
          </cell>
          <cell r="D26">
            <v>20558840</v>
          </cell>
          <cell r="E26">
            <v>228369560</v>
          </cell>
          <cell r="F26">
            <v>0</v>
          </cell>
          <cell r="G26">
            <v>0</v>
          </cell>
        </row>
        <row r="27">
          <cell r="A27" t="str">
            <v>212-351 주차장사용료</v>
          </cell>
          <cell r="B27">
            <v>20558840</v>
          </cell>
          <cell r="C27">
            <v>228369560</v>
          </cell>
          <cell r="D27">
            <v>20558840</v>
          </cell>
          <cell r="E27">
            <v>228369560</v>
          </cell>
          <cell r="F27">
            <v>0</v>
          </cell>
          <cell r="G27">
            <v>0</v>
          </cell>
        </row>
        <row r="28">
          <cell r="A28" t="str">
            <v>212-09 기타사용료</v>
          </cell>
          <cell r="B28">
            <v>1697741298</v>
          </cell>
          <cell r="C28">
            <v>12666919736</v>
          </cell>
          <cell r="D28">
            <v>1701639686</v>
          </cell>
          <cell r="E28">
            <v>12634490342</v>
          </cell>
          <cell r="F28">
            <v>3079180</v>
          </cell>
          <cell r="G28">
            <v>49687047</v>
          </cell>
        </row>
        <row r="29">
          <cell r="A29" t="str">
            <v>212-401 전기사용료</v>
          </cell>
          <cell r="B29">
            <v>959880</v>
          </cell>
          <cell r="C29">
            <v>10370020</v>
          </cell>
          <cell r="D29">
            <v>439700</v>
          </cell>
          <cell r="E29">
            <v>9738880</v>
          </cell>
          <cell r="F29">
            <v>0</v>
          </cell>
          <cell r="G29">
            <v>0</v>
          </cell>
        </row>
        <row r="30">
          <cell r="A30" t="str">
            <v>212-402 공원녹지점용료</v>
          </cell>
          <cell r="B30">
            <v>1187200</v>
          </cell>
          <cell r="C30">
            <v>1256626550</v>
          </cell>
          <cell r="D30">
            <v>8592600</v>
          </cell>
          <cell r="E30">
            <v>1252709450</v>
          </cell>
          <cell r="F30">
            <v>0</v>
          </cell>
          <cell r="G30">
            <v>0</v>
          </cell>
        </row>
        <row r="31">
          <cell r="A31" t="str">
            <v>212-420 기타사용료</v>
          </cell>
          <cell r="B31">
            <v>1695594218</v>
          </cell>
          <cell r="C31">
            <v>11399923166</v>
          </cell>
          <cell r="D31">
            <v>1692607386</v>
          </cell>
          <cell r="E31">
            <v>11372042012</v>
          </cell>
          <cell r="F31">
            <v>3079180</v>
          </cell>
          <cell r="G31">
            <v>49687047</v>
          </cell>
        </row>
        <row r="32">
          <cell r="A32" t="str">
            <v>213-00 수수료수입</v>
          </cell>
          <cell r="B32">
            <v>3914666016</v>
          </cell>
          <cell r="C32">
            <v>24006528796</v>
          </cell>
          <cell r="D32">
            <v>3968681840</v>
          </cell>
          <cell r="E32">
            <v>23963896196</v>
          </cell>
          <cell r="F32">
            <v>12458000</v>
          </cell>
          <cell r="G32">
            <v>76279460</v>
          </cell>
        </row>
        <row r="33">
          <cell r="A33" t="str">
            <v>213-01 증지수입</v>
          </cell>
          <cell r="B33">
            <v>941080370</v>
          </cell>
          <cell r="C33">
            <v>6283318070</v>
          </cell>
          <cell r="D33">
            <v>981895310</v>
          </cell>
          <cell r="E33">
            <v>6282936070</v>
          </cell>
          <cell r="F33">
            <v>12458000</v>
          </cell>
          <cell r="G33">
            <v>69464850</v>
          </cell>
        </row>
        <row r="34">
          <cell r="A34" t="str">
            <v>213-001 증지수입</v>
          </cell>
          <cell r="B34">
            <v>937821970</v>
          </cell>
          <cell r="C34">
            <v>6253862270</v>
          </cell>
          <cell r="D34">
            <v>978643910</v>
          </cell>
          <cell r="E34">
            <v>6253525270</v>
          </cell>
          <cell r="F34">
            <v>12458000</v>
          </cell>
          <cell r="G34">
            <v>69436950</v>
          </cell>
        </row>
        <row r="35">
          <cell r="A35" t="str">
            <v>213-204 무인민원발급기수입</v>
          </cell>
          <cell r="B35">
            <v>3258400</v>
          </cell>
          <cell r="C35">
            <v>29455800</v>
          </cell>
          <cell r="D35">
            <v>3251400</v>
          </cell>
          <cell r="E35">
            <v>29410800</v>
          </cell>
          <cell r="F35">
            <v>0</v>
          </cell>
          <cell r="G35">
            <v>27900</v>
          </cell>
        </row>
        <row r="36">
          <cell r="A36" t="str">
            <v>213-02 폐기물처리수수료</v>
          </cell>
          <cell r="B36">
            <v>1648836530</v>
          </cell>
          <cell r="C36">
            <v>10399428280</v>
          </cell>
          <cell r="D36">
            <v>1648836530</v>
          </cell>
          <cell r="E36">
            <v>10399428280</v>
          </cell>
          <cell r="F36">
            <v>0</v>
          </cell>
          <cell r="G36">
            <v>6814610</v>
          </cell>
        </row>
        <row r="37">
          <cell r="A37" t="str">
            <v>213-051 종량제봉투판매수입</v>
          </cell>
          <cell r="B37">
            <v>1392455530</v>
          </cell>
          <cell r="C37">
            <v>9348657280</v>
          </cell>
          <cell r="D37">
            <v>1392455530</v>
          </cell>
          <cell r="E37">
            <v>9348657280</v>
          </cell>
          <cell r="F37">
            <v>0</v>
          </cell>
          <cell r="G37">
            <v>6814610</v>
          </cell>
        </row>
        <row r="38">
          <cell r="A38" t="str">
            <v>213-055 폐기물처리시설반입수수료</v>
          </cell>
          <cell r="B38">
            <v>256381000</v>
          </cell>
          <cell r="C38">
            <v>1050771000</v>
          </cell>
          <cell r="D38">
            <v>256381000</v>
          </cell>
          <cell r="E38">
            <v>1050771000</v>
          </cell>
          <cell r="F38">
            <v>0</v>
          </cell>
          <cell r="G38">
            <v>0</v>
          </cell>
        </row>
        <row r="39">
          <cell r="A39" t="str">
            <v>213-04 보건의료수수료</v>
          </cell>
          <cell r="B39">
            <v>563880124</v>
          </cell>
          <cell r="C39">
            <v>2856927751</v>
          </cell>
          <cell r="D39">
            <v>560151284</v>
          </cell>
          <cell r="E39">
            <v>2853136601</v>
          </cell>
          <cell r="F39">
            <v>0</v>
          </cell>
          <cell r="G39">
            <v>0</v>
          </cell>
        </row>
        <row r="40">
          <cell r="A40" t="str">
            <v>213-154 보건기관진료수입</v>
          </cell>
          <cell r="B40">
            <v>563880124</v>
          </cell>
          <cell r="C40">
            <v>2856927751</v>
          </cell>
          <cell r="D40">
            <v>560151284</v>
          </cell>
          <cell r="E40">
            <v>2853136601</v>
          </cell>
          <cell r="F40">
            <v>0</v>
          </cell>
          <cell r="G40">
            <v>0</v>
          </cell>
        </row>
        <row r="41">
          <cell r="A41" t="str">
            <v>213-05 기타수수료</v>
          </cell>
          <cell r="B41">
            <v>760868992</v>
          </cell>
          <cell r="C41">
            <v>4466854695</v>
          </cell>
          <cell r="D41">
            <v>777798716</v>
          </cell>
          <cell r="E41">
            <v>4428395245</v>
          </cell>
          <cell r="F41">
            <v>0</v>
          </cell>
          <cell r="G41">
            <v>0</v>
          </cell>
        </row>
        <row r="42">
          <cell r="A42" t="str">
            <v>213-202 전자민원수수료</v>
          </cell>
          <cell r="B42">
            <v>16040660</v>
          </cell>
          <cell r="C42">
            <v>62366670</v>
          </cell>
          <cell r="D42">
            <v>12382520</v>
          </cell>
          <cell r="E42">
            <v>58708530</v>
          </cell>
          <cell r="F42">
            <v>0</v>
          </cell>
          <cell r="G42">
            <v>0</v>
          </cell>
        </row>
        <row r="43">
          <cell r="A43" t="str">
            <v>213-203 민원우편요금</v>
          </cell>
          <cell r="B43">
            <v>168900</v>
          </cell>
          <cell r="C43">
            <v>919500</v>
          </cell>
          <cell r="D43">
            <v>129300</v>
          </cell>
          <cell r="E43">
            <v>879900</v>
          </cell>
          <cell r="F43">
            <v>0</v>
          </cell>
          <cell r="G43">
            <v>0</v>
          </cell>
        </row>
        <row r="44">
          <cell r="A44" t="str">
            <v>213-209 번호판발급수수료</v>
          </cell>
          <cell r="B44">
            <v>45102000</v>
          </cell>
          <cell r="C44">
            <v>290742000</v>
          </cell>
          <cell r="D44">
            <v>45099000</v>
          </cell>
          <cell r="E44">
            <v>288480000</v>
          </cell>
          <cell r="F44">
            <v>0</v>
          </cell>
          <cell r="G44">
            <v>0</v>
          </cell>
        </row>
        <row r="45">
          <cell r="A45" t="str">
            <v>213-213 기타수수료</v>
          </cell>
          <cell r="B45">
            <v>699557432</v>
          </cell>
          <cell r="C45">
            <v>4112826525</v>
          </cell>
          <cell r="D45">
            <v>720187896</v>
          </cell>
          <cell r="E45">
            <v>4080326815</v>
          </cell>
          <cell r="F45">
            <v>0</v>
          </cell>
          <cell r="G45">
            <v>0</v>
          </cell>
        </row>
        <row r="46">
          <cell r="A46" t="str">
            <v>214-00 사업수입</v>
          </cell>
          <cell r="B46">
            <v>975702070</v>
          </cell>
          <cell r="C46">
            <v>5546336560</v>
          </cell>
          <cell r="D46">
            <v>1439856850</v>
          </cell>
          <cell r="E46">
            <v>5526892560</v>
          </cell>
          <cell r="F46">
            <v>0</v>
          </cell>
          <cell r="G46">
            <v>0</v>
          </cell>
        </row>
        <row r="47">
          <cell r="A47" t="str">
            <v>214-01 사업장생산수입</v>
          </cell>
          <cell r="B47">
            <v>554914460</v>
          </cell>
          <cell r="C47">
            <v>3530979090</v>
          </cell>
          <cell r="D47">
            <v>1012983240</v>
          </cell>
          <cell r="E47">
            <v>3530979090</v>
          </cell>
          <cell r="F47">
            <v>0</v>
          </cell>
          <cell r="G47">
            <v>0</v>
          </cell>
        </row>
        <row r="48">
          <cell r="A48" t="str">
            <v>214-001 사업장생산판매수입</v>
          </cell>
          <cell r="B48">
            <v>554914460</v>
          </cell>
          <cell r="C48">
            <v>3530979090</v>
          </cell>
          <cell r="D48">
            <v>1012983240</v>
          </cell>
          <cell r="E48">
            <v>3530979090</v>
          </cell>
          <cell r="F48">
            <v>0</v>
          </cell>
          <cell r="G48">
            <v>0</v>
          </cell>
        </row>
        <row r="49">
          <cell r="A49" t="str">
            <v>214-05 기타사업수입</v>
          </cell>
          <cell r="B49">
            <v>420787610</v>
          </cell>
          <cell r="C49">
            <v>2015357470</v>
          </cell>
          <cell r="D49">
            <v>426873610</v>
          </cell>
          <cell r="E49">
            <v>1995913470</v>
          </cell>
          <cell r="F49">
            <v>0</v>
          </cell>
          <cell r="G49">
            <v>0</v>
          </cell>
        </row>
        <row r="50">
          <cell r="A50" t="str">
            <v>214-204 식당운영사업수입</v>
          </cell>
          <cell r="B50">
            <v>119822000</v>
          </cell>
          <cell r="C50">
            <v>805941000</v>
          </cell>
          <cell r="D50">
            <v>125908000</v>
          </cell>
          <cell r="E50">
            <v>786497000</v>
          </cell>
          <cell r="F50">
            <v>0</v>
          </cell>
          <cell r="G50">
            <v>0</v>
          </cell>
        </row>
        <row r="51">
          <cell r="A51" t="str">
            <v>214-206 기타사업수입</v>
          </cell>
          <cell r="B51">
            <v>300965610</v>
          </cell>
          <cell r="C51">
            <v>1209416470</v>
          </cell>
          <cell r="D51">
            <v>300965610</v>
          </cell>
          <cell r="E51">
            <v>1209416470</v>
          </cell>
          <cell r="F51">
            <v>0</v>
          </cell>
          <cell r="G51">
            <v>0</v>
          </cell>
        </row>
        <row r="52">
          <cell r="A52" t="str">
            <v>215-00 징수교부금수입</v>
          </cell>
          <cell r="B52">
            <v>6675660</v>
          </cell>
          <cell r="C52">
            <v>1942900080</v>
          </cell>
          <cell r="D52">
            <v>6675660</v>
          </cell>
          <cell r="E52">
            <v>1942900080</v>
          </cell>
          <cell r="F52">
            <v>0</v>
          </cell>
          <cell r="G52">
            <v>0</v>
          </cell>
        </row>
        <row r="53">
          <cell r="A53" t="str">
            <v>215-01 징수교부금수입</v>
          </cell>
          <cell r="B53">
            <v>6675660</v>
          </cell>
          <cell r="C53">
            <v>1942900080</v>
          </cell>
          <cell r="D53">
            <v>6675660</v>
          </cell>
          <cell r="E53">
            <v>1942900080</v>
          </cell>
          <cell r="F53">
            <v>0</v>
          </cell>
          <cell r="G53">
            <v>0</v>
          </cell>
        </row>
        <row r="54">
          <cell r="A54" t="str">
            <v>215-002 시도세징수교부금</v>
          </cell>
          <cell r="B54">
            <v>0</v>
          </cell>
          <cell r="C54">
            <v>1420499410</v>
          </cell>
          <cell r="D54">
            <v>0</v>
          </cell>
          <cell r="E54">
            <v>1420499410</v>
          </cell>
          <cell r="F54">
            <v>0</v>
          </cell>
          <cell r="G54">
            <v>0</v>
          </cell>
        </row>
        <row r="55">
          <cell r="A55" t="str">
            <v>215-006 환경개선부담금징수교부금</v>
          </cell>
          <cell r="B55">
            <v>0</v>
          </cell>
          <cell r="C55">
            <v>68797610</v>
          </cell>
          <cell r="D55">
            <v>0</v>
          </cell>
          <cell r="E55">
            <v>68797610</v>
          </cell>
          <cell r="F55">
            <v>0</v>
          </cell>
          <cell r="G55">
            <v>0</v>
          </cell>
        </row>
        <row r="56">
          <cell r="A56" t="str">
            <v>215-007 농지보전부담금징수교부금</v>
          </cell>
          <cell r="B56">
            <v>4912000</v>
          </cell>
          <cell r="C56">
            <v>200489860</v>
          </cell>
          <cell r="D56">
            <v>4912000</v>
          </cell>
          <cell r="E56">
            <v>200489860</v>
          </cell>
          <cell r="F56">
            <v>0</v>
          </cell>
          <cell r="G56">
            <v>0</v>
          </cell>
        </row>
        <row r="57">
          <cell r="A57" t="str">
            <v>215-011 대체산림자원조성비징수교부금</v>
          </cell>
          <cell r="B57">
            <v>1763660</v>
          </cell>
          <cell r="C57">
            <v>3788150</v>
          </cell>
          <cell r="D57">
            <v>1763660</v>
          </cell>
          <cell r="E57">
            <v>3788150</v>
          </cell>
          <cell r="F57">
            <v>0</v>
          </cell>
          <cell r="G57">
            <v>0</v>
          </cell>
        </row>
        <row r="58">
          <cell r="A58" t="str">
            <v>215-014 개발부담금징수교부금</v>
          </cell>
          <cell r="B58">
            <v>0</v>
          </cell>
          <cell r="C58">
            <v>6666720</v>
          </cell>
          <cell r="D58">
            <v>0</v>
          </cell>
          <cell r="E58">
            <v>6666720</v>
          </cell>
          <cell r="F58">
            <v>0</v>
          </cell>
          <cell r="G58">
            <v>0</v>
          </cell>
        </row>
        <row r="59">
          <cell r="A59" t="str">
            <v>215-018 개발제한구역보전부담금징수교부금</v>
          </cell>
          <cell r="B59">
            <v>0</v>
          </cell>
          <cell r="C59">
            <v>242658330</v>
          </cell>
          <cell r="D59">
            <v>0</v>
          </cell>
          <cell r="E59">
            <v>242658330</v>
          </cell>
          <cell r="F59">
            <v>0</v>
          </cell>
          <cell r="G59">
            <v>0</v>
          </cell>
        </row>
        <row r="60">
          <cell r="A60" t="str">
            <v>216-00 이자수입</v>
          </cell>
          <cell r="B60">
            <v>755625560</v>
          </cell>
          <cell r="C60">
            <v>7567524940</v>
          </cell>
          <cell r="D60">
            <v>755406463</v>
          </cell>
          <cell r="E60">
            <v>7566806496</v>
          </cell>
          <cell r="F60">
            <v>0</v>
          </cell>
          <cell r="G60">
            <v>6590</v>
          </cell>
        </row>
        <row r="61">
          <cell r="A61" t="str">
            <v>216-01 공공예금이자수입</v>
          </cell>
          <cell r="B61">
            <v>677614630</v>
          </cell>
          <cell r="C61">
            <v>6993167500</v>
          </cell>
          <cell r="D61">
            <v>677612290</v>
          </cell>
          <cell r="E61">
            <v>6993165160</v>
          </cell>
          <cell r="F61">
            <v>0</v>
          </cell>
          <cell r="G61">
            <v>0</v>
          </cell>
        </row>
        <row r="62">
          <cell r="A62" t="str">
            <v>216-001 공공예금이자수입</v>
          </cell>
          <cell r="B62">
            <v>677614630</v>
          </cell>
          <cell r="C62">
            <v>6993167500</v>
          </cell>
          <cell r="D62">
            <v>677612290</v>
          </cell>
          <cell r="E62">
            <v>6993165160</v>
          </cell>
          <cell r="F62">
            <v>0</v>
          </cell>
          <cell r="G62">
            <v>0</v>
          </cell>
        </row>
        <row r="63">
          <cell r="A63" t="str">
            <v>216-03 기타이자수입</v>
          </cell>
          <cell r="B63">
            <v>78010930</v>
          </cell>
          <cell r="C63">
            <v>574357440</v>
          </cell>
          <cell r="D63">
            <v>77794173</v>
          </cell>
          <cell r="E63">
            <v>573641336</v>
          </cell>
          <cell r="F63">
            <v>0</v>
          </cell>
          <cell r="G63">
            <v>6590</v>
          </cell>
        </row>
        <row r="64">
          <cell r="A64" t="str">
            <v>216-101 세입세출외 현금관리 이자수입</v>
          </cell>
          <cell r="B64">
            <v>0</v>
          </cell>
          <cell r="C64">
            <v>5000</v>
          </cell>
          <cell r="D64">
            <v>0</v>
          </cell>
          <cell r="E64">
            <v>5000</v>
          </cell>
          <cell r="F64">
            <v>0</v>
          </cell>
          <cell r="G64">
            <v>0</v>
          </cell>
        </row>
        <row r="65">
          <cell r="A65" t="str">
            <v>216-103 지방보조금 정산 이자반납 수입</v>
          </cell>
          <cell r="B65">
            <v>0</v>
          </cell>
          <cell r="C65">
            <v>36240</v>
          </cell>
          <cell r="D65">
            <v>0</v>
          </cell>
          <cell r="E65">
            <v>36240</v>
          </cell>
          <cell r="F65">
            <v>0</v>
          </cell>
          <cell r="G65">
            <v>0</v>
          </cell>
        </row>
        <row r="66">
          <cell r="A66" t="str">
            <v>216-104 기타이자수입</v>
          </cell>
          <cell r="B66">
            <v>78010930</v>
          </cell>
          <cell r="C66">
            <v>574316200</v>
          </cell>
          <cell r="D66">
            <v>77794173</v>
          </cell>
          <cell r="E66">
            <v>573600096</v>
          </cell>
          <cell r="F66">
            <v>0</v>
          </cell>
          <cell r="G66">
            <v>6590</v>
          </cell>
        </row>
        <row r="67">
          <cell r="A67" t="str">
            <v>220-00 임시적세외수입</v>
          </cell>
          <cell r="B67">
            <v>2995620055</v>
          </cell>
          <cell r="C67">
            <v>22655036072</v>
          </cell>
          <cell r="D67">
            <v>1670506930</v>
          </cell>
          <cell r="E67">
            <v>18979306123</v>
          </cell>
          <cell r="F67">
            <v>283525580</v>
          </cell>
          <cell r="G67">
            <v>298932430</v>
          </cell>
        </row>
        <row r="68">
          <cell r="A68" t="str">
            <v>221-00 재산매각수입</v>
          </cell>
          <cell r="B68">
            <v>1876351850</v>
          </cell>
          <cell r="C68">
            <v>2579039118</v>
          </cell>
          <cell r="D68">
            <v>66395200</v>
          </cell>
          <cell r="E68">
            <v>715230368</v>
          </cell>
          <cell r="F68">
            <v>0</v>
          </cell>
          <cell r="G68">
            <v>0</v>
          </cell>
        </row>
        <row r="69">
          <cell r="A69" t="str">
            <v>221-03 공유재산매각수입금</v>
          </cell>
          <cell r="B69">
            <v>1863808750</v>
          </cell>
          <cell r="C69">
            <v>2339030750</v>
          </cell>
          <cell r="D69">
            <v>0</v>
          </cell>
          <cell r="E69">
            <v>475222000</v>
          </cell>
          <cell r="F69">
            <v>0</v>
          </cell>
          <cell r="G69">
            <v>0</v>
          </cell>
        </row>
        <row r="70">
          <cell r="A70" t="str">
            <v>221-101 공유재산매각수입</v>
          </cell>
          <cell r="B70">
            <v>1863808750</v>
          </cell>
          <cell r="C70">
            <v>2339030750</v>
          </cell>
          <cell r="D70">
            <v>0</v>
          </cell>
          <cell r="E70">
            <v>475222000</v>
          </cell>
          <cell r="F70">
            <v>0</v>
          </cell>
          <cell r="G70">
            <v>0</v>
          </cell>
        </row>
        <row r="71">
          <cell r="A71" t="str">
            <v>221-04 불용품매각대금</v>
          </cell>
          <cell r="B71">
            <v>12543100</v>
          </cell>
          <cell r="C71">
            <v>240008368</v>
          </cell>
          <cell r="D71">
            <v>66395200</v>
          </cell>
          <cell r="E71">
            <v>240008368</v>
          </cell>
          <cell r="F71">
            <v>0</v>
          </cell>
          <cell r="G71">
            <v>0</v>
          </cell>
        </row>
        <row r="72">
          <cell r="A72" t="str">
            <v>221-151 불용품매각수입</v>
          </cell>
          <cell r="B72">
            <v>12543100</v>
          </cell>
          <cell r="C72">
            <v>240008368</v>
          </cell>
          <cell r="D72">
            <v>66395200</v>
          </cell>
          <cell r="E72">
            <v>240008368</v>
          </cell>
          <cell r="F72">
            <v>0</v>
          </cell>
          <cell r="G72">
            <v>0</v>
          </cell>
        </row>
        <row r="73">
          <cell r="A73" t="str">
            <v>223-00 보조금반환수입</v>
          </cell>
          <cell r="B73">
            <v>120694716</v>
          </cell>
          <cell r="C73">
            <v>2693321837</v>
          </cell>
          <cell r="D73">
            <v>103468256</v>
          </cell>
          <cell r="E73">
            <v>2665770577</v>
          </cell>
          <cell r="F73">
            <v>0</v>
          </cell>
          <cell r="G73">
            <v>15000000</v>
          </cell>
        </row>
        <row r="74">
          <cell r="A74" t="str">
            <v>223-01 시도비보조금등반환수입</v>
          </cell>
          <cell r="B74">
            <v>0</v>
          </cell>
          <cell r="C74">
            <v>9432930</v>
          </cell>
          <cell r="D74">
            <v>0</v>
          </cell>
          <cell r="E74">
            <v>9432930</v>
          </cell>
          <cell r="F74">
            <v>0</v>
          </cell>
          <cell r="G74">
            <v>0</v>
          </cell>
        </row>
        <row r="75">
          <cell r="A75" t="str">
            <v>223-001 시도비보조금반환수입</v>
          </cell>
          <cell r="B75">
            <v>0</v>
          </cell>
          <cell r="C75">
            <v>9432930</v>
          </cell>
          <cell r="D75">
            <v>0</v>
          </cell>
          <cell r="E75">
            <v>9432930</v>
          </cell>
          <cell r="F75">
            <v>0</v>
          </cell>
          <cell r="G75">
            <v>0</v>
          </cell>
        </row>
        <row r="76">
          <cell r="A76" t="str">
            <v>223-02 자체보조금등반환수입</v>
          </cell>
          <cell r="B76">
            <v>120694716</v>
          </cell>
          <cell r="C76">
            <v>2501284473</v>
          </cell>
          <cell r="D76">
            <v>100690246</v>
          </cell>
          <cell r="E76">
            <v>2473733213</v>
          </cell>
          <cell r="F76">
            <v>0</v>
          </cell>
          <cell r="G76">
            <v>15000000</v>
          </cell>
        </row>
        <row r="77">
          <cell r="A77" t="str">
            <v>223-051 자체보조금등반환수입</v>
          </cell>
          <cell r="B77">
            <v>120694716</v>
          </cell>
          <cell r="C77">
            <v>2501284473</v>
          </cell>
          <cell r="D77">
            <v>100690246</v>
          </cell>
          <cell r="E77">
            <v>2473733213</v>
          </cell>
          <cell r="F77">
            <v>0</v>
          </cell>
          <cell r="G77">
            <v>15000000</v>
          </cell>
        </row>
        <row r="78">
          <cell r="A78" t="str">
            <v>223-03 위탁비반환수입</v>
          </cell>
          <cell r="B78">
            <v>0</v>
          </cell>
          <cell r="C78">
            <v>182604434</v>
          </cell>
          <cell r="D78">
            <v>2778010</v>
          </cell>
          <cell r="E78">
            <v>182604434</v>
          </cell>
          <cell r="F78">
            <v>0</v>
          </cell>
          <cell r="G78">
            <v>0</v>
          </cell>
        </row>
        <row r="79">
          <cell r="A79" t="str">
            <v>223-101 위탁비반환수입</v>
          </cell>
          <cell r="B79">
            <v>0</v>
          </cell>
          <cell r="C79">
            <v>182604434</v>
          </cell>
          <cell r="D79">
            <v>2778010</v>
          </cell>
          <cell r="E79">
            <v>182604434</v>
          </cell>
          <cell r="F79">
            <v>0</v>
          </cell>
          <cell r="G79">
            <v>0</v>
          </cell>
        </row>
        <row r="80">
          <cell r="A80" t="str">
            <v>224-00 기타수입</v>
          </cell>
          <cell r="B80">
            <v>998573489</v>
          </cell>
          <cell r="C80">
            <v>17382675117</v>
          </cell>
          <cell r="D80">
            <v>1500643474</v>
          </cell>
          <cell r="E80">
            <v>15598305178</v>
          </cell>
          <cell r="F80">
            <v>283525580</v>
          </cell>
          <cell r="G80">
            <v>283932430</v>
          </cell>
        </row>
        <row r="81">
          <cell r="A81" t="str">
            <v>224-01 체납처분수입</v>
          </cell>
          <cell r="B81">
            <v>0</v>
          </cell>
          <cell r="C81">
            <v>1819990</v>
          </cell>
          <cell r="D81">
            <v>0</v>
          </cell>
          <cell r="E81">
            <v>1819990</v>
          </cell>
          <cell r="F81">
            <v>0</v>
          </cell>
          <cell r="G81">
            <v>0</v>
          </cell>
        </row>
        <row r="82">
          <cell r="A82" t="str">
            <v>224-001 체납처분수입</v>
          </cell>
          <cell r="B82">
            <v>0</v>
          </cell>
          <cell r="C82">
            <v>1819990</v>
          </cell>
          <cell r="D82">
            <v>0</v>
          </cell>
          <cell r="E82">
            <v>1819990</v>
          </cell>
          <cell r="F82">
            <v>0</v>
          </cell>
          <cell r="G82">
            <v>0</v>
          </cell>
        </row>
        <row r="83">
          <cell r="A83" t="str">
            <v>224-04 지적재조사조정금</v>
          </cell>
          <cell r="B83">
            <v>64452000</v>
          </cell>
          <cell r="C83">
            <v>1308303500</v>
          </cell>
          <cell r="D83">
            <v>151740000</v>
          </cell>
          <cell r="E83">
            <v>252140000</v>
          </cell>
          <cell r="F83">
            <v>0</v>
          </cell>
          <cell r="G83">
            <v>0</v>
          </cell>
        </row>
        <row r="84">
          <cell r="A84" t="str">
            <v>224-151 지적재조사법조정금</v>
          </cell>
          <cell r="B84">
            <v>64452000</v>
          </cell>
          <cell r="C84">
            <v>1308303500</v>
          </cell>
          <cell r="D84">
            <v>151740000</v>
          </cell>
          <cell r="E84">
            <v>252140000</v>
          </cell>
          <cell r="F84">
            <v>0</v>
          </cell>
          <cell r="G84">
            <v>0</v>
          </cell>
        </row>
        <row r="85">
          <cell r="A85" t="str">
            <v>224-06 위약금</v>
          </cell>
          <cell r="B85">
            <v>385720</v>
          </cell>
          <cell r="C85">
            <v>543800240</v>
          </cell>
          <cell r="D85">
            <v>377440</v>
          </cell>
          <cell r="E85">
            <v>129948820</v>
          </cell>
          <cell r="F85">
            <v>0</v>
          </cell>
          <cell r="G85">
            <v>0</v>
          </cell>
        </row>
        <row r="86">
          <cell r="A86" t="str">
            <v>224-251 위약금</v>
          </cell>
          <cell r="B86">
            <v>385720</v>
          </cell>
          <cell r="C86">
            <v>543800240</v>
          </cell>
          <cell r="D86">
            <v>377440</v>
          </cell>
          <cell r="E86">
            <v>129948820</v>
          </cell>
          <cell r="F86">
            <v>0</v>
          </cell>
          <cell r="G86">
            <v>0</v>
          </cell>
        </row>
        <row r="87">
          <cell r="A87" t="str">
            <v>224-07 그외수입</v>
          </cell>
          <cell r="B87">
            <v>933735769</v>
          </cell>
          <cell r="C87">
            <v>15528751387</v>
          </cell>
          <cell r="D87">
            <v>1348526034</v>
          </cell>
          <cell r="E87">
            <v>15214396368</v>
          </cell>
          <cell r="F87">
            <v>283525580</v>
          </cell>
          <cell r="G87">
            <v>283932430</v>
          </cell>
        </row>
        <row r="88">
          <cell r="A88" t="str">
            <v>224-301 협력사업비수입</v>
          </cell>
          <cell r="B88">
            <v>0</v>
          </cell>
          <cell r="C88">
            <v>2000000000</v>
          </cell>
          <cell r="D88">
            <v>0</v>
          </cell>
          <cell r="E88">
            <v>2000000000</v>
          </cell>
          <cell r="F88">
            <v>0</v>
          </cell>
          <cell r="G88">
            <v>0</v>
          </cell>
        </row>
        <row r="89">
          <cell r="A89" t="str">
            <v>224-302 소송비용회수수입</v>
          </cell>
          <cell r="B89">
            <v>8088446</v>
          </cell>
          <cell r="C89">
            <v>212849066</v>
          </cell>
          <cell r="D89">
            <v>10721316</v>
          </cell>
          <cell r="E89">
            <v>136569956</v>
          </cell>
          <cell r="F89">
            <v>0</v>
          </cell>
          <cell r="G89">
            <v>0</v>
          </cell>
        </row>
        <row r="90">
          <cell r="A90" t="str">
            <v>224-305 변상책임금</v>
          </cell>
          <cell r="B90">
            <v>239190</v>
          </cell>
          <cell r="C90">
            <v>1312536</v>
          </cell>
          <cell r="D90">
            <v>277190</v>
          </cell>
          <cell r="E90">
            <v>1312536</v>
          </cell>
          <cell r="F90">
            <v>0</v>
          </cell>
          <cell r="G90">
            <v>0</v>
          </cell>
        </row>
        <row r="91">
          <cell r="A91" t="str">
            <v>224-307 징수촉탁수수료(자동차세)</v>
          </cell>
          <cell r="B91">
            <v>2747950</v>
          </cell>
          <cell r="C91">
            <v>11983280</v>
          </cell>
          <cell r="D91">
            <v>2566860</v>
          </cell>
          <cell r="E91">
            <v>11802190</v>
          </cell>
          <cell r="F91">
            <v>0</v>
          </cell>
          <cell r="G91">
            <v>0</v>
          </cell>
        </row>
        <row r="92">
          <cell r="A92" t="str">
            <v>224-309 과오납금소멸시효(지방세)</v>
          </cell>
          <cell r="B92">
            <v>638690</v>
          </cell>
          <cell r="C92">
            <v>1670090</v>
          </cell>
          <cell r="D92">
            <v>638690</v>
          </cell>
          <cell r="E92">
            <v>1670090</v>
          </cell>
          <cell r="F92">
            <v>0</v>
          </cell>
          <cell r="G92">
            <v>0</v>
          </cell>
        </row>
        <row r="93">
          <cell r="A93" t="str">
            <v>224-310 카드사용포인트적립금</v>
          </cell>
          <cell r="B93">
            <v>2565341</v>
          </cell>
          <cell r="C93">
            <v>2565341</v>
          </cell>
          <cell r="D93">
            <v>2565341</v>
          </cell>
          <cell r="E93">
            <v>2565341</v>
          </cell>
          <cell r="F93">
            <v>0</v>
          </cell>
          <cell r="G93">
            <v>0</v>
          </cell>
        </row>
        <row r="94">
          <cell r="A94" t="str">
            <v>224-312 보증금수입</v>
          </cell>
          <cell r="B94">
            <v>0</v>
          </cell>
          <cell r="C94">
            <v>450000000</v>
          </cell>
          <cell r="D94">
            <v>0</v>
          </cell>
          <cell r="E94">
            <v>450000000</v>
          </cell>
          <cell r="F94">
            <v>0</v>
          </cell>
          <cell r="G94">
            <v>0</v>
          </cell>
        </row>
        <row r="95">
          <cell r="A95" t="str">
            <v>224-317 행정대집행비</v>
          </cell>
          <cell r="B95">
            <v>0</v>
          </cell>
          <cell r="C95">
            <v>352000</v>
          </cell>
          <cell r="D95">
            <v>0</v>
          </cell>
          <cell r="E95">
            <v>352000</v>
          </cell>
          <cell r="F95">
            <v>0</v>
          </cell>
          <cell r="G95">
            <v>0</v>
          </cell>
        </row>
        <row r="96">
          <cell r="A96" t="str">
            <v>224-319 연체료</v>
          </cell>
          <cell r="B96">
            <v>86200</v>
          </cell>
          <cell r="C96">
            <v>659200</v>
          </cell>
          <cell r="D96">
            <v>86200</v>
          </cell>
          <cell r="E96">
            <v>659200</v>
          </cell>
          <cell r="F96">
            <v>0</v>
          </cell>
          <cell r="G96">
            <v>0</v>
          </cell>
        </row>
        <row r="97">
          <cell r="A97" t="str">
            <v>224-328 그외수입</v>
          </cell>
          <cell r="B97">
            <v>919369952</v>
          </cell>
          <cell r="C97">
            <v>12847359874</v>
          </cell>
          <cell r="D97">
            <v>1331670437</v>
          </cell>
          <cell r="E97">
            <v>12609465055</v>
          </cell>
          <cell r="F97">
            <v>283525580</v>
          </cell>
          <cell r="G97">
            <v>283932430</v>
          </cell>
        </row>
        <row r="98">
          <cell r="A98" t="str">
            <v>230-00 지방행정제재부과금등</v>
          </cell>
          <cell r="B98">
            <v>2812097130</v>
          </cell>
          <cell r="C98">
            <v>12008363440</v>
          </cell>
          <cell r="D98">
            <v>449967960</v>
          </cell>
          <cell r="E98">
            <v>2729433952</v>
          </cell>
          <cell r="F98">
            <v>1108000</v>
          </cell>
          <cell r="G98">
            <v>2005910</v>
          </cell>
        </row>
        <row r="99">
          <cell r="A99" t="str">
            <v>231-00 과징금</v>
          </cell>
          <cell r="B99">
            <v>285053870</v>
          </cell>
          <cell r="C99">
            <v>794089600</v>
          </cell>
          <cell r="D99">
            <v>9670000</v>
          </cell>
          <cell r="E99">
            <v>123431340</v>
          </cell>
          <cell r="F99">
            <v>0</v>
          </cell>
          <cell r="G99">
            <v>0</v>
          </cell>
        </row>
        <row r="100">
          <cell r="A100" t="str">
            <v>231-01 과징금</v>
          </cell>
          <cell r="B100">
            <v>285053870</v>
          </cell>
          <cell r="C100">
            <v>794089600</v>
          </cell>
          <cell r="D100">
            <v>9670000</v>
          </cell>
          <cell r="E100">
            <v>123431340</v>
          </cell>
          <cell r="F100">
            <v>0</v>
          </cell>
          <cell r="G100">
            <v>0</v>
          </cell>
        </row>
        <row r="101">
          <cell r="A101" t="str">
            <v>231-004 영유아보육법위반과징금</v>
          </cell>
          <cell r="B101">
            <v>0</v>
          </cell>
          <cell r="C101">
            <v>11625000</v>
          </cell>
          <cell r="D101">
            <v>0</v>
          </cell>
          <cell r="E101">
            <v>11625000</v>
          </cell>
          <cell r="F101">
            <v>0</v>
          </cell>
          <cell r="G101">
            <v>0</v>
          </cell>
        </row>
        <row r="102">
          <cell r="A102" t="str">
            <v>231-005 노인장기요양보험법위반과징금</v>
          </cell>
          <cell r="B102">
            <v>0</v>
          </cell>
          <cell r="C102">
            <v>57321270</v>
          </cell>
          <cell r="D102">
            <v>0</v>
          </cell>
          <cell r="E102">
            <v>57321270</v>
          </cell>
          <cell r="F102">
            <v>0</v>
          </cell>
          <cell r="G102">
            <v>0</v>
          </cell>
        </row>
        <row r="103">
          <cell r="A103" t="str">
            <v>231-006 청소년보호법위반과징금</v>
          </cell>
          <cell r="B103">
            <v>0</v>
          </cell>
          <cell r="C103">
            <v>6000000</v>
          </cell>
          <cell r="D103">
            <v>0</v>
          </cell>
          <cell r="E103">
            <v>3000000</v>
          </cell>
          <cell r="F103">
            <v>0</v>
          </cell>
          <cell r="G103">
            <v>0</v>
          </cell>
        </row>
        <row r="104">
          <cell r="A104" t="str">
            <v>231-008 약사법위반과징금</v>
          </cell>
          <cell r="B104">
            <v>0</v>
          </cell>
          <cell r="C104">
            <v>20700000</v>
          </cell>
          <cell r="D104">
            <v>3600000</v>
          </cell>
          <cell r="E104">
            <v>20700000</v>
          </cell>
          <cell r="F104">
            <v>0</v>
          </cell>
          <cell r="G104">
            <v>0</v>
          </cell>
        </row>
        <row r="105">
          <cell r="A105" t="str">
            <v>231-022 폐기물관리법위반과징금</v>
          </cell>
          <cell r="B105">
            <v>0</v>
          </cell>
          <cell r="C105">
            <v>648000</v>
          </cell>
          <cell r="D105">
            <v>0</v>
          </cell>
          <cell r="E105">
            <v>648000</v>
          </cell>
          <cell r="F105">
            <v>0</v>
          </cell>
          <cell r="G105">
            <v>0</v>
          </cell>
        </row>
        <row r="106">
          <cell r="A106" t="str">
            <v>231-037 음악산업법위반과징금</v>
          </cell>
          <cell r="B106">
            <v>500000</v>
          </cell>
          <cell r="C106">
            <v>2550000</v>
          </cell>
          <cell r="D106">
            <v>850000</v>
          </cell>
          <cell r="E106">
            <v>2550000</v>
          </cell>
          <cell r="F106">
            <v>0</v>
          </cell>
          <cell r="G106">
            <v>0</v>
          </cell>
        </row>
        <row r="107">
          <cell r="A107" t="str">
            <v>231-039 게임산업법위반과징금</v>
          </cell>
          <cell r="B107">
            <v>0</v>
          </cell>
          <cell r="C107">
            <v>6500000</v>
          </cell>
          <cell r="D107">
            <v>3000000</v>
          </cell>
          <cell r="E107">
            <v>3000000</v>
          </cell>
          <cell r="F107">
            <v>0</v>
          </cell>
          <cell r="G107">
            <v>0</v>
          </cell>
        </row>
        <row r="108">
          <cell r="A108" t="str">
            <v>231-040 공중위생관리법위반과징금</v>
          </cell>
          <cell r="B108">
            <v>3690000</v>
          </cell>
          <cell r="C108">
            <v>8370000</v>
          </cell>
          <cell r="D108">
            <v>2220000</v>
          </cell>
          <cell r="E108">
            <v>4680000</v>
          </cell>
          <cell r="F108">
            <v>0</v>
          </cell>
          <cell r="G108">
            <v>0</v>
          </cell>
        </row>
        <row r="109">
          <cell r="A109" t="str">
            <v>231-049 부동산실명법위반과징금</v>
          </cell>
          <cell r="B109">
            <v>280863870</v>
          </cell>
          <cell r="C109">
            <v>677385330</v>
          </cell>
          <cell r="D109">
            <v>0</v>
          </cell>
          <cell r="E109">
            <v>16917070</v>
          </cell>
          <cell r="F109">
            <v>0</v>
          </cell>
          <cell r="G109">
            <v>0</v>
          </cell>
        </row>
        <row r="110">
          <cell r="A110" t="str">
            <v>231-053 마약류관리법위반과징금</v>
          </cell>
          <cell r="B110">
            <v>0</v>
          </cell>
          <cell r="C110">
            <v>990000</v>
          </cell>
          <cell r="D110">
            <v>0</v>
          </cell>
          <cell r="E110">
            <v>990000</v>
          </cell>
          <cell r="F110">
            <v>0</v>
          </cell>
          <cell r="G110">
            <v>0</v>
          </cell>
        </row>
        <row r="111">
          <cell r="A111" t="str">
            <v>231-057 전기공사업법위반과징금</v>
          </cell>
          <cell r="B111">
            <v>0</v>
          </cell>
          <cell r="C111">
            <v>2000000</v>
          </cell>
          <cell r="D111">
            <v>0</v>
          </cell>
          <cell r="E111">
            <v>2000000</v>
          </cell>
          <cell r="F111">
            <v>0</v>
          </cell>
          <cell r="G111">
            <v>0</v>
          </cell>
        </row>
        <row r="112">
          <cell r="A112" t="str">
            <v>232-00 이행강제금</v>
          </cell>
          <cell r="B112">
            <v>13886000</v>
          </cell>
          <cell r="C112">
            <v>150549870</v>
          </cell>
          <cell r="D112">
            <v>7436000</v>
          </cell>
          <cell r="E112">
            <v>40575370</v>
          </cell>
          <cell r="F112">
            <v>0</v>
          </cell>
          <cell r="G112">
            <v>0</v>
          </cell>
        </row>
        <row r="113">
          <cell r="A113" t="str">
            <v>232-01 이행강제금</v>
          </cell>
          <cell r="B113">
            <v>13886000</v>
          </cell>
          <cell r="C113">
            <v>150549870</v>
          </cell>
          <cell r="D113">
            <v>7436000</v>
          </cell>
          <cell r="E113">
            <v>40575370</v>
          </cell>
          <cell r="F113">
            <v>0</v>
          </cell>
          <cell r="G113">
            <v>0</v>
          </cell>
        </row>
        <row r="114">
          <cell r="A114" t="str">
            <v>232-016 기타이행강제금</v>
          </cell>
          <cell r="B114">
            <v>13886000</v>
          </cell>
          <cell r="C114">
            <v>150549870</v>
          </cell>
          <cell r="D114">
            <v>7436000</v>
          </cell>
          <cell r="E114">
            <v>40575370</v>
          </cell>
          <cell r="F114">
            <v>0</v>
          </cell>
          <cell r="G114">
            <v>0</v>
          </cell>
        </row>
        <row r="115">
          <cell r="A115" t="str">
            <v>233-00 변상금</v>
          </cell>
          <cell r="B115">
            <v>470239810</v>
          </cell>
          <cell r="C115">
            <v>634487620</v>
          </cell>
          <cell r="D115">
            <v>92155500</v>
          </cell>
          <cell r="E115">
            <v>206242150</v>
          </cell>
          <cell r="F115">
            <v>0</v>
          </cell>
          <cell r="G115">
            <v>0</v>
          </cell>
        </row>
        <row r="116">
          <cell r="A116" t="str">
            <v>233-01 변상금</v>
          </cell>
          <cell r="B116">
            <v>470239810</v>
          </cell>
          <cell r="C116">
            <v>634487620</v>
          </cell>
          <cell r="D116">
            <v>92155500</v>
          </cell>
          <cell r="E116">
            <v>206242150</v>
          </cell>
          <cell r="F116">
            <v>0</v>
          </cell>
          <cell r="G116">
            <v>0</v>
          </cell>
        </row>
        <row r="117">
          <cell r="A117" t="str">
            <v>233-001 국유재산법변상금</v>
          </cell>
          <cell r="B117">
            <v>0</v>
          </cell>
          <cell r="C117">
            <v>8938020</v>
          </cell>
          <cell r="D117">
            <v>0</v>
          </cell>
          <cell r="E117">
            <v>8938020</v>
          </cell>
          <cell r="F117">
            <v>0</v>
          </cell>
          <cell r="G117">
            <v>0</v>
          </cell>
        </row>
        <row r="118">
          <cell r="A118" t="str">
            <v>233-002 공유재산법변상금</v>
          </cell>
          <cell r="B118">
            <v>1063920</v>
          </cell>
          <cell r="C118">
            <v>82002340</v>
          </cell>
          <cell r="D118">
            <v>0</v>
          </cell>
          <cell r="E118">
            <v>80938420</v>
          </cell>
          <cell r="F118">
            <v>0</v>
          </cell>
          <cell r="G118">
            <v>0</v>
          </cell>
        </row>
        <row r="119">
          <cell r="A119" t="str">
            <v>233-006 하천법변상금</v>
          </cell>
          <cell r="B119">
            <v>0</v>
          </cell>
          <cell r="C119">
            <v>816120</v>
          </cell>
          <cell r="D119">
            <v>0</v>
          </cell>
          <cell r="E119">
            <v>816120</v>
          </cell>
          <cell r="F119">
            <v>0</v>
          </cell>
          <cell r="G119">
            <v>0</v>
          </cell>
        </row>
        <row r="120">
          <cell r="A120" t="str">
            <v>233-009 기타변상금</v>
          </cell>
          <cell r="B120">
            <v>469175890</v>
          </cell>
          <cell r="C120">
            <v>542731140</v>
          </cell>
          <cell r="D120">
            <v>92155500</v>
          </cell>
          <cell r="E120">
            <v>115549590</v>
          </cell>
          <cell r="F120">
            <v>0</v>
          </cell>
          <cell r="G120">
            <v>0</v>
          </cell>
        </row>
        <row r="121">
          <cell r="A121" t="str">
            <v>234-00 과태료</v>
          </cell>
          <cell r="B121">
            <v>420665460</v>
          </cell>
          <cell r="C121">
            <v>2885859030</v>
          </cell>
          <cell r="D121">
            <v>329406050</v>
          </cell>
          <cell r="E121">
            <v>1598506370</v>
          </cell>
          <cell r="F121">
            <v>1108000</v>
          </cell>
          <cell r="G121">
            <v>2005910</v>
          </cell>
        </row>
        <row r="122">
          <cell r="A122" t="str">
            <v>234-01 차량관련과태료</v>
          </cell>
          <cell r="B122">
            <v>195025390</v>
          </cell>
          <cell r="C122">
            <v>1113426980</v>
          </cell>
          <cell r="D122">
            <v>139193470</v>
          </cell>
          <cell r="E122">
            <v>547845210</v>
          </cell>
          <cell r="F122">
            <v>0</v>
          </cell>
          <cell r="G122">
            <v>32060</v>
          </cell>
        </row>
        <row r="123">
          <cell r="A123" t="str">
            <v>234-001 자동차관리법위반과태료</v>
          </cell>
          <cell r="B123">
            <v>13331100</v>
          </cell>
          <cell r="C123">
            <v>60399620</v>
          </cell>
          <cell r="D123">
            <v>11006060</v>
          </cell>
          <cell r="E123">
            <v>49623860</v>
          </cell>
          <cell r="F123">
            <v>0</v>
          </cell>
          <cell r="G123">
            <v>0</v>
          </cell>
        </row>
        <row r="124">
          <cell r="A124" t="str">
            <v>234-002 자동차검사지연과태료</v>
          </cell>
          <cell r="B124">
            <v>129282400</v>
          </cell>
          <cell r="C124">
            <v>581906260</v>
          </cell>
          <cell r="D124">
            <v>83365160</v>
          </cell>
          <cell r="E124">
            <v>298100580</v>
          </cell>
          <cell r="F124">
            <v>0</v>
          </cell>
          <cell r="G124">
            <v>32060</v>
          </cell>
        </row>
        <row r="125">
          <cell r="A125" t="str">
            <v>234-003 자동차손배법위반과태료</v>
          </cell>
          <cell r="B125">
            <v>52411890</v>
          </cell>
          <cell r="C125">
            <v>471121100</v>
          </cell>
          <cell r="D125">
            <v>44822250</v>
          </cell>
          <cell r="E125">
            <v>200120770</v>
          </cell>
          <cell r="F125">
            <v>0</v>
          </cell>
          <cell r="G125">
            <v>0</v>
          </cell>
        </row>
        <row r="126">
          <cell r="A126" t="str">
            <v>234-02 기타과태료</v>
          </cell>
          <cell r="B126">
            <v>225640070</v>
          </cell>
          <cell r="C126">
            <v>1772432050</v>
          </cell>
          <cell r="D126">
            <v>190212580</v>
          </cell>
          <cell r="E126">
            <v>1050661160</v>
          </cell>
          <cell r="F126">
            <v>1108000</v>
          </cell>
          <cell r="G126">
            <v>1973850</v>
          </cell>
        </row>
        <row r="127">
          <cell r="A127" t="str">
            <v>234-102 건설기계관리법위반과태료</v>
          </cell>
          <cell r="B127">
            <v>3205160</v>
          </cell>
          <cell r="C127">
            <v>24474360</v>
          </cell>
          <cell r="D127">
            <v>3906200</v>
          </cell>
          <cell r="E127">
            <v>16780500</v>
          </cell>
          <cell r="F127">
            <v>0</v>
          </cell>
          <cell r="G127">
            <v>0</v>
          </cell>
        </row>
        <row r="128">
          <cell r="A128" t="str">
            <v>234-103 건설산업기본법위반과태료</v>
          </cell>
          <cell r="B128">
            <v>0</v>
          </cell>
          <cell r="C128">
            <v>1000000</v>
          </cell>
          <cell r="D128">
            <v>0</v>
          </cell>
          <cell r="E128">
            <v>1000000</v>
          </cell>
          <cell r="F128">
            <v>0</v>
          </cell>
          <cell r="G128">
            <v>0</v>
          </cell>
        </row>
        <row r="129">
          <cell r="A129" t="str">
            <v>234-106 부동산등기특별조치법위반과태료</v>
          </cell>
          <cell r="B129">
            <v>83060</v>
          </cell>
          <cell r="C129">
            <v>11842050</v>
          </cell>
          <cell r="D129">
            <v>1854000</v>
          </cell>
          <cell r="E129">
            <v>10844120</v>
          </cell>
          <cell r="F129">
            <v>0</v>
          </cell>
          <cell r="G129">
            <v>0</v>
          </cell>
        </row>
        <row r="130">
          <cell r="A130" t="str">
            <v>234-107 공인중개사법위반과태료</v>
          </cell>
          <cell r="B130">
            <v>8606000</v>
          </cell>
          <cell r="C130">
            <v>63766000</v>
          </cell>
          <cell r="D130">
            <v>8600000</v>
          </cell>
          <cell r="E130">
            <v>63245000</v>
          </cell>
          <cell r="F130">
            <v>0</v>
          </cell>
          <cell r="G130">
            <v>0</v>
          </cell>
        </row>
        <row r="131">
          <cell r="A131" t="str">
            <v>234-109 옥외광고물법위반과태료</v>
          </cell>
          <cell r="B131">
            <v>5400</v>
          </cell>
          <cell r="C131">
            <v>1600700</v>
          </cell>
          <cell r="D131">
            <v>0</v>
          </cell>
          <cell r="E131">
            <v>1126400</v>
          </cell>
          <cell r="F131">
            <v>0</v>
          </cell>
          <cell r="G131">
            <v>0</v>
          </cell>
        </row>
        <row r="132">
          <cell r="A132" t="str">
            <v>234-110 민간임대주택법위반과태료</v>
          </cell>
          <cell r="B132">
            <v>20000000</v>
          </cell>
          <cell r="C132">
            <v>127000000</v>
          </cell>
          <cell r="D132">
            <v>20000000</v>
          </cell>
          <cell r="E132">
            <v>122000000</v>
          </cell>
          <cell r="F132">
            <v>0</v>
          </cell>
          <cell r="G132">
            <v>0</v>
          </cell>
        </row>
        <row r="133">
          <cell r="A133" t="str">
            <v>234-114 개발제한구역법위반과태료</v>
          </cell>
          <cell r="B133">
            <v>400000</v>
          </cell>
          <cell r="C133">
            <v>400000</v>
          </cell>
          <cell r="D133">
            <v>400000</v>
          </cell>
          <cell r="E133">
            <v>400000</v>
          </cell>
          <cell r="F133">
            <v>0</v>
          </cell>
          <cell r="G133">
            <v>0</v>
          </cell>
        </row>
        <row r="134">
          <cell r="A134" t="str">
            <v>234-116 부동산거래신고등에관한법률위반과태료</v>
          </cell>
          <cell r="B134">
            <v>7163500</v>
          </cell>
          <cell r="C134">
            <v>564067500</v>
          </cell>
          <cell r="D134">
            <v>1300000</v>
          </cell>
          <cell r="E134">
            <v>51190000</v>
          </cell>
          <cell r="F134">
            <v>0</v>
          </cell>
          <cell r="G134">
            <v>0</v>
          </cell>
        </row>
        <row r="135">
          <cell r="A135" t="str">
            <v>234-118 집합건물법위반과태료</v>
          </cell>
          <cell r="B135">
            <v>320000</v>
          </cell>
          <cell r="C135">
            <v>640000</v>
          </cell>
          <cell r="D135">
            <v>320000</v>
          </cell>
          <cell r="E135">
            <v>640000</v>
          </cell>
          <cell r="F135">
            <v>0</v>
          </cell>
          <cell r="G135">
            <v>0</v>
          </cell>
        </row>
        <row r="136">
          <cell r="A136" t="str">
            <v>234-119 건설기술진흥법위반과태료</v>
          </cell>
          <cell r="B136">
            <v>0</v>
          </cell>
          <cell r="C136">
            <v>800000</v>
          </cell>
          <cell r="D136">
            <v>0</v>
          </cell>
          <cell r="E136">
            <v>800000</v>
          </cell>
          <cell r="F136">
            <v>0</v>
          </cell>
          <cell r="G136">
            <v>0</v>
          </cell>
        </row>
        <row r="137">
          <cell r="A137" t="str">
            <v>234-120 공동주택관리법위반과태료</v>
          </cell>
          <cell r="B137">
            <v>18207600</v>
          </cell>
          <cell r="C137">
            <v>58206400</v>
          </cell>
          <cell r="D137">
            <v>0</v>
          </cell>
          <cell r="E137">
            <v>18930000</v>
          </cell>
          <cell r="F137">
            <v>0</v>
          </cell>
          <cell r="G137">
            <v>0</v>
          </cell>
        </row>
        <row r="138">
          <cell r="A138" t="str">
            <v>234-122 농약관리법위반과태료</v>
          </cell>
          <cell r="B138">
            <v>400000</v>
          </cell>
          <cell r="C138">
            <v>400000</v>
          </cell>
          <cell r="D138">
            <v>400000</v>
          </cell>
          <cell r="E138">
            <v>400000</v>
          </cell>
          <cell r="F138">
            <v>0</v>
          </cell>
          <cell r="G138">
            <v>0</v>
          </cell>
        </row>
        <row r="139">
          <cell r="A139" t="str">
            <v>234-134 산지관리법위반과태료</v>
          </cell>
          <cell r="B139">
            <v>0</v>
          </cell>
          <cell r="C139">
            <v>1257500</v>
          </cell>
          <cell r="D139">
            <v>0</v>
          </cell>
          <cell r="E139">
            <v>1257500</v>
          </cell>
          <cell r="F139">
            <v>0</v>
          </cell>
          <cell r="G139">
            <v>0</v>
          </cell>
        </row>
        <row r="140">
          <cell r="A140" t="str">
            <v>234-141 원산지표시법위반과태료</v>
          </cell>
          <cell r="B140">
            <v>0</v>
          </cell>
          <cell r="C140">
            <v>1070400</v>
          </cell>
          <cell r="D140">
            <v>0</v>
          </cell>
          <cell r="E140">
            <v>1070400</v>
          </cell>
          <cell r="F140">
            <v>0</v>
          </cell>
          <cell r="G140">
            <v>0</v>
          </cell>
        </row>
        <row r="141">
          <cell r="A141" t="str">
            <v>234-142 축산물위생관리법위반과태료</v>
          </cell>
          <cell r="B141">
            <v>0</v>
          </cell>
          <cell r="C141">
            <v>900000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</row>
        <row r="142">
          <cell r="A142" t="str">
            <v>234-143 축산물이력법위반과태료</v>
          </cell>
          <cell r="B142">
            <v>350000</v>
          </cell>
          <cell r="C142">
            <v>350000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</row>
        <row r="143">
          <cell r="A143" t="str">
            <v>234-152 식품표시광고법위반과태료</v>
          </cell>
          <cell r="B143">
            <v>0</v>
          </cell>
          <cell r="C143">
            <v>200000</v>
          </cell>
          <cell r="D143">
            <v>0</v>
          </cell>
          <cell r="E143">
            <v>200000</v>
          </cell>
          <cell r="F143">
            <v>0</v>
          </cell>
          <cell r="G143">
            <v>0</v>
          </cell>
        </row>
        <row r="144">
          <cell r="A144" t="str">
            <v>234-159 의료법위반과태료</v>
          </cell>
          <cell r="B144">
            <v>2400000</v>
          </cell>
          <cell r="C144">
            <v>12720000</v>
          </cell>
          <cell r="D144">
            <v>6400000</v>
          </cell>
          <cell r="E144">
            <v>12720000</v>
          </cell>
          <cell r="F144">
            <v>0</v>
          </cell>
          <cell r="G144">
            <v>0</v>
          </cell>
        </row>
        <row r="145">
          <cell r="A145" t="str">
            <v>234-164 사회복지사업법위반과태료</v>
          </cell>
          <cell r="B145">
            <v>160000</v>
          </cell>
          <cell r="C145">
            <v>1120000</v>
          </cell>
          <cell r="D145">
            <v>160000</v>
          </cell>
          <cell r="E145">
            <v>1120000</v>
          </cell>
          <cell r="F145">
            <v>0</v>
          </cell>
          <cell r="G145">
            <v>0</v>
          </cell>
        </row>
        <row r="146">
          <cell r="A146" t="str">
            <v>234-166 장애인복지법위반과태료</v>
          </cell>
          <cell r="B146">
            <v>12352000</v>
          </cell>
          <cell r="C146">
            <v>75216000</v>
          </cell>
          <cell r="D146">
            <v>20400000</v>
          </cell>
          <cell r="E146">
            <v>67000000</v>
          </cell>
          <cell r="F146">
            <v>0</v>
          </cell>
          <cell r="G146">
            <v>0</v>
          </cell>
        </row>
        <row r="147">
          <cell r="A147" t="str">
            <v>234-169 영유아보육법위반과태료</v>
          </cell>
          <cell r="B147">
            <v>800000</v>
          </cell>
          <cell r="C147">
            <v>800000</v>
          </cell>
          <cell r="D147">
            <v>800000</v>
          </cell>
          <cell r="E147">
            <v>800000</v>
          </cell>
          <cell r="F147">
            <v>0</v>
          </cell>
          <cell r="G147">
            <v>0</v>
          </cell>
        </row>
        <row r="148">
          <cell r="A148" t="str">
            <v>234-179 장애인등편의법위반과태료</v>
          </cell>
          <cell r="B148">
            <v>51622690</v>
          </cell>
          <cell r="C148">
            <v>281315710</v>
          </cell>
          <cell r="D148">
            <v>41612280</v>
          </cell>
          <cell r="E148">
            <v>213820100</v>
          </cell>
          <cell r="F148">
            <v>980000</v>
          </cell>
          <cell r="G148">
            <v>1140380</v>
          </cell>
        </row>
        <row r="149">
          <cell r="A149" t="str">
            <v>234-183 노인장기요양보험법위반과태료</v>
          </cell>
          <cell r="B149">
            <v>0</v>
          </cell>
          <cell r="C149">
            <v>2000000</v>
          </cell>
          <cell r="D149">
            <v>0</v>
          </cell>
          <cell r="E149">
            <v>2000000</v>
          </cell>
          <cell r="F149">
            <v>0</v>
          </cell>
          <cell r="G149">
            <v>0</v>
          </cell>
        </row>
        <row r="150">
          <cell r="A150" t="str">
            <v>234-187 국민건강증진법위반과태료</v>
          </cell>
          <cell r="B150">
            <v>1975600</v>
          </cell>
          <cell r="C150">
            <v>14483850</v>
          </cell>
          <cell r="D150">
            <v>1560000</v>
          </cell>
          <cell r="E150">
            <v>12711000</v>
          </cell>
          <cell r="F150">
            <v>0</v>
          </cell>
          <cell r="G150">
            <v>0</v>
          </cell>
        </row>
        <row r="151">
          <cell r="A151" t="str">
            <v>234-195 고압가스법위반과태료</v>
          </cell>
          <cell r="B151">
            <v>0</v>
          </cell>
          <cell r="C151">
            <v>9200000</v>
          </cell>
          <cell r="D151">
            <v>0</v>
          </cell>
          <cell r="E151">
            <v>9200000</v>
          </cell>
          <cell r="F151">
            <v>0</v>
          </cell>
          <cell r="G151">
            <v>0</v>
          </cell>
        </row>
        <row r="152">
          <cell r="A152" t="str">
            <v>234-197 석유사업법위반과태료</v>
          </cell>
          <cell r="B152">
            <v>0</v>
          </cell>
          <cell r="C152">
            <v>200000</v>
          </cell>
          <cell r="D152">
            <v>0</v>
          </cell>
          <cell r="E152">
            <v>200000</v>
          </cell>
          <cell r="F152">
            <v>0</v>
          </cell>
          <cell r="G152">
            <v>0</v>
          </cell>
        </row>
        <row r="153">
          <cell r="A153" t="str">
            <v>234-200 승강기법위반과태료</v>
          </cell>
          <cell r="B153">
            <v>0</v>
          </cell>
          <cell r="C153">
            <v>1321000</v>
          </cell>
          <cell r="D153">
            <v>0</v>
          </cell>
          <cell r="E153">
            <v>1321000</v>
          </cell>
          <cell r="F153">
            <v>0</v>
          </cell>
          <cell r="G153">
            <v>0</v>
          </cell>
        </row>
        <row r="154">
          <cell r="A154" t="str">
            <v>234-204 자원재활용법위반과태료</v>
          </cell>
          <cell r="B154">
            <v>0</v>
          </cell>
          <cell r="C154">
            <v>1680000</v>
          </cell>
          <cell r="D154">
            <v>0</v>
          </cell>
          <cell r="E154">
            <v>1680000</v>
          </cell>
          <cell r="F154">
            <v>0</v>
          </cell>
          <cell r="G154">
            <v>0</v>
          </cell>
        </row>
        <row r="155">
          <cell r="A155" t="str">
            <v>234-205 전기공사업법위반과태료</v>
          </cell>
          <cell r="B155">
            <v>400000</v>
          </cell>
          <cell r="C155">
            <v>9760000</v>
          </cell>
          <cell r="D155">
            <v>400000</v>
          </cell>
          <cell r="E155">
            <v>9760000</v>
          </cell>
          <cell r="F155">
            <v>0</v>
          </cell>
          <cell r="G155">
            <v>0</v>
          </cell>
        </row>
        <row r="156">
          <cell r="A156" t="str">
            <v>234-208 전기생활용품안전법위반과태료</v>
          </cell>
          <cell r="B156">
            <v>0</v>
          </cell>
          <cell r="C156">
            <v>240000</v>
          </cell>
          <cell r="D156">
            <v>0</v>
          </cell>
          <cell r="E156">
            <v>240000</v>
          </cell>
          <cell r="F156">
            <v>0</v>
          </cell>
          <cell r="G156">
            <v>0</v>
          </cell>
        </row>
        <row r="157">
          <cell r="A157" t="str">
            <v>234-209 지하수법위반과태료</v>
          </cell>
          <cell r="B157">
            <v>0</v>
          </cell>
          <cell r="C157">
            <v>6800000</v>
          </cell>
          <cell r="D157">
            <v>0</v>
          </cell>
          <cell r="E157">
            <v>4800000</v>
          </cell>
          <cell r="F157">
            <v>0</v>
          </cell>
          <cell r="G157">
            <v>0</v>
          </cell>
        </row>
        <row r="158">
          <cell r="A158" t="str">
            <v>234-222 전력기술관리법위반과태료</v>
          </cell>
          <cell r="B158">
            <v>0</v>
          </cell>
          <cell r="C158">
            <v>568000</v>
          </cell>
          <cell r="D158">
            <v>0</v>
          </cell>
          <cell r="E158">
            <v>568000</v>
          </cell>
          <cell r="F158">
            <v>0</v>
          </cell>
          <cell r="G158">
            <v>0</v>
          </cell>
        </row>
        <row r="159">
          <cell r="A159" t="str">
            <v>234-223 재난안전법위반과태료</v>
          </cell>
          <cell r="B159">
            <v>3248000</v>
          </cell>
          <cell r="C159">
            <v>3851000</v>
          </cell>
          <cell r="D159">
            <v>3248000</v>
          </cell>
          <cell r="E159">
            <v>3851000</v>
          </cell>
          <cell r="F159">
            <v>0</v>
          </cell>
          <cell r="G159">
            <v>0</v>
          </cell>
        </row>
        <row r="160">
          <cell r="A160" t="str">
            <v>234-224 초고층재난관리법</v>
          </cell>
          <cell r="B160">
            <v>0</v>
          </cell>
          <cell r="C160">
            <v>4000000</v>
          </cell>
          <cell r="D160">
            <v>0</v>
          </cell>
          <cell r="E160">
            <v>4000000</v>
          </cell>
          <cell r="F160">
            <v>0</v>
          </cell>
          <cell r="G160">
            <v>0</v>
          </cell>
        </row>
        <row r="161">
          <cell r="A161" t="str">
            <v>234-231 도로법위반과태료</v>
          </cell>
          <cell r="B161">
            <v>7498400</v>
          </cell>
          <cell r="C161">
            <v>26147200</v>
          </cell>
          <cell r="D161">
            <v>4626000</v>
          </cell>
          <cell r="E161">
            <v>14007000</v>
          </cell>
          <cell r="F161">
            <v>0</v>
          </cell>
          <cell r="G161">
            <v>0</v>
          </cell>
        </row>
        <row r="162">
          <cell r="A162" t="str">
            <v>234-232 주차장법위반과태료</v>
          </cell>
          <cell r="B162">
            <v>244640</v>
          </cell>
          <cell r="C162">
            <v>1491700</v>
          </cell>
          <cell r="D162">
            <v>240000</v>
          </cell>
          <cell r="E162">
            <v>1101910</v>
          </cell>
          <cell r="F162">
            <v>0</v>
          </cell>
          <cell r="G162">
            <v>0</v>
          </cell>
        </row>
        <row r="163">
          <cell r="A163" t="str">
            <v>234-240 대기환경보전법위반과태료</v>
          </cell>
          <cell r="B163">
            <v>3120000</v>
          </cell>
          <cell r="C163">
            <v>7120000</v>
          </cell>
          <cell r="D163">
            <v>3120000</v>
          </cell>
          <cell r="E163">
            <v>7120000</v>
          </cell>
          <cell r="F163">
            <v>0</v>
          </cell>
          <cell r="G163">
            <v>0</v>
          </cell>
        </row>
        <row r="164">
          <cell r="A164" t="str">
            <v>234-243 식품위생법위반과태료</v>
          </cell>
          <cell r="B164">
            <v>2123600</v>
          </cell>
          <cell r="C164">
            <v>11202600</v>
          </cell>
          <cell r="D164">
            <v>120000</v>
          </cell>
          <cell r="E164">
            <v>8890000</v>
          </cell>
          <cell r="F164">
            <v>80000</v>
          </cell>
          <cell r="G164">
            <v>80000</v>
          </cell>
        </row>
        <row r="165">
          <cell r="A165" t="str">
            <v>234-246 폐기물관리법위반과태료</v>
          </cell>
          <cell r="B165">
            <v>23365900</v>
          </cell>
          <cell r="C165">
            <v>118233450</v>
          </cell>
          <cell r="D165">
            <v>19472100</v>
          </cell>
          <cell r="E165">
            <v>99738400</v>
          </cell>
          <cell r="F165">
            <v>0</v>
          </cell>
          <cell r="G165">
            <v>160000</v>
          </cell>
        </row>
        <row r="166">
          <cell r="A166" t="str">
            <v>234-249 건설폐기물법위반과태료</v>
          </cell>
          <cell r="B166">
            <v>1624000</v>
          </cell>
          <cell r="C166">
            <v>14008000</v>
          </cell>
          <cell r="D166">
            <v>1600000</v>
          </cell>
          <cell r="E166">
            <v>11900000</v>
          </cell>
          <cell r="F166">
            <v>0</v>
          </cell>
          <cell r="G166">
            <v>0</v>
          </cell>
        </row>
        <row r="167">
          <cell r="A167" t="str">
            <v>234-252 공원녹지법위반과태료</v>
          </cell>
          <cell r="B167">
            <v>56000</v>
          </cell>
          <cell r="C167">
            <v>56000</v>
          </cell>
          <cell r="D167">
            <v>56000</v>
          </cell>
          <cell r="E167">
            <v>56000</v>
          </cell>
          <cell r="F167">
            <v>0</v>
          </cell>
          <cell r="G167">
            <v>0</v>
          </cell>
        </row>
        <row r="168">
          <cell r="A168" t="str">
            <v>234-254 물환경보전법위반과태료</v>
          </cell>
          <cell r="B168">
            <v>1000000</v>
          </cell>
          <cell r="C168">
            <v>4680000</v>
          </cell>
          <cell r="D168">
            <v>0</v>
          </cell>
          <cell r="E168">
            <v>3680000</v>
          </cell>
          <cell r="F168">
            <v>0</v>
          </cell>
          <cell r="G168">
            <v>0</v>
          </cell>
        </row>
        <row r="169">
          <cell r="A169" t="str">
            <v>234-255 동물보호법위반과태료</v>
          </cell>
          <cell r="B169">
            <v>-100000</v>
          </cell>
          <cell r="C169">
            <v>1000000</v>
          </cell>
          <cell r="D169">
            <v>100000</v>
          </cell>
          <cell r="E169">
            <v>800000</v>
          </cell>
          <cell r="F169">
            <v>0</v>
          </cell>
          <cell r="G169">
            <v>0</v>
          </cell>
        </row>
        <row r="170">
          <cell r="A170" t="str">
            <v>234-264 소음진동관리법위반과태료</v>
          </cell>
          <cell r="B170">
            <v>7040000</v>
          </cell>
          <cell r="C170">
            <v>28800000</v>
          </cell>
          <cell r="D170">
            <v>7040000</v>
          </cell>
          <cell r="E170">
            <v>28800000</v>
          </cell>
          <cell r="F170">
            <v>0</v>
          </cell>
          <cell r="G170">
            <v>0</v>
          </cell>
        </row>
        <row r="171">
          <cell r="A171" t="str">
            <v>234-280 체육시설법위반과태료</v>
          </cell>
          <cell r="B171">
            <v>0</v>
          </cell>
          <cell r="C171">
            <v>715000</v>
          </cell>
          <cell r="D171">
            <v>0</v>
          </cell>
          <cell r="E171">
            <v>200000</v>
          </cell>
          <cell r="F171">
            <v>0</v>
          </cell>
          <cell r="G171">
            <v>0</v>
          </cell>
        </row>
        <row r="172">
          <cell r="A172" t="str">
            <v>234-286 건축사법위반과태료</v>
          </cell>
          <cell r="B172">
            <v>0</v>
          </cell>
          <cell r="C172">
            <v>50000</v>
          </cell>
          <cell r="D172">
            <v>0</v>
          </cell>
          <cell r="E172">
            <v>50000</v>
          </cell>
          <cell r="F172">
            <v>0</v>
          </cell>
          <cell r="G172">
            <v>0</v>
          </cell>
        </row>
        <row r="173">
          <cell r="A173" t="str">
            <v>234-289 주민등록법위반과태료</v>
          </cell>
          <cell r="B173">
            <v>3738050</v>
          </cell>
          <cell r="C173">
            <v>20352450</v>
          </cell>
          <cell r="D173">
            <v>3742000</v>
          </cell>
          <cell r="E173">
            <v>20245850</v>
          </cell>
          <cell r="F173">
            <v>0</v>
          </cell>
          <cell r="G173">
            <v>58150</v>
          </cell>
        </row>
        <row r="174">
          <cell r="A174" t="str">
            <v>234-295 대부업법위반과태료</v>
          </cell>
          <cell r="B174">
            <v>0</v>
          </cell>
          <cell r="C174">
            <v>800000</v>
          </cell>
          <cell r="D174">
            <v>0</v>
          </cell>
          <cell r="E174">
            <v>800000</v>
          </cell>
          <cell r="F174">
            <v>0</v>
          </cell>
          <cell r="G174">
            <v>0</v>
          </cell>
        </row>
        <row r="175">
          <cell r="A175" t="str">
            <v>234-297 가족관계등록법위반과태료</v>
          </cell>
          <cell r="B175">
            <v>1368000</v>
          </cell>
          <cell r="C175">
            <v>6600000</v>
          </cell>
          <cell r="D175">
            <v>1368000</v>
          </cell>
          <cell r="E175">
            <v>6600000</v>
          </cell>
          <cell r="F175">
            <v>48000</v>
          </cell>
          <cell r="G175">
            <v>192000</v>
          </cell>
        </row>
        <row r="176">
          <cell r="A176" t="str">
            <v>234-319 친환경자동차법위반과태료</v>
          </cell>
          <cell r="B176">
            <v>40862470</v>
          </cell>
          <cell r="C176">
            <v>239305180</v>
          </cell>
          <cell r="D176">
            <v>35518000</v>
          </cell>
          <cell r="E176">
            <v>202526980</v>
          </cell>
          <cell r="F176">
            <v>0</v>
          </cell>
          <cell r="G176">
            <v>343320</v>
          </cell>
        </row>
        <row r="177">
          <cell r="A177" t="str">
            <v>234-320 기타과태료</v>
          </cell>
          <cell r="B177">
            <v>2000000</v>
          </cell>
          <cell r="C177">
            <v>8620000</v>
          </cell>
          <cell r="D177">
            <v>1850000</v>
          </cell>
          <cell r="E177">
            <v>8470000</v>
          </cell>
          <cell r="F177">
            <v>0</v>
          </cell>
          <cell r="G177">
            <v>0</v>
          </cell>
        </row>
        <row r="178">
          <cell r="A178" t="str">
            <v>235-00 환수금</v>
          </cell>
          <cell r="B178">
            <v>37598170</v>
          </cell>
          <cell r="C178">
            <v>410073200</v>
          </cell>
          <cell r="D178">
            <v>5392900</v>
          </cell>
          <cell r="E178">
            <v>376416390</v>
          </cell>
          <cell r="F178">
            <v>0</v>
          </cell>
          <cell r="G178">
            <v>0</v>
          </cell>
        </row>
        <row r="179">
          <cell r="A179" t="str">
            <v>235-01 부정이익환수금</v>
          </cell>
          <cell r="B179">
            <v>37598170</v>
          </cell>
          <cell r="C179">
            <v>410073200</v>
          </cell>
          <cell r="D179">
            <v>5392900</v>
          </cell>
          <cell r="E179">
            <v>376416390</v>
          </cell>
          <cell r="F179">
            <v>0</v>
          </cell>
          <cell r="G179">
            <v>0</v>
          </cell>
        </row>
        <row r="180">
          <cell r="A180" t="str">
            <v>235-003 의료급여법환수금</v>
          </cell>
          <cell r="B180">
            <v>0</v>
          </cell>
          <cell r="C180">
            <v>12250</v>
          </cell>
          <cell r="D180">
            <v>0</v>
          </cell>
          <cell r="E180">
            <v>4520</v>
          </cell>
          <cell r="F180">
            <v>0</v>
          </cell>
          <cell r="G180">
            <v>0</v>
          </cell>
        </row>
        <row r="181">
          <cell r="A181" t="str">
            <v>235-009 기타환수금</v>
          </cell>
          <cell r="B181">
            <v>37598170</v>
          </cell>
          <cell r="C181">
            <v>410060950</v>
          </cell>
          <cell r="D181">
            <v>5392900</v>
          </cell>
          <cell r="E181">
            <v>376411870</v>
          </cell>
          <cell r="F181">
            <v>0</v>
          </cell>
          <cell r="G181">
            <v>0</v>
          </cell>
        </row>
        <row r="182">
          <cell r="A182" t="str">
            <v>236-00 부담금</v>
          </cell>
          <cell r="B182">
            <v>1581453820</v>
          </cell>
          <cell r="C182">
            <v>7106864120</v>
          </cell>
          <cell r="D182">
            <v>1907510</v>
          </cell>
          <cell r="E182">
            <v>358222332</v>
          </cell>
          <cell r="F182">
            <v>0</v>
          </cell>
          <cell r="G182">
            <v>0</v>
          </cell>
        </row>
        <row r="183">
          <cell r="A183" t="str">
            <v>236-01 부담금</v>
          </cell>
          <cell r="B183">
            <v>1581453820</v>
          </cell>
          <cell r="C183">
            <v>7106864120</v>
          </cell>
          <cell r="D183">
            <v>1907510</v>
          </cell>
          <cell r="E183">
            <v>358222332</v>
          </cell>
          <cell r="F183">
            <v>0</v>
          </cell>
          <cell r="G183">
            <v>0</v>
          </cell>
        </row>
        <row r="184">
          <cell r="A184" t="str">
            <v>236-003 산림자원법부담금</v>
          </cell>
          <cell r="B184">
            <v>182000</v>
          </cell>
          <cell r="C184">
            <v>182000</v>
          </cell>
          <cell r="D184">
            <v>126000</v>
          </cell>
          <cell r="E184">
            <v>126000</v>
          </cell>
          <cell r="F184">
            <v>0</v>
          </cell>
          <cell r="G184">
            <v>0</v>
          </cell>
        </row>
        <row r="185">
          <cell r="A185" t="str">
            <v>236-013 개발부담금</v>
          </cell>
          <cell r="B185">
            <v>952871760</v>
          </cell>
          <cell r="C185">
            <v>6471099700</v>
          </cell>
          <cell r="D185">
            <v>0</v>
          </cell>
          <cell r="E185">
            <v>349620522</v>
          </cell>
          <cell r="F185">
            <v>0</v>
          </cell>
          <cell r="G185">
            <v>0</v>
          </cell>
        </row>
        <row r="186">
          <cell r="A186" t="str">
            <v>236-028 급수시설설치분담금</v>
          </cell>
          <cell r="B186">
            <v>627071000</v>
          </cell>
          <cell r="C186">
            <v>627071000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</row>
        <row r="187">
          <cell r="A187" t="str">
            <v>236-031 기타일반부담금</v>
          </cell>
          <cell r="B187">
            <v>1329060</v>
          </cell>
          <cell r="C187">
            <v>8511420</v>
          </cell>
          <cell r="D187">
            <v>1781510</v>
          </cell>
          <cell r="E187">
            <v>8475810</v>
          </cell>
          <cell r="F187">
            <v>0</v>
          </cell>
          <cell r="G187">
            <v>0</v>
          </cell>
        </row>
        <row r="188">
          <cell r="A188" t="str">
            <v>237-00 범칙금</v>
          </cell>
          <cell r="B188">
            <v>3200000</v>
          </cell>
          <cell r="C188">
            <v>26440000</v>
          </cell>
          <cell r="D188">
            <v>4000000</v>
          </cell>
          <cell r="E188">
            <v>26040000</v>
          </cell>
          <cell r="F188">
            <v>0</v>
          </cell>
          <cell r="G188">
            <v>0</v>
          </cell>
        </row>
        <row r="189">
          <cell r="A189" t="str">
            <v>237-01 범칙금</v>
          </cell>
          <cell r="B189">
            <v>3200000</v>
          </cell>
          <cell r="C189">
            <v>26440000</v>
          </cell>
          <cell r="D189">
            <v>4000000</v>
          </cell>
          <cell r="E189">
            <v>26040000</v>
          </cell>
          <cell r="F189">
            <v>0</v>
          </cell>
          <cell r="G189">
            <v>0</v>
          </cell>
        </row>
        <row r="190">
          <cell r="A190" t="str">
            <v>237-002 자동차관리법위반범칙금</v>
          </cell>
          <cell r="B190">
            <v>1600000</v>
          </cell>
          <cell r="C190">
            <v>13540000</v>
          </cell>
          <cell r="D190">
            <v>1600000</v>
          </cell>
          <cell r="E190">
            <v>13540000</v>
          </cell>
          <cell r="F190">
            <v>0</v>
          </cell>
          <cell r="G190">
            <v>0</v>
          </cell>
        </row>
        <row r="191">
          <cell r="A191" t="str">
            <v>237-003 자동차손배법위반범칙금</v>
          </cell>
          <cell r="B191">
            <v>1600000</v>
          </cell>
          <cell r="C191">
            <v>12900000</v>
          </cell>
          <cell r="D191">
            <v>2400000</v>
          </cell>
          <cell r="E191">
            <v>12500000</v>
          </cell>
          <cell r="F191">
            <v>0</v>
          </cell>
          <cell r="G191">
            <v>0</v>
          </cell>
        </row>
        <row r="192">
          <cell r="A192" t="str">
            <v>240-00 지난연도 수입</v>
          </cell>
          <cell r="B192">
            <v>-959639920</v>
          </cell>
          <cell r="C192">
            <v>116978004230</v>
          </cell>
          <cell r="D192">
            <v>831585700</v>
          </cell>
          <cell r="E192">
            <v>5908586082</v>
          </cell>
          <cell r="F192">
            <v>44987200</v>
          </cell>
          <cell r="G192">
            <v>460337995</v>
          </cell>
        </row>
        <row r="193">
          <cell r="A193" t="str">
            <v>241-00 지난연도 수입</v>
          </cell>
          <cell r="B193">
            <v>-959639920</v>
          </cell>
          <cell r="C193">
            <v>116978004230</v>
          </cell>
          <cell r="D193">
            <v>831585700</v>
          </cell>
          <cell r="E193">
            <v>5908586082</v>
          </cell>
          <cell r="F193">
            <v>44987200</v>
          </cell>
          <cell r="G193">
            <v>460337995</v>
          </cell>
        </row>
        <row r="194">
          <cell r="A194" t="str">
            <v>241-01 지난연도 수입</v>
          </cell>
          <cell r="B194">
            <v>-959639920</v>
          </cell>
          <cell r="C194">
            <v>116978004230</v>
          </cell>
          <cell r="D194">
            <v>831585700</v>
          </cell>
          <cell r="E194">
            <v>5908586082</v>
          </cell>
          <cell r="F194">
            <v>44987200</v>
          </cell>
          <cell r="G194">
            <v>460337995</v>
          </cell>
        </row>
        <row r="195">
          <cell r="A195" t="str">
            <v>211-001 국유재산사용료</v>
          </cell>
          <cell r="B195">
            <v>0</v>
          </cell>
          <cell r="C195">
            <v>988030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</row>
        <row r="196">
          <cell r="A196" t="str">
            <v>211-002 국유재산대부료</v>
          </cell>
          <cell r="B196">
            <v>0</v>
          </cell>
          <cell r="C196">
            <v>-25200</v>
          </cell>
          <cell r="D196">
            <v>0</v>
          </cell>
          <cell r="E196">
            <v>-25200</v>
          </cell>
          <cell r="F196">
            <v>0</v>
          </cell>
          <cell r="G196">
            <v>25200</v>
          </cell>
        </row>
        <row r="197">
          <cell r="A197" t="str">
            <v>211-051 공유재산사용료</v>
          </cell>
          <cell r="B197">
            <v>0</v>
          </cell>
          <cell r="C197">
            <v>95517127</v>
          </cell>
          <cell r="D197">
            <v>0</v>
          </cell>
          <cell r="E197">
            <v>95517127</v>
          </cell>
          <cell r="F197">
            <v>0</v>
          </cell>
          <cell r="G197">
            <v>1241453</v>
          </cell>
        </row>
        <row r="198">
          <cell r="A198" t="str">
            <v>211-052 공유재산대부료</v>
          </cell>
          <cell r="B198">
            <v>-10886500</v>
          </cell>
          <cell r="C198">
            <v>11221434070</v>
          </cell>
          <cell r="D198">
            <v>-10757160</v>
          </cell>
          <cell r="E198">
            <v>1197172740</v>
          </cell>
          <cell r="F198">
            <v>10757160</v>
          </cell>
          <cell r="G198">
            <v>334655280</v>
          </cell>
        </row>
        <row r="199">
          <cell r="A199" t="str">
            <v>212-001 도로점용료</v>
          </cell>
          <cell r="B199">
            <v>984870</v>
          </cell>
          <cell r="C199">
            <v>513388250</v>
          </cell>
          <cell r="D199">
            <v>11295570</v>
          </cell>
          <cell r="E199">
            <v>274544100</v>
          </cell>
          <cell r="F199">
            <v>0</v>
          </cell>
          <cell r="G199">
            <v>0</v>
          </cell>
        </row>
        <row r="200">
          <cell r="A200" t="str">
            <v>212-051 소하천점사용료</v>
          </cell>
          <cell r="B200">
            <v>0</v>
          </cell>
          <cell r="C200">
            <v>2147470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</row>
        <row r="201">
          <cell r="A201" t="str">
            <v>212-052 하천점용료</v>
          </cell>
          <cell r="B201">
            <v>24660</v>
          </cell>
          <cell r="C201">
            <v>8145680</v>
          </cell>
          <cell r="D201">
            <v>1217610</v>
          </cell>
          <cell r="E201">
            <v>1217610</v>
          </cell>
          <cell r="F201">
            <v>0</v>
          </cell>
          <cell r="G201">
            <v>0</v>
          </cell>
        </row>
        <row r="202">
          <cell r="A202" t="str">
            <v>212-201 공유수면점사용료</v>
          </cell>
          <cell r="B202">
            <v>0</v>
          </cell>
          <cell r="C202">
            <v>1859620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</row>
        <row r="203">
          <cell r="A203" t="str">
            <v>212-351 주차장사용료</v>
          </cell>
          <cell r="B203">
            <v>0</v>
          </cell>
          <cell r="C203">
            <v>-30000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</row>
        <row r="204">
          <cell r="A204" t="str">
            <v>212-401 전기사용료</v>
          </cell>
          <cell r="B204">
            <v>0</v>
          </cell>
          <cell r="C204">
            <v>-135650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</row>
        <row r="205">
          <cell r="A205" t="str">
            <v>212-402 공원녹지점용료</v>
          </cell>
          <cell r="B205">
            <v>-7658700</v>
          </cell>
          <cell r="C205">
            <v>1466490</v>
          </cell>
          <cell r="D205">
            <v>0</v>
          </cell>
          <cell r="E205">
            <v>887500</v>
          </cell>
          <cell r="F205">
            <v>0</v>
          </cell>
          <cell r="G205">
            <v>0</v>
          </cell>
        </row>
        <row r="206">
          <cell r="A206" t="str">
            <v>212-420 기타사용료</v>
          </cell>
          <cell r="B206">
            <v>0</v>
          </cell>
          <cell r="C206">
            <v>-4367692</v>
          </cell>
          <cell r="D206">
            <v>0</v>
          </cell>
          <cell r="E206">
            <v>-281652</v>
          </cell>
          <cell r="F206">
            <v>0</v>
          </cell>
          <cell r="G206">
            <v>20932622</v>
          </cell>
        </row>
        <row r="207">
          <cell r="A207" t="str">
            <v>213-001 증지수입</v>
          </cell>
          <cell r="B207">
            <v>0</v>
          </cell>
          <cell r="C207">
            <v>-4343120</v>
          </cell>
          <cell r="D207">
            <v>0</v>
          </cell>
          <cell r="E207">
            <v>-3719820</v>
          </cell>
          <cell r="F207">
            <v>0</v>
          </cell>
          <cell r="G207">
            <v>11107370</v>
          </cell>
        </row>
        <row r="208">
          <cell r="A208" t="str">
            <v>213-154 보건기관진료수입</v>
          </cell>
          <cell r="B208">
            <v>0</v>
          </cell>
          <cell r="C208">
            <v>4090080</v>
          </cell>
          <cell r="D208">
            <v>0</v>
          </cell>
          <cell r="E208">
            <v>4130080</v>
          </cell>
          <cell r="F208">
            <v>0</v>
          </cell>
          <cell r="G208">
            <v>1760</v>
          </cell>
        </row>
        <row r="209">
          <cell r="A209" t="str">
            <v>213-204 무인민원발급기수입</v>
          </cell>
          <cell r="B209">
            <v>0</v>
          </cell>
          <cell r="C209">
            <v>26400</v>
          </cell>
          <cell r="D209">
            <v>0</v>
          </cell>
          <cell r="E209">
            <v>31800</v>
          </cell>
          <cell r="F209">
            <v>0</v>
          </cell>
          <cell r="G209">
            <v>0</v>
          </cell>
        </row>
        <row r="210">
          <cell r="A210" t="str">
            <v>213-209 번호판발급수수료</v>
          </cell>
          <cell r="B210">
            <v>0</v>
          </cell>
          <cell r="C210">
            <v>2503000</v>
          </cell>
          <cell r="D210">
            <v>0</v>
          </cell>
          <cell r="E210">
            <v>2503000</v>
          </cell>
          <cell r="F210">
            <v>0</v>
          </cell>
          <cell r="G210">
            <v>0</v>
          </cell>
        </row>
        <row r="211">
          <cell r="A211" t="str">
            <v>213-213 기타수수료</v>
          </cell>
          <cell r="B211">
            <v>-405580</v>
          </cell>
          <cell r="C211">
            <v>58757780</v>
          </cell>
          <cell r="D211">
            <v>429530</v>
          </cell>
          <cell r="E211">
            <v>46490500</v>
          </cell>
          <cell r="F211">
            <v>0</v>
          </cell>
          <cell r="G211">
            <v>0</v>
          </cell>
        </row>
        <row r="212">
          <cell r="A212" t="str">
            <v>214-204 식당운영사업수입</v>
          </cell>
          <cell r="B212">
            <v>0</v>
          </cell>
          <cell r="C212">
            <v>17672000</v>
          </cell>
          <cell r="D212">
            <v>0</v>
          </cell>
          <cell r="E212">
            <v>18364000</v>
          </cell>
          <cell r="F212">
            <v>0</v>
          </cell>
          <cell r="G212">
            <v>0</v>
          </cell>
        </row>
        <row r="213">
          <cell r="A213" t="str">
            <v>214-206 기타사업수입</v>
          </cell>
          <cell r="B213">
            <v>0</v>
          </cell>
          <cell r="C213">
            <v>624960200</v>
          </cell>
          <cell r="D213">
            <v>8300000</v>
          </cell>
          <cell r="E213">
            <v>248790000</v>
          </cell>
          <cell r="F213">
            <v>0</v>
          </cell>
          <cell r="G213">
            <v>0</v>
          </cell>
        </row>
        <row r="214">
          <cell r="A214" t="str">
            <v>215-011 대체산림자원조성비징수교부금</v>
          </cell>
          <cell r="B214">
            <v>0</v>
          </cell>
          <cell r="C214">
            <v>8947390</v>
          </cell>
          <cell r="D214">
            <v>0</v>
          </cell>
          <cell r="E214">
            <v>8947390</v>
          </cell>
          <cell r="F214">
            <v>0</v>
          </cell>
          <cell r="G214">
            <v>611940</v>
          </cell>
        </row>
        <row r="215">
          <cell r="A215" t="str">
            <v>216-001 공공예금이자수입</v>
          </cell>
          <cell r="B215">
            <v>0</v>
          </cell>
          <cell r="C215">
            <v>2800</v>
          </cell>
          <cell r="D215">
            <v>0</v>
          </cell>
          <cell r="E215">
            <v>2800</v>
          </cell>
          <cell r="F215">
            <v>0</v>
          </cell>
          <cell r="G215">
            <v>0</v>
          </cell>
        </row>
        <row r="216">
          <cell r="A216" t="str">
            <v>216-101 세입세출외 현금관리 이자수입</v>
          </cell>
          <cell r="B216">
            <v>0</v>
          </cell>
          <cell r="C216">
            <v>530000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</row>
        <row r="217">
          <cell r="A217" t="str">
            <v>216-104 기타이자수입</v>
          </cell>
          <cell r="B217">
            <v>-112640</v>
          </cell>
          <cell r="C217">
            <v>8628542</v>
          </cell>
          <cell r="D217">
            <v>1050</v>
          </cell>
          <cell r="E217">
            <v>7183470</v>
          </cell>
          <cell r="F217">
            <v>0</v>
          </cell>
          <cell r="G217">
            <v>138160</v>
          </cell>
        </row>
        <row r="218">
          <cell r="A218" t="str">
            <v>223-051 자체보조금등반환수입</v>
          </cell>
          <cell r="B218">
            <v>0</v>
          </cell>
          <cell r="C218">
            <v>1919045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</row>
        <row r="219">
          <cell r="A219" t="str">
            <v>224-001 체납처분수입</v>
          </cell>
          <cell r="B219">
            <v>0</v>
          </cell>
          <cell r="C219">
            <v>-4875750</v>
          </cell>
          <cell r="D219">
            <v>0</v>
          </cell>
          <cell r="E219">
            <v>450340</v>
          </cell>
          <cell r="F219">
            <v>0</v>
          </cell>
          <cell r="G219">
            <v>0</v>
          </cell>
        </row>
        <row r="220">
          <cell r="A220" t="str">
            <v>224-151 지적재조사법조정금</v>
          </cell>
          <cell r="B220">
            <v>-92852000</v>
          </cell>
          <cell r="C220">
            <v>2109415600</v>
          </cell>
          <cell r="D220">
            <v>167414500</v>
          </cell>
          <cell r="E220">
            <v>1327424100</v>
          </cell>
          <cell r="F220">
            <v>0</v>
          </cell>
          <cell r="G220">
            <v>0</v>
          </cell>
        </row>
        <row r="221">
          <cell r="A221" t="str">
            <v>224-302 소송비용회수수입</v>
          </cell>
          <cell r="B221">
            <v>-2216250</v>
          </cell>
          <cell r="C221">
            <v>1063867741</v>
          </cell>
          <cell r="D221">
            <v>3652780</v>
          </cell>
          <cell r="E221">
            <v>62201140</v>
          </cell>
          <cell r="F221">
            <v>0</v>
          </cell>
          <cell r="G221">
            <v>0</v>
          </cell>
        </row>
        <row r="222">
          <cell r="A222" t="str">
            <v>224-317 행정대집행비</v>
          </cell>
          <cell r="B222">
            <v>0</v>
          </cell>
          <cell r="C222">
            <v>264000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</row>
        <row r="223">
          <cell r="A223" t="str">
            <v>224-319 연체료</v>
          </cell>
          <cell r="B223">
            <v>0</v>
          </cell>
          <cell r="C223">
            <v>-5700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</row>
        <row r="224">
          <cell r="A224" t="str">
            <v>224-328 그외수입</v>
          </cell>
          <cell r="B224">
            <v>-7891450</v>
          </cell>
          <cell r="C224">
            <v>723465179</v>
          </cell>
          <cell r="D224">
            <v>8660360</v>
          </cell>
          <cell r="E224">
            <v>142604654</v>
          </cell>
          <cell r="F224">
            <v>0</v>
          </cell>
          <cell r="G224">
            <v>55335640</v>
          </cell>
        </row>
        <row r="225">
          <cell r="A225" t="str">
            <v>231-004 영유아보육법위반과징금</v>
          </cell>
          <cell r="B225">
            <v>0</v>
          </cell>
          <cell r="C225">
            <v>3825000</v>
          </cell>
          <cell r="D225">
            <v>0</v>
          </cell>
          <cell r="E225">
            <v>3825000</v>
          </cell>
          <cell r="F225">
            <v>0</v>
          </cell>
          <cell r="G225">
            <v>0</v>
          </cell>
        </row>
        <row r="226">
          <cell r="A226" t="str">
            <v>231-005 노인장기요양보험법위반과징금</v>
          </cell>
          <cell r="B226">
            <v>0</v>
          </cell>
          <cell r="C226">
            <v>100580000</v>
          </cell>
          <cell r="D226">
            <v>300000</v>
          </cell>
          <cell r="E226">
            <v>1600000</v>
          </cell>
          <cell r="F226">
            <v>0</v>
          </cell>
          <cell r="G226">
            <v>0</v>
          </cell>
        </row>
        <row r="227">
          <cell r="A227" t="str">
            <v>231-008 약사법위반과징금</v>
          </cell>
          <cell r="B227">
            <v>0</v>
          </cell>
          <cell r="C227">
            <v>3600000</v>
          </cell>
          <cell r="D227">
            <v>0</v>
          </cell>
          <cell r="E227">
            <v>3600000</v>
          </cell>
          <cell r="F227">
            <v>0</v>
          </cell>
          <cell r="G227">
            <v>0</v>
          </cell>
        </row>
        <row r="228">
          <cell r="A228" t="str">
            <v>231-011 사회서비스이용권법위반과징금</v>
          </cell>
          <cell r="B228">
            <v>0</v>
          </cell>
          <cell r="C228">
            <v>3024000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</row>
        <row r="229">
          <cell r="A229" t="str">
            <v>231-037 음악산업법위반과징금</v>
          </cell>
          <cell r="B229">
            <v>0</v>
          </cell>
          <cell r="C229">
            <v>750000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</row>
        <row r="230">
          <cell r="A230" t="str">
            <v>231-038 영화비디오법위반과징금</v>
          </cell>
          <cell r="B230">
            <v>0</v>
          </cell>
          <cell r="C230">
            <v>7800000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</row>
        <row r="231">
          <cell r="A231" t="str">
            <v>231-039 게임산업법위반과징금</v>
          </cell>
          <cell r="B231">
            <v>12000</v>
          </cell>
          <cell r="C231">
            <v>11578865</v>
          </cell>
          <cell r="D231">
            <v>500000</v>
          </cell>
          <cell r="E231">
            <v>5500000</v>
          </cell>
          <cell r="F231">
            <v>0</v>
          </cell>
          <cell r="G231">
            <v>0</v>
          </cell>
        </row>
        <row r="232">
          <cell r="A232" t="str">
            <v>231-040 공중위생관리법위반과징금</v>
          </cell>
          <cell r="B232">
            <v>0</v>
          </cell>
          <cell r="C232">
            <v>1275000</v>
          </cell>
          <cell r="D232">
            <v>0</v>
          </cell>
          <cell r="E232">
            <v>1275000</v>
          </cell>
          <cell r="F232">
            <v>0</v>
          </cell>
          <cell r="G232">
            <v>0</v>
          </cell>
        </row>
        <row r="233">
          <cell r="A233" t="str">
            <v>231-049 부동산실명법위반과징금</v>
          </cell>
          <cell r="B233">
            <v>0</v>
          </cell>
          <cell r="C233">
            <v>7886454560</v>
          </cell>
          <cell r="D233">
            <v>167563570</v>
          </cell>
          <cell r="E233">
            <v>324513570</v>
          </cell>
          <cell r="F233">
            <v>0</v>
          </cell>
          <cell r="G233">
            <v>0</v>
          </cell>
        </row>
        <row r="234">
          <cell r="A234" t="str">
            <v>231-053 마약류관리법위반과징금</v>
          </cell>
          <cell r="B234">
            <v>0</v>
          </cell>
          <cell r="C234">
            <v>10800000</v>
          </cell>
          <cell r="D234">
            <v>0</v>
          </cell>
          <cell r="E234">
            <v>10800000</v>
          </cell>
          <cell r="F234">
            <v>0</v>
          </cell>
          <cell r="G234">
            <v>0</v>
          </cell>
        </row>
        <row r="235">
          <cell r="A235" t="str">
            <v>232-004 옥외광고물법위반이행강제금</v>
          </cell>
          <cell r="B235">
            <v>0</v>
          </cell>
          <cell r="C235">
            <v>15000000</v>
          </cell>
          <cell r="D235">
            <v>0</v>
          </cell>
          <cell r="E235">
            <v>15000000</v>
          </cell>
          <cell r="F235">
            <v>0</v>
          </cell>
          <cell r="G235">
            <v>0</v>
          </cell>
        </row>
        <row r="236">
          <cell r="A236" t="str">
            <v>232-016 기타이행강제금</v>
          </cell>
          <cell r="B236">
            <v>-14428310</v>
          </cell>
          <cell r="C236">
            <v>729533180</v>
          </cell>
          <cell r="D236">
            <v>-9201010</v>
          </cell>
          <cell r="E236">
            <v>163690720</v>
          </cell>
          <cell r="F236">
            <v>14428310</v>
          </cell>
          <cell r="G236">
            <v>14428310</v>
          </cell>
        </row>
        <row r="237">
          <cell r="A237" t="str">
            <v>233-001 국유재산법변상금</v>
          </cell>
          <cell r="B237">
            <v>0</v>
          </cell>
          <cell r="C237">
            <v>14212650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</row>
        <row r="238">
          <cell r="A238" t="str">
            <v>233-002 공유재산법변상금</v>
          </cell>
          <cell r="B238">
            <v>0</v>
          </cell>
          <cell r="C238">
            <v>270017820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</row>
        <row r="239">
          <cell r="A239" t="str">
            <v>233-004 도로법변상금</v>
          </cell>
          <cell r="B239">
            <v>0</v>
          </cell>
          <cell r="C239">
            <v>5640940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</row>
        <row r="240">
          <cell r="A240" t="str">
            <v>233-009 기타변상금</v>
          </cell>
          <cell r="B240">
            <v>179640</v>
          </cell>
          <cell r="C240">
            <v>2076359269</v>
          </cell>
          <cell r="D240">
            <v>6360940</v>
          </cell>
          <cell r="E240">
            <v>34503830</v>
          </cell>
          <cell r="F240">
            <v>0</v>
          </cell>
          <cell r="G240">
            <v>0</v>
          </cell>
        </row>
        <row r="241">
          <cell r="A241" t="str">
            <v>234-001 자동차관리법위반과태료</v>
          </cell>
          <cell r="B241">
            <v>1342770</v>
          </cell>
          <cell r="C241">
            <v>589240382</v>
          </cell>
          <cell r="D241">
            <v>6364430</v>
          </cell>
          <cell r="E241">
            <v>24670730</v>
          </cell>
          <cell r="F241">
            <v>0</v>
          </cell>
          <cell r="G241">
            <v>0</v>
          </cell>
        </row>
        <row r="242">
          <cell r="A242" t="str">
            <v>234-002 자동차검사지연과태료</v>
          </cell>
          <cell r="B242">
            <v>11694990</v>
          </cell>
          <cell r="C242">
            <v>2808394939</v>
          </cell>
          <cell r="D242">
            <v>43161930</v>
          </cell>
          <cell r="E242">
            <v>345920270</v>
          </cell>
          <cell r="F242">
            <v>0</v>
          </cell>
          <cell r="G242">
            <v>1922530</v>
          </cell>
        </row>
        <row r="243">
          <cell r="A243" t="str">
            <v>234-003 자동차손배법위반과태료</v>
          </cell>
          <cell r="B243">
            <v>23300440</v>
          </cell>
          <cell r="C243">
            <v>6096156467</v>
          </cell>
          <cell r="D243">
            <v>59232010</v>
          </cell>
          <cell r="E243">
            <v>388299330</v>
          </cell>
          <cell r="F243">
            <v>0</v>
          </cell>
          <cell r="G243">
            <v>0</v>
          </cell>
        </row>
        <row r="244">
          <cell r="A244" t="str">
            <v>234-102 건설기계관리법위반과태료</v>
          </cell>
          <cell r="B244">
            <v>453600</v>
          </cell>
          <cell r="C244">
            <v>59293500</v>
          </cell>
          <cell r="D244">
            <v>4111600</v>
          </cell>
          <cell r="E244">
            <v>10255000</v>
          </cell>
          <cell r="F244">
            <v>0</v>
          </cell>
          <cell r="G244">
            <v>0</v>
          </cell>
        </row>
        <row r="245">
          <cell r="A245" t="str">
            <v>234-103 건설산업기본법위반과태료</v>
          </cell>
          <cell r="B245">
            <v>30000</v>
          </cell>
          <cell r="C245">
            <v>-7781900</v>
          </cell>
          <cell r="D245">
            <v>0</v>
          </cell>
          <cell r="E245">
            <v>820100</v>
          </cell>
          <cell r="F245">
            <v>0</v>
          </cell>
          <cell r="G245">
            <v>0</v>
          </cell>
        </row>
        <row r="246">
          <cell r="A246" t="str">
            <v>234-105 국토계획법위반과태료</v>
          </cell>
          <cell r="B246">
            <v>0</v>
          </cell>
          <cell r="C246">
            <v>6160000</v>
          </cell>
          <cell r="D246">
            <v>100000</v>
          </cell>
          <cell r="E246">
            <v>100000</v>
          </cell>
          <cell r="F246">
            <v>0</v>
          </cell>
          <cell r="G246">
            <v>0</v>
          </cell>
        </row>
        <row r="247">
          <cell r="A247" t="str">
            <v>234-106 부동산등기특별조치법위반과태료</v>
          </cell>
          <cell r="B247">
            <v>63900</v>
          </cell>
          <cell r="C247">
            <v>63359740</v>
          </cell>
          <cell r="D247">
            <v>0</v>
          </cell>
          <cell r="E247">
            <v>6765610</v>
          </cell>
          <cell r="F247">
            <v>0</v>
          </cell>
          <cell r="G247">
            <v>0</v>
          </cell>
        </row>
        <row r="248">
          <cell r="A248" t="str">
            <v>234-107 공인중개사법위반과태료</v>
          </cell>
          <cell r="B248">
            <v>12000</v>
          </cell>
          <cell r="C248">
            <v>1753000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</row>
        <row r="249">
          <cell r="A249" t="str">
            <v>234-109 옥외광고물법위반과태료</v>
          </cell>
          <cell r="B249">
            <v>4490490</v>
          </cell>
          <cell r="C249">
            <v>999538080</v>
          </cell>
          <cell r="D249">
            <v>1000000</v>
          </cell>
          <cell r="E249">
            <v>14721600</v>
          </cell>
          <cell r="F249">
            <v>0</v>
          </cell>
          <cell r="G249">
            <v>0</v>
          </cell>
        </row>
        <row r="250">
          <cell r="A250" t="str">
            <v>234-110 민간임대주택법위반과태료</v>
          </cell>
          <cell r="B250">
            <v>-4070000</v>
          </cell>
          <cell r="C250">
            <v>163070000</v>
          </cell>
          <cell r="D250">
            <v>0</v>
          </cell>
          <cell r="E250">
            <v>5570000</v>
          </cell>
          <cell r="F250">
            <v>0</v>
          </cell>
          <cell r="G250">
            <v>0</v>
          </cell>
        </row>
        <row r="251">
          <cell r="A251" t="str">
            <v>234-112 건축법위반과태료</v>
          </cell>
          <cell r="B251">
            <v>0</v>
          </cell>
          <cell r="C251">
            <v>-960000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</row>
        <row r="252">
          <cell r="A252" t="str">
            <v>234-116 부동산거래신고등에관한법률위반과태료</v>
          </cell>
          <cell r="B252">
            <v>5889710</v>
          </cell>
          <cell r="C252">
            <v>1022179863</v>
          </cell>
          <cell r="D252">
            <v>7548300</v>
          </cell>
          <cell r="E252">
            <v>9742500</v>
          </cell>
          <cell r="F252">
            <v>0</v>
          </cell>
          <cell r="G252">
            <v>0</v>
          </cell>
        </row>
        <row r="253">
          <cell r="A253" t="str">
            <v>234-120 공동주택관리법위반과태료</v>
          </cell>
          <cell r="B253">
            <v>-1885400</v>
          </cell>
          <cell r="C253">
            <v>45710600</v>
          </cell>
          <cell r="D253">
            <v>2326000</v>
          </cell>
          <cell r="E253">
            <v>13640000</v>
          </cell>
          <cell r="F253">
            <v>0</v>
          </cell>
          <cell r="G253">
            <v>0</v>
          </cell>
        </row>
        <row r="254">
          <cell r="A254" t="str">
            <v>234-122 농약관리법위반과태료</v>
          </cell>
          <cell r="B254">
            <v>0</v>
          </cell>
          <cell r="C254">
            <v>236000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</row>
        <row r="255">
          <cell r="A255" t="str">
            <v>234-142 축산물위생관리법위반과태료</v>
          </cell>
          <cell r="B255">
            <v>0</v>
          </cell>
          <cell r="C255">
            <v>3450000</v>
          </cell>
          <cell r="D255">
            <v>150000</v>
          </cell>
          <cell r="E255">
            <v>1100000</v>
          </cell>
          <cell r="F255">
            <v>0</v>
          </cell>
          <cell r="G255">
            <v>0</v>
          </cell>
        </row>
        <row r="256">
          <cell r="A256" t="str">
            <v>234-158 의료기사법위반과태료</v>
          </cell>
          <cell r="B256">
            <v>2400</v>
          </cell>
          <cell r="C256">
            <v>340400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</row>
        <row r="257">
          <cell r="A257" t="str">
            <v>234-161 청소년보호법위반과태료</v>
          </cell>
          <cell r="B257">
            <v>0</v>
          </cell>
          <cell r="C257">
            <v>2194000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</row>
        <row r="258">
          <cell r="A258" t="str">
            <v>234-166 장애인복지법위반과태료</v>
          </cell>
          <cell r="B258">
            <v>183360</v>
          </cell>
          <cell r="C258">
            <v>40333980</v>
          </cell>
          <cell r="D258">
            <v>728640</v>
          </cell>
          <cell r="E258">
            <v>15568640</v>
          </cell>
          <cell r="F258">
            <v>0</v>
          </cell>
          <cell r="G258">
            <v>0</v>
          </cell>
        </row>
        <row r="259">
          <cell r="A259" t="str">
            <v>234-179 장애인등편의법위반과태료</v>
          </cell>
          <cell r="B259">
            <v>2403530</v>
          </cell>
          <cell r="C259">
            <v>571243220</v>
          </cell>
          <cell r="D259">
            <v>9863030</v>
          </cell>
          <cell r="E259">
            <v>66507950</v>
          </cell>
          <cell r="F259">
            <v>0</v>
          </cell>
          <cell r="G259">
            <v>80000</v>
          </cell>
        </row>
        <row r="260">
          <cell r="A260" t="str">
            <v>234-186 감염병예방법위반과태료</v>
          </cell>
          <cell r="B260">
            <v>198900</v>
          </cell>
          <cell r="C260">
            <v>31599330</v>
          </cell>
          <cell r="D260">
            <v>463800</v>
          </cell>
          <cell r="E260">
            <v>617200</v>
          </cell>
          <cell r="F260">
            <v>0</v>
          </cell>
          <cell r="G260">
            <v>0</v>
          </cell>
        </row>
        <row r="261">
          <cell r="A261" t="str">
            <v>234-187 국민건강증진법위반과태료</v>
          </cell>
          <cell r="B261">
            <v>45900</v>
          </cell>
          <cell r="C261">
            <v>7738850</v>
          </cell>
          <cell r="D261">
            <v>212950</v>
          </cell>
          <cell r="E261">
            <v>1076650</v>
          </cell>
          <cell r="F261">
            <v>0</v>
          </cell>
          <cell r="G261">
            <v>0</v>
          </cell>
        </row>
        <row r="262">
          <cell r="A262" t="str">
            <v>234-192 건강기능식품법위반과태료</v>
          </cell>
          <cell r="B262">
            <v>55200</v>
          </cell>
          <cell r="C262">
            <v>7407200</v>
          </cell>
          <cell r="D262">
            <v>246800</v>
          </cell>
          <cell r="E262">
            <v>246800</v>
          </cell>
          <cell r="F262">
            <v>0</v>
          </cell>
          <cell r="G262">
            <v>0</v>
          </cell>
        </row>
        <row r="263">
          <cell r="A263" t="str">
            <v>234-200 승강기법위반과태료</v>
          </cell>
          <cell r="B263">
            <v>18000</v>
          </cell>
          <cell r="C263">
            <v>3115000</v>
          </cell>
          <cell r="D263">
            <v>0</v>
          </cell>
          <cell r="E263">
            <v>1210000</v>
          </cell>
          <cell r="F263">
            <v>0</v>
          </cell>
          <cell r="G263">
            <v>0</v>
          </cell>
        </row>
        <row r="264">
          <cell r="A264" t="str">
            <v>234-201 액화석유가스법위반과태료</v>
          </cell>
          <cell r="B264">
            <v>0</v>
          </cell>
          <cell r="C264">
            <v>1737000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</row>
        <row r="265">
          <cell r="A265" t="str">
            <v>234-204 자원재활용법위반과태료</v>
          </cell>
          <cell r="B265">
            <v>0</v>
          </cell>
          <cell r="C265">
            <v>103000</v>
          </cell>
          <cell r="D265">
            <v>0</v>
          </cell>
          <cell r="E265">
            <v>103000</v>
          </cell>
          <cell r="F265">
            <v>0</v>
          </cell>
          <cell r="G265">
            <v>0</v>
          </cell>
        </row>
        <row r="266">
          <cell r="A266" t="str">
            <v>234-223 재난안전법위반과태료</v>
          </cell>
          <cell r="B266">
            <v>5760</v>
          </cell>
          <cell r="C266">
            <v>1760440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</row>
        <row r="267">
          <cell r="A267" t="str">
            <v>234-231 도로법위반과태료</v>
          </cell>
          <cell r="B267">
            <v>1770250</v>
          </cell>
          <cell r="C267">
            <v>214907120</v>
          </cell>
          <cell r="D267">
            <v>1651200</v>
          </cell>
          <cell r="E267">
            <v>7756800</v>
          </cell>
          <cell r="F267">
            <v>0</v>
          </cell>
          <cell r="G267">
            <v>0</v>
          </cell>
        </row>
        <row r="268">
          <cell r="A268" t="str">
            <v>234-232 주차장법위반과태료</v>
          </cell>
          <cell r="B268">
            <v>160</v>
          </cell>
          <cell r="C268">
            <v>519570</v>
          </cell>
          <cell r="D268">
            <v>0</v>
          </cell>
          <cell r="E268">
            <v>504650</v>
          </cell>
          <cell r="F268">
            <v>0</v>
          </cell>
          <cell r="G268">
            <v>0</v>
          </cell>
        </row>
        <row r="269">
          <cell r="A269" t="str">
            <v>234-239 공중위생관리법위반과태료</v>
          </cell>
          <cell r="B269">
            <v>48600</v>
          </cell>
          <cell r="C269">
            <v>5116600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</row>
        <row r="270">
          <cell r="A270" t="str">
            <v>234-240 대기환경보전법위반과태료</v>
          </cell>
          <cell r="B270">
            <v>7200</v>
          </cell>
          <cell r="C270">
            <v>3177000</v>
          </cell>
          <cell r="D270">
            <v>0</v>
          </cell>
          <cell r="E270">
            <v>1990800</v>
          </cell>
          <cell r="F270">
            <v>0</v>
          </cell>
          <cell r="G270">
            <v>0</v>
          </cell>
        </row>
        <row r="271">
          <cell r="A271" t="str">
            <v>234-243 식품위생법위반과태료</v>
          </cell>
          <cell r="B271">
            <v>313950</v>
          </cell>
          <cell r="C271">
            <v>52868900</v>
          </cell>
          <cell r="D271">
            <v>1264000</v>
          </cell>
          <cell r="E271">
            <v>4632400</v>
          </cell>
          <cell r="F271">
            <v>0</v>
          </cell>
          <cell r="G271">
            <v>0</v>
          </cell>
        </row>
        <row r="272">
          <cell r="A272" t="str">
            <v>234-246 폐기물관리법위반과태료</v>
          </cell>
          <cell r="B272">
            <v>1350670</v>
          </cell>
          <cell r="C272">
            <v>261354740</v>
          </cell>
          <cell r="D272">
            <v>6702000</v>
          </cell>
          <cell r="E272">
            <v>20538640</v>
          </cell>
          <cell r="F272">
            <v>0</v>
          </cell>
          <cell r="G272">
            <v>0</v>
          </cell>
        </row>
        <row r="273">
          <cell r="A273" t="str">
            <v>234-249 건설폐기물법위반과태료</v>
          </cell>
          <cell r="B273">
            <v>12000</v>
          </cell>
          <cell r="C273">
            <v>1114000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</row>
        <row r="274">
          <cell r="A274" t="str">
            <v>234-251 수도권대기법위반과태료</v>
          </cell>
          <cell r="B274">
            <v>180000</v>
          </cell>
          <cell r="C274">
            <v>104218370</v>
          </cell>
          <cell r="D274">
            <v>1249500</v>
          </cell>
          <cell r="E274">
            <v>8452130</v>
          </cell>
          <cell r="F274">
            <v>0</v>
          </cell>
          <cell r="G274">
            <v>0</v>
          </cell>
        </row>
        <row r="275">
          <cell r="A275" t="str">
            <v>234-255 동물보호법위반과태료</v>
          </cell>
          <cell r="B275">
            <v>0</v>
          </cell>
          <cell r="C275">
            <v>4404800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</row>
        <row r="276">
          <cell r="A276" t="str">
            <v>234-261 산림보호법위반과태료</v>
          </cell>
          <cell r="B276">
            <v>0</v>
          </cell>
          <cell r="C276">
            <v>841200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</row>
        <row r="277">
          <cell r="A277" t="str">
            <v>234-264 소음진동관리법위반과태료</v>
          </cell>
          <cell r="B277">
            <v>33600</v>
          </cell>
          <cell r="C277">
            <v>7150000</v>
          </cell>
          <cell r="D277">
            <v>0</v>
          </cell>
          <cell r="E277">
            <v>1990800</v>
          </cell>
          <cell r="F277">
            <v>0</v>
          </cell>
          <cell r="G277">
            <v>0</v>
          </cell>
        </row>
        <row r="278">
          <cell r="A278" t="str">
            <v>234-280 체육시설법위반과태료</v>
          </cell>
          <cell r="B278">
            <v>6000</v>
          </cell>
          <cell r="C278">
            <v>850500</v>
          </cell>
          <cell r="D278">
            <v>0</v>
          </cell>
          <cell r="E278">
            <v>284500</v>
          </cell>
          <cell r="F278">
            <v>0</v>
          </cell>
          <cell r="G278">
            <v>0</v>
          </cell>
        </row>
        <row r="279">
          <cell r="A279" t="str">
            <v>234-287 민방위기본법위반과태료</v>
          </cell>
          <cell r="B279">
            <v>25200</v>
          </cell>
          <cell r="C279">
            <v>2841400</v>
          </cell>
          <cell r="D279">
            <v>0</v>
          </cell>
          <cell r="E279">
            <v>427600</v>
          </cell>
          <cell r="F279">
            <v>0</v>
          </cell>
          <cell r="G279">
            <v>0</v>
          </cell>
        </row>
        <row r="280">
          <cell r="A280" t="str">
            <v>234-289 주민등록법위반과태료</v>
          </cell>
          <cell r="B280">
            <v>1800</v>
          </cell>
          <cell r="C280">
            <v>461200</v>
          </cell>
          <cell r="D280">
            <v>0</v>
          </cell>
          <cell r="E280">
            <v>-54000</v>
          </cell>
          <cell r="F280">
            <v>0</v>
          </cell>
          <cell r="G280">
            <v>54000</v>
          </cell>
        </row>
        <row r="281">
          <cell r="A281" t="str">
            <v>234-297 가족관계등록법위반과태료</v>
          </cell>
          <cell r="B281">
            <v>0</v>
          </cell>
          <cell r="C281">
            <v>8000</v>
          </cell>
          <cell r="D281">
            <v>0</v>
          </cell>
          <cell r="E281">
            <v>-2000</v>
          </cell>
          <cell r="F281">
            <v>0</v>
          </cell>
          <cell r="G281">
            <v>2000</v>
          </cell>
        </row>
        <row r="282">
          <cell r="A282" t="str">
            <v>234-307 지방세기본법위반과태료</v>
          </cell>
          <cell r="B282">
            <v>0</v>
          </cell>
          <cell r="C282">
            <v>6888000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</row>
        <row r="283">
          <cell r="A283" t="str">
            <v>234-319 친환경자동차법위반과태료</v>
          </cell>
          <cell r="B283">
            <v>437720</v>
          </cell>
          <cell r="C283">
            <v>72519350</v>
          </cell>
          <cell r="D283">
            <v>5054200</v>
          </cell>
          <cell r="E283">
            <v>18755190</v>
          </cell>
          <cell r="F283">
            <v>0</v>
          </cell>
          <cell r="G283">
            <v>0</v>
          </cell>
        </row>
        <row r="284">
          <cell r="A284" t="str">
            <v>234-320 기타과태료</v>
          </cell>
          <cell r="B284">
            <v>1800</v>
          </cell>
          <cell r="C284">
            <v>8321900</v>
          </cell>
          <cell r="D284">
            <v>0</v>
          </cell>
          <cell r="E284">
            <v>1102000</v>
          </cell>
          <cell r="F284">
            <v>0</v>
          </cell>
          <cell r="G284">
            <v>0</v>
          </cell>
        </row>
        <row r="285">
          <cell r="A285" t="str">
            <v>235-003 의료급여법환수금</v>
          </cell>
          <cell r="B285">
            <v>0</v>
          </cell>
          <cell r="C285">
            <v>49880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</row>
        <row r="286">
          <cell r="A286" t="str">
            <v>235-009 기타환수금</v>
          </cell>
          <cell r="B286">
            <v>0</v>
          </cell>
          <cell r="C286">
            <v>237668010</v>
          </cell>
          <cell r="D286">
            <v>0</v>
          </cell>
          <cell r="E286">
            <v>6946130</v>
          </cell>
          <cell r="F286">
            <v>0</v>
          </cell>
          <cell r="G286">
            <v>0</v>
          </cell>
        </row>
        <row r="287">
          <cell r="A287" t="str">
            <v>236-013 개발부담금</v>
          </cell>
          <cell r="B287">
            <v>-872817330</v>
          </cell>
          <cell r="C287">
            <v>75854466494</v>
          </cell>
          <cell r="D287">
            <v>300715140</v>
          </cell>
          <cell r="E287">
            <v>905690000</v>
          </cell>
          <cell r="F287">
            <v>19801730</v>
          </cell>
          <cell r="G287">
            <v>19801730</v>
          </cell>
        </row>
        <row r="288">
          <cell r="A288" t="str">
            <v>236-031 기타일반부담금</v>
          </cell>
          <cell r="B288">
            <v>3170</v>
          </cell>
          <cell r="C288">
            <v>-455560</v>
          </cell>
          <cell r="D288">
            <v>42760</v>
          </cell>
          <cell r="E288">
            <v>216290</v>
          </cell>
          <cell r="F288">
            <v>0</v>
          </cell>
          <cell r="G288">
            <v>0</v>
          </cell>
        </row>
        <row r="289">
          <cell r="A289" t="str">
            <v>237-002 자동차관리법위반범칙금</v>
          </cell>
          <cell r="B289">
            <v>0</v>
          </cell>
          <cell r="C289">
            <v>500000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</row>
        <row r="290">
          <cell r="A290" t="str">
            <v>237-003 자동차손배법위반범칙금</v>
          </cell>
          <cell r="B290">
            <v>0</v>
          </cell>
          <cell r="C290">
            <v>500000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</row>
        <row r="291">
          <cell r="A291" t="str">
            <v>715-001 국고보조금등반환금</v>
          </cell>
          <cell r="B291">
            <v>0</v>
          </cell>
          <cell r="C291">
            <v>11286</v>
          </cell>
          <cell r="D291">
            <v>0</v>
          </cell>
          <cell r="E291">
            <v>11260</v>
          </cell>
          <cell r="F291">
            <v>0</v>
          </cell>
          <cell r="G291">
            <v>0</v>
          </cell>
        </row>
        <row r="292">
          <cell r="A292" t="str">
            <v>715-051 시도비보조금등반환금</v>
          </cell>
          <cell r="B292">
            <v>0</v>
          </cell>
          <cell r="C292">
            <v>23663713</v>
          </cell>
          <cell r="D292">
            <v>23659670</v>
          </cell>
          <cell r="E292">
            <v>23663713</v>
          </cell>
          <cell r="F292">
            <v>0</v>
          </cell>
          <cell r="G292">
            <v>0</v>
          </cell>
        </row>
        <row r="293">
          <cell r="A293" t="str">
            <v>300-00 지방교부세등</v>
          </cell>
          <cell r="B293">
            <v>421422000</v>
          </cell>
          <cell r="C293">
            <v>2638055000</v>
          </cell>
          <cell r="D293">
            <v>421422000</v>
          </cell>
          <cell r="E293">
            <v>2638055000</v>
          </cell>
          <cell r="F293">
            <v>0</v>
          </cell>
          <cell r="G293">
            <v>0</v>
          </cell>
        </row>
        <row r="294">
          <cell r="A294" t="str">
            <v>310-00 지방교부세</v>
          </cell>
          <cell r="B294">
            <v>421422000</v>
          </cell>
          <cell r="C294">
            <v>2638055000</v>
          </cell>
          <cell r="D294">
            <v>421422000</v>
          </cell>
          <cell r="E294">
            <v>2638055000</v>
          </cell>
          <cell r="F294">
            <v>0</v>
          </cell>
          <cell r="G294">
            <v>0</v>
          </cell>
        </row>
        <row r="295">
          <cell r="A295" t="str">
            <v>311-00 지방교부세</v>
          </cell>
          <cell r="B295">
            <v>421422000</v>
          </cell>
          <cell r="C295">
            <v>2638055000</v>
          </cell>
          <cell r="D295">
            <v>421422000</v>
          </cell>
          <cell r="E295">
            <v>2638055000</v>
          </cell>
          <cell r="F295">
            <v>0</v>
          </cell>
          <cell r="G295">
            <v>0</v>
          </cell>
        </row>
        <row r="296">
          <cell r="A296" t="str">
            <v>311-01 보통교부세</v>
          </cell>
          <cell r="B296">
            <v>421422000</v>
          </cell>
          <cell r="C296">
            <v>2543253000</v>
          </cell>
          <cell r="D296">
            <v>421422000</v>
          </cell>
          <cell r="E296">
            <v>2543253000</v>
          </cell>
          <cell r="F296">
            <v>0</v>
          </cell>
          <cell r="G296">
            <v>0</v>
          </cell>
        </row>
        <row r="297">
          <cell r="A297" t="str">
            <v>311-001 보통교부세</v>
          </cell>
          <cell r="B297">
            <v>421422000</v>
          </cell>
          <cell r="C297">
            <v>2543253000</v>
          </cell>
          <cell r="D297">
            <v>421422000</v>
          </cell>
          <cell r="E297">
            <v>2543253000</v>
          </cell>
          <cell r="F297">
            <v>0</v>
          </cell>
          <cell r="G297">
            <v>0</v>
          </cell>
        </row>
        <row r="298">
          <cell r="A298" t="str">
            <v>311-02 특별교부세</v>
          </cell>
          <cell r="B298">
            <v>0</v>
          </cell>
          <cell r="C298">
            <v>90000000</v>
          </cell>
          <cell r="D298">
            <v>0</v>
          </cell>
          <cell r="E298">
            <v>90000000</v>
          </cell>
          <cell r="F298">
            <v>0</v>
          </cell>
          <cell r="G298">
            <v>0</v>
          </cell>
        </row>
        <row r="299">
          <cell r="A299" t="str">
            <v>311-051 지방특별교부세</v>
          </cell>
          <cell r="B299">
            <v>0</v>
          </cell>
          <cell r="C299">
            <v>90000000</v>
          </cell>
          <cell r="D299">
            <v>0</v>
          </cell>
          <cell r="E299">
            <v>90000000</v>
          </cell>
          <cell r="F299">
            <v>0</v>
          </cell>
          <cell r="G299">
            <v>0</v>
          </cell>
        </row>
        <row r="300">
          <cell r="A300" t="str">
            <v>311-04 소방안전교부세</v>
          </cell>
          <cell r="B300">
            <v>0</v>
          </cell>
          <cell r="C300">
            <v>4802000</v>
          </cell>
          <cell r="D300">
            <v>0</v>
          </cell>
          <cell r="E300">
            <v>4802000</v>
          </cell>
          <cell r="F300">
            <v>0</v>
          </cell>
          <cell r="G300">
            <v>0</v>
          </cell>
        </row>
        <row r="301">
          <cell r="A301" t="str">
            <v>311-151 소방안전교부세</v>
          </cell>
          <cell r="B301">
            <v>0</v>
          </cell>
          <cell r="C301">
            <v>4802000</v>
          </cell>
          <cell r="D301">
            <v>0</v>
          </cell>
          <cell r="E301">
            <v>4802000</v>
          </cell>
          <cell r="F301">
            <v>0</v>
          </cell>
          <cell r="G301">
            <v>0</v>
          </cell>
        </row>
        <row r="302">
          <cell r="A302" t="str">
            <v>400-00 조정교부금등</v>
          </cell>
          <cell r="B302">
            <v>19982787000</v>
          </cell>
          <cell r="C302">
            <v>97323502000</v>
          </cell>
          <cell r="D302">
            <v>19982787000</v>
          </cell>
          <cell r="E302">
            <v>97323502000</v>
          </cell>
          <cell r="F302">
            <v>0</v>
          </cell>
          <cell r="G302">
            <v>0</v>
          </cell>
        </row>
        <row r="303">
          <cell r="A303" t="str">
            <v>420-00 시군조정교부금등</v>
          </cell>
          <cell r="B303">
            <v>19982787000</v>
          </cell>
          <cell r="C303">
            <v>97323502000</v>
          </cell>
          <cell r="D303">
            <v>19982787000</v>
          </cell>
          <cell r="E303">
            <v>97323502000</v>
          </cell>
          <cell r="F303">
            <v>0</v>
          </cell>
          <cell r="G303">
            <v>0</v>
          </cell>
        </row>
        <row r="304">
          <cell r="A304" t="str">
            <v>421-00 시군조정교부금등</v>
          </cell>
          <cell r="B304">
            <v>19982787000</v>
          </cell>
          <cell r="C304">
            <v>97323502000</v>
          </cell>
          <cell r="D304">
            <v>19982787000</v>
          </cell>
          <cell r="E304">
            <v>97323502000</v>
          </cell>
          <cell r="F304">
            <v>0</v>
          </cell>
          <cell r="G304">
            <v>0</v>
          </cell>
        </row>
        <row r="305">
          <cell r="A305" t="str">
            <v>421-01 시군일반조정교부금</v>
          </cell>
          <cell r="B305">
            <v>19958977000</v>
          </cell>
          <cell r="C305">
            <v>77826605000</v>
          </cell>
          <cell r="D305">
            <v>19958977000</v>
          </cell>
          <cell r="E305">
            <v>77826605000</v>
          </cell>
          <cell r="F305">
            <v>0</v>
          </cell>
          <cell r="G305">
            <v>0</v>
          </cell>
        </row>
        <row r="306">
          <cell r="A306" t="str">
            <v>421-001 시군일반조정교부금</v>
          </cell>
          <cell r="B306">
            <v>19958977000</v>
          </cell>
          <cell r="C306">
            <v>77826605000</v>
          </cell>
          <cell r="D306">
            <v>19958977000</v>
          </cell>
          <cell r="E306">
            <v>77826605000</v>
          </cell>
          <cell r="F306">
            <v>0</v>
          </cell>
          <cell r="G306">
            <v>0</v>
          </cell>
        </row>
        <row r="307">
          <cell r="A307" t="str">
            <v>421-02 시군특별조정교부금</v>
          </cell>
          <cell r="B307">
            <v>0</v>
          </cell>
          <cell r="C307">
            <v>19350000000</v>
          </cell>
          <cell r="D307">
            <v>0</v>
          </cell>
          <cell r="E307">
            <v>19350000000</v>
          </cell>
          <cell r="F307">
            <v>0</v>
          </cell>
          <cell r="G307">
            <v>0</v>
          </cell>
        </row>
        <row r="308">
          <cell r="A308" t="str">
            <v>421-051 시군특별조정교부금</v>
          </cell>
          <cell r="B308">
            <v>0</v>
          </cell>
          <cell r="C308">
            <v>19350000000</v>
          </cell>
          <cell r="D308">
            <v>0</v>
          </cell>
          <cell r="E308">
            <v>19350000000</v>
          </cell>
          <cell r="F308">
            <v>0</v>
          </cell>
          <cell r="G308">
            <v>0</v>
          </cell>
        </row>
        <row r="309">
          <cell r="A309" t="str">
            <v>421-03 시군기타재원조정수입</v>
          </cell>
          <cell r="B309">
            <v>23810000</v>
          </cell>
          <cell r="C309">
            <v>146897000</v>
          </cell>
          <cell r="D309">
            <v>23810000</v>
          </cell>
          <cell r="E309">
            <v>146897000</v>
          </cell>
          <cell r="F309">
            <v>0</v>
          </cell>
          <cell r="G309">
            <v>0</v>
          </cell>
        </row>
        <row r="310">
          <cell r="A310" t="str">
            <v>421-101 시군기타재원조정수입</v>
          </cell>
          <cell r="B310">
            <v>23810000</v>
          </cell>
          <cell r="C310">
            <v>146897000</v>
          </cell>
          <cell r="D310">
            <v>23810000</v>
          </cell>
          <cell r="E310">
            <v>146897000</v>
          </cell>
          <cell r="F310">
            <v>0</v>
          </cell>
          <cell r="G310">
            <v>0</v>
          </cell>
        </row>
        <row r="311">
          <cell r="A311" t="str">
            <v>500-00 보조금</v>
          </cell>
          <cell r="B311">
            <v>125040185590</v>
          </cell>
          <cell r="C311">
            <v>753374122300</v>
          </cell>
          <cell r="D311">
            <v>125040185590</v>
          </cell>
          <cell r="E311">
            <v>765356988300</v>
          </cell>
          <cell r="F311">
            <v>0</v>
          </cell>
          <cell r="G311">
            <v>654607000</v>
          </cell>
        </row>
        <row r="312">
          <cell r="A312" t="str">
            <v>510-00 국고보조금등</v>
          </cell>
          <cell r="B312">
            <v>101260313590</v>
          </cell>
          <cell r="C312">
            <v>600676182720</v>
          </cell>
          <cell r="D312">
            <v>101260313590</v>
          </cell>
          <cell r="E312">
            <v>600676182720</v>
          </cell>
          <cell r="F312">
            <v>0</v>
          </cell>
          <cell r="G312">
            <v>180965000</v>
          </cell>
        </row>
        <row r="313">
          <cell r="A313" t="str">
            <v>511-00 국고보조금등</v>
          </cell>
          <cell r="B313">
            <v>101260313590</v>
          </cell>
          <cell r="C313">
            <v>600676182720</v>
          </cell>
          <cell r="D313">
            <v>101260313590</v>
          </cell>
          <cell r="E313">
            <v>600676182720</v>
          </cell>
          <cell r="F313">
            <v>0</v>
          </cell>
          <cell r="G313">
            <v>180965000</v>
          </cell>
        </row>
        <row r="314">
          <cell r="A314" t="str">
            <v>511-01 국고보조금</v>
          </cell>
          <cell r="B314">
            <v>97484253590</v>
          </cell>
          <cell r="C314">
            <v>570878569720</v>
          </cell>
          <cell r="D314">
            <v>97484253590</v>
          </cell>
          <cell r="E314">
            <v>570878569720</v>
          </cell>
          <cell r="F314">
            <v>0</v>
          </cell>
          <cell r="G314">
            <v>180965000</v>
          </cell>
        </row>
        <row r="315">
          <cell r="A315" t="str">
            <v>511-001 국고보조금</v>
          </cell>
          <cell r="B315">
            <v>97484253590</v>
          </cell>
          <cell r="C315">
            <v>570878569720</v>
          </cell>
          <cell r="D315">
            <v>97484253590</v>
          </cell>
          <cell r="E315">
            <v>570878569720</v>
          </cell>
          <cell r="F315">
            <v>0</v>
          </cell>
          <cell r="G315">
            <v>180965000</v>
          </cell>
        </row>
        <row r="316">
          <cell r="A316" t="str">
            <v>511-02 지역균형발전특별회계보조금</v>
          </cell>
          <cell r="B316">
            <v>699764000</v>
          </cell>
          <cell r="C316">
            <v>12394694000</v>
          </cell>
          <cell r="D316">
            <v>699764000</v>
          </cell>
          <cell r="E316">
            <v>12394694000</v>
          </cell>
          <cell r="F316">
            <v>0</v>
          </cell>
          <cell r="G316">
            <v>0</v>
          </cell>
        </row>
        <row r="317">
          <cell r="A317" t="str">
            <v>511-051 지역균형발전특별회계보조금</v>
          </cell>
          <cell r="B317">
            <v>699764000</v>
          </cell>
          <cell r="C317">
            <v>12394694000</v>
          </cell>
          <cell r="D317">
            <v>699764000</v>
          </cell>
          <cell r="E317">
            <v>12394694000</v>
          </cell>
          <cell r="F317">
            <v>0</v>
          </cell>
          <cell r="G317">
            <v>0</v>
          </cell>
        </row>
        <row r="318">
          <cell r="A318" t="str">
            <v>511-03 기금</v>
          </cell>
          <cell r="B318">
            <v>3076296000</v>
          </cell>
          <cell r="C318">
            <v>17402919000</v>
          </cell>
          <cell r="D318">
            <v>3076296000</v>
          </cell>
          <cell r="E318">
            <v>17402919000</v>
          </cell>
          <cell r="F318">
            <v>0</v>
          </cell>
          <cell r="G318">
            <v>0</v>
          </cell>
        </row>
        <row r="319">
          <cell r="A319" t="str">
            <v>511-101 기금보조금</v>
          </cell>
          <cell r="B319">
            <v>3076296000</v>
          </cell>
          <cell r="C319">
            <v>17402919000</v>
          </cell>
          <cell r="D319">
            <v>3076296000</v>
          </cell>
          <cell r="E319">
            <v>17402919000</v>
          </cell>
          <cell r="F319">
            <v>0</v>
          </cell>
          <cell r="G319">
            <v>0</v>
          </cell>
        </row>
        <row r="320">
          <cell r="A320" t="str">
            <v>520-00 시도비보조금등</v>
          </cell>
          <cell r="B320">
            <v>23779872000</v>
          </cell>
          <cell r="C320">
            <v>152697939580</v>
          </cell>
          <cell r="D320">
            <v>23779872000</v>
          </cell>
          <cell r="E320">
            <v>164680805580</v>
          </cell>
          <cell r="F320">
            <v>0</v>
          </cell>
          <cell r="G320">
            <v>473642000</v>
          </cell>
        </row>
        <row r="321">
          <cell r="A321" t="str">
            <v>521-00 시도비보조금등</v>
          </cell>
          <cell r="B321">
            <v>23779872000</v>
          </cell>
          <cell r="C321">
            <v>152697939580</v>
          </cell>
          <cell r="D321">
            <v>23779872000</v>
          </cell>
          <cell r="E321">
            <v>164680805580</v>
          </cell>
          <cell r="F321">
            <v>0</v>
          </cell>
          <cell r="G321">
            <v>473642000</v>
          </cell>
        </row>
        <row r="322">
          <cell r="A322" t="str">
            <v>521-01 시도비보조금등</v>
          </cell>
          <cell r="B322">
            <v>23779872000</v>
          </cell>
          <cell r="C322">
            <v>152697939580</v>
          </cell>
          <cell r="D322">
            <v>23779872000</v>
          </cell>
          <cell r="E322">
            <v>164680805580</v>
          </cell>
          <cell r="F322">
            <v>0</v>
          </cell>
          <cell r="G322">
            <v>473642000</v>
          </cell>
        </row>
        <row r="323">
          <cell r="A323" t="str">
            <v>521-001 시도비보조금</v>
          </cell>
          <cell r="B323">
            <v>23779872000</v>
          </cell>
          <cell r="C323">
            <v>152697939580</v>
          </cell>
          <cell r="D323">
            <v>23779872000</v>
          </cell>
          <cell r="E323">
            <v>164680805580</v>
          </cell>
          <cell r="F323">
            <v>0</v>
          </cell>
          <cell r="G323">
            <v>473642000</v>
          </cell>
        </row>
        <row r="324">
          <cell r="A324" t="str">
            <v>700-00 보전수입등및내부거래</v>
          </cell>
          <cell r="B324">
            <v>660618007</v>
          </cell>
          <cell r="C324">
            <v>822670469774</v>
          </cell>
          <cell r="D324">
            <v>653125497</v>
          </cell>
          <cell r="E324">
            <v>818859784941</v>
          </cell>
          <cell r="F324">
            <v>0</v>
          </cell>
          <cell r="G324">
            <v>0</v>
          </cell>
        </row>
        <row r="325">
          <cell r="A325" t="str">
            <v>710-00 보전수입등</v>
          </cell>
          <cell r="B325">
            <v>660618007</v>
          </cell>
          <cell r="C325">
            <v>656828475774</v>
          </cell>
          <cell r="D325">
            <v>653125497</v>
          </cell>
          <cell r="E325">
            <v>656814790941</v>
          </cell>
          <cell r="F325">
            <v>0</v>
          </cell>
          <cell r="G325">
            <v>0</v>
          </cell>
        </row>
        <row r="326">
          <cell r="A326" t="str">
            <v>711-00 잉여금</v>
          </cell>
          <cell r="B326">
            <v>0</v>
          </cell>
          <cell r="C326">
            <v>652640337012</v>
          </cell>
          <cell r="D326">
            <v>0</v>
          </cell>
          <cell r="E326">
            <v>652640337012</v>
          </cell>
          <cell r="F326">
            <v>0</v>
          </cell>
          <cell r="G326">
            <v>0</v>
          </cell>
        </row>
        <row r="327">
          <cell r="A327" t="str">
            <v>711-01 순세계잉여금</v>
          </cell>
          <cell r="B327">
            <v>0</v>
          </cell>
          <cell r="C327">
            <v>652640337012</v>
          </cell>
          <cell r="D327">
            <v>0</v>
          </cell>
          <cell r="E327">
            <v>652640337012</v>
          </cell>
          <cell r="F327">
            <v>0</v>
          </cell>
          <cell r="G327">
            <v>0</v>
          </cell>
        </row>
        <row r="328">
          <cell r="A328" t="str">
            <v>711-001 순세계잉여금</v>
          </cell>
          <cell r="B328">
            <v>0</v>
          </cell>
          <cell r="C328">
            <v>652640337012</v>
          </cell>
          <cell r="D328">
            <v>0</v>
          </cell>
          <cell r="E328">
            <v>652640337012</v>
          </cell>
          <cell r="F328">
            <v>0</v>
          </cell>
          <cell r="G328">
            <v>0</v>
          </cell>
        </row>
        <row r="329">
          <cell r="A329" t="str">
            <v>712-00 전년도이월금</v>
          </cell>
          <cell r="B329">
            <v>0</v>
          </cell>
          <cell r="C329">
            <v>51490290</v>
          </cell>
          <cell r="D329">
            <v>0</v>
          </cell>
          <cell r="E329">
            <v>51490290</v>
          </cell>
          <cell r="F329">
            <v>0</v>
          </cell>
          <cell r="G329">
            <v>0</v>
          </cell>
        </row>
        <row r="330">
          <cell r="A330" t="str">
            <v>712-01 국고보조금사용잔액</v>
          </cell>
          <cell r="B330">
            <v>0</v>
          </cell>
          <cell r="C330">
            <v>20172540</v>
          </cell>
          <cell r="D330">
            <v>0</v>
          </cell>
          <cell r="E330">
            <v>20172540</v>
          </cell>
          <cell r="F330">
            <v>0</v>
          </cell>
          <cell r="G330">
            <v>0</v>
          </cell>
        </row>
        <row r="331">
          <cell r="A331" t="str">
            <v>712-001 국고보조금사용잔액</v>
          </cell>
          <cell r="B331">
            <v>0</v>
          </cell>
          <cell r="C331">
            <v>20172540</v>
          </cell>
          <cell r="D331">
            <v>0</v>
          </cell>
          <cell r="E331">
            <v>20172540</v>
          </cell>
          <cell r="F331">
            <v>0</v>
          </cell>
          <cell r="G331">
            <v>0</v>
          </cell>
        </row>
        <row r="332">
          <cell r="A332" t="str">
            <v>712-02 시도비보조금사용잔액</v>
          </cell>
          <cell r="B332">
            <v>0</v>
          </cell>
          <cell r="C332">
            <v>31317750</v>
          </cell>
          <cell r="D332">
            <v>0</v>
          </cell>
          <cell r="E332">
            <v>31317750</v>
          </cell>
          <cell r="F332">
            <v>0</v>
          </cell>
          <cell r="G332">
            <v>0</v>
          </cell>
        </row>
        <row r="333">
          <cell r="A333" t="str">
            <v>712-051 시도비보조금사용잔액</v>
          </cell>
          <cell r="B333">
            <v>0</v>
          </cell>
          <cell r="C333">
            <v>31317750</v>
          </cell>
          <cell r="D333">
            <v>0</v>
          </cell>
          <cell r="E333">
            <v>31317750</v>
          </cell>
          <cell r="F333">
            <v>0</v>
          </cell>
          <cell r="G333">
            <v>0</v>
          </cell>
        </row>
        <row r="334">
          <cell r="A334" t="str">
            <v>713-00 융자금원금수입</v>
          </cell>
          <cell r="B334">
            <v>29430</v>
          </cell>
          <cell r="C334">
            <v>176580</v>
          </cell>
          <cell r="D334">
            <v>58860</v>
          </cell>
          <cell r="E334">
            <v>176580</v>
          </cell>
          <cell r="F334">
            <v>0</v>
          </cell>
          <cell r="G334">
            <v>0</v>
          </cell>
        </row>
        <row r="335">
          <cell r="A335" t="str">
            <v>713-01 민간융자금회수수입</v>
          </cell>
          <cell r="B335">
            <v>29430</v>
          </cell>
          <cell r="C335">
            <v>176580</v>
          </cell>
          <cell r="D335">
            <v>58860</v>
          </cell>
          <cell r="E335">
            <v>176580</v>
          </cell>
          <cell r="F335">
            <v>0</v>
          </cell>
          <cell r="G335">
            <v>0</v>
          </cell>
        </row>
        <row r="336">
          <cell r="A336" t="str">
            <v>713-001 민간융자금회수수입</v>
          </cell>
          <cell r="B336">
            <v>29430</v>
          </cell>
          <cell r="C336">
            <v>176580</v>
          </cell>
          <cell r="D336">
            <v>58860</v>
          </cell>
          <cell r="E336">
            <v>176580</v>
          </cell>
          <cell r="F336">
            <v>0</v>
          </cell>
          <cell r="G336">
            <v>0</v>
          </cell>
        </row>
        <row r="337">
          <cell r="A337" t="str">
            <v>715-00 보조금등반환금</v>
          </cell>
          <cell r="B337">
            <v>660588577</v>
          </cell>
          <cell r="C337">
            <v>4136471892</v>
          </cell>
          <cell r="D337">
            <v>653066637</v>
          </cell>
          <cell r="E337">
            <v>4122787059</v>
          </cell>
          <cell r="F337">
            <v>0</v>
          </cell>
          <cell r="G337">
            <v>0</v>
          </cell>
        </row>
        <row r="338">
          <cell r="A338" t="str">
            <v>715-01 국고보조금등반환금</v>
          </cell>
          <cell r="B338">
            <v>465423092</v>
          </cell>
          <cell r="C338">
            <v>2627960073</v>
          </cell>
          <cell r="D338">
            <v>465638202</v>
          </cell>
          <cell r="E338">
            <v>2623691754</v>
          </cell>
          <cell r="F338">
            <v>0</v>
          </cell>
          <cell r="G338">
            <v>0</v>
          </cell>
        </row>
        <row r="339">
          <cell r="A339" t="str">
            <v>715-001 국고보조금등반환금</v>
          </cell>
          <cell r="B339">
            <v>465423092</v>
          </cell>
          <cell r="C339">
            <v>2627960073</v>
          </cell>
          <cell r="D339">
            <v>465638202</v>
          </cell>
          <cell r="E339">
            <v>2623691754</v>
          </cell>
          <cell r="F339">
            <v>0</v>
          </cell>
          <cell r="G339">
            <v>0</v>
          </cell>
        </row>
        <row r="340">
          <cell r="A340" t="str">
            <v>715-02 시도비보조금등반환금</v>
          </cell>
          <cell r="B340">
            <v>195165485</v>
          </cell>
          <cell r="C340">
            <v>1508511819</v>
          </cell>
          <cell r="D340">
            <v>187428435</v>
          </cell>
          <cell r="E340">
            <v>1499095305</v>
          </cell>
          <cell r="F340">
            <v>0</v>
          </cell>
          <cell r="G340">
            <v>0</v>
          </cell>
        </row>
        <row r="341">
          <cell r="A341" t="str">
            <v>715-051 시도비보조금등반환금</v>
          </cell>
          <cell r="B341">
            <v>195165485</v>
          </cell>
          <cell r="C341">
            <v>1508511819</v>
          </cell>
          <cell r="D341">
            <v>187428435</v>
          </cell>
          <cell r="E341">
            <v>1499095305</v>
          </cell>
          <cell r="F341">
            <v>0</v>
          </cell>
          <cell r="G341">
            <v>0</v>
          </cell>
        </row>
        <row r="342">
          <cell r="A342" t="str">
            <v>720-00 내부거래</v>
          </cell>
          <cell r="B342">
            <v>0</v>
          </cell>
          <cell r="C342">
            <v>165841994000</v>
          </cell>
          <cell r="D342">
            <v>0</v>
          </cell>
          <cell r="E342">
            <v>162044994000</v>
          </cell>
          <cell r="F342">
            <v>0</v>
          </cell>
          <cell r="G342">
            <v>0</v>
          </cell>
        </row>
        <row r="343">
          <cell r="A343" t="str">
            <v>721-00 전입금</v>
          </cell>
          <cell r="B343">
            <v>0</v>
          </cell>
          <cell r="C343">
            <v>165841994000</v>
          </cell>
          <cell r="D343">
            <v>0</v>
          </cell>
          <cell r="E343">
            <v>162044994000</v>
          </cell>
          <cell r="F343">
            <v>0</v>
          </cell>
          <cell r="G343">
            <v>0</v>
          </cell>
        </row>
        <row r="344">
          <cell r="A344" t="str">
            <v>721-01 공기업특별회계전입금</v>
          </cell>
          <cell r="B344">
            <v>0</v>
          </cell>
          <cell r="C344">
            <v>206117000</v>
          </cell>
          <cell r="D344">
            <v>0</v>
          </cell>
          <cell r="E344">
            <v>206117000</v>
          </cell>
          <cell r="F344">
            <v>0</v>
          </cell>
          <cell r="G344">
            <v>0</v>
          </cell>
        </row>
        <row r="345">
          <cell r="A345" t="str">
            <v>721-001 공기업특별회계전입금</v>
          </cell>
          <cell r="B345">
            <v>0</v>
          </cell>
          <cell r="C345">
            <v>206117000</v>
          </cell>
          <cell r="D345">
            <v>0</v>
          </cell>
          <cell r="E345">
            <v>206117000</v>
          </cell>
          <cell r="F345">
            <v>0</v>
          </cell>
          <cell r="G345">
            <v>0</v>
          </cell>
        </row>
        <row r="346">
          <cell r="A346" t="str">
            <v>721-04 기금전입금</v>
          </cell>
          <cell r="B346">
            <v>0</v>
          </cell>
          <cell r="C346">
            <v>165635877000</v>
          </cell>
          <cell r="D346">
            <v>0</v>
          </cell>
          <cell r="E346">
            <v>161838877000</v>
          </cell>
          <cell r="F346">
            <v>0</v>
          </cell>
          <cell r="G346">
            <v>0</v>
          </cell>
        </row>
        <row r="347">
          <cell r="A347" t="str">
            <v>721-151 기금전입금</v>
          </cell>
          <cell r="B347">
            <v>0</v>
          </cell>
          <cell r="C347">
            <v>165635877000</v>
          </cell>
          <cell r="D347">
            <v>0</v>
          </cell>
          <cell r="E347">
            <v>161838877000</v>
          </cell>
          <cell r="F347">
            <v>0</v>
          </cell>
          <cell r="G347">
            <v>0</v>
          </cell>
        </row>
        <row r="348">
          <cell r="A348"/>
          <cell r="B348"/>
          <cell r="C348"/>
          <cell r="D348"/>
          <cell r="E348"/>
          <cell r="F348"/>
          <cell r="G348"/>
        </row>
        <row r="349">
          <cell r="A349"/>
          <cell r="B349"/>
          <cell r="C349"/>
          <cell r="D349"/>
          <cell r="E349"/>
          <cell r="F349"/>
          <cell r="G349"/>
        </row>
        <row r="350">
          <cell r="A350"/>
          <cell r="B350"/>
          <cell r="C350"/>
          <cell r="D350"/>
          <cell r="E350"/>
          <cell r="F350"/>
          <cell r="G350"/>
        </row>
        <row r="351">
          <cell r="A351"/>
          <cell r="B351"/>
          <cell r="C351"/>
          <cell r="D351"/>
          <cell r="E351"/>
          <cell r="F351"/>
          <cell r="G351"/>
        </row>
        <row r="352">
          <cell r="A352"/>
          <cell r="B352"/>
          <cell r="C352"/>
          <cell r="D352"/>
          <cell r="E352"/>
          <cell r="F352"/>
          <cell r="G352"/>
        </row>
        <row r="353">
          <cell r="A353"/>
          <cell r="B353"/>
          <cell r="C353"/>
          <cell r="D353"/>
          <cell r="E353"/>
          <cell r="F353"/>
          <cell r="G353"/>
        </row>
        <row r="354">
          <cell r="A354"/>
          <cell r="B354"/>
          <cell r="C354"/>
          <cell r="D354"/>
          <cell r="E354"/>
          <cell r="F354"/>
          <cell r="G354"/>
        </row>
        <row r="355">
          <cell r="A355"/>
          <cell r="B355"/>
          <cell r="C355"/>
          <cell r="D355"/>
          <cell r="E355"/>
          <cell r="F355"/>
          <cell r="G355"/>
        </row>
        <row r="356">
          <cell r="A356"/>
          <cell r="B356"/>
          <cell r="C356"/>
          <cell r="D356"/>
          <cell r="E356"/>
          <cell r="F356"/>
          <cell r="G356"/>
        </row>
        <row r="357">
          <cell r="A357"/>
          <cell r="B357"/>
          <cell r="C357"/>
          <cell r="D357"/>
          <cell r="E357"/>
          <cell r="F357"/>
          <cell r="G357"/>
        </row>
        <row r="358">
          <cell r="A358"/>
          <cell r="B358"/>
          <cell r="C358"/>
          <cell r="D358"/>
          <cell r="E358"/>
          <cell r="F358"/>
          <cell r="G358"/>
        </row>
        <row r="359">
          <cell r="A359"/>
          <cell r="B359"/>
          <cell r="C359"/>
          <cell r="D359"/>
          <cell r="E359"/>
          <cell r="F359"/>
          <cell r="G359"/>
        </row>
        <row r="360">
          <cell r="A360"/>
          <cell r="B360"/>
          <cell r="C360"/>
          <cell r="D360"/>
          <cell r="E360"/>
          <cell r="F360"/>
          <cell r="G360"/>
        </row>
        <row r="361">
          <cell r="A361"/>
          <cell r="B361"/>
          <cell r="C361"/>
          <cell r="D361"/>
          <cell r="E361"/>
          <cell r="F361"/>
          <cell r="G361"/>
        </row>
        <row r="362">
          <cell r="A362"/>
          <cell r="B362"/>
          <cell r="C362"/>
          <cell r="D362"/>
          <cell r="E362"/>
          <cell r="F362"/>
          <cell r="G362"/>
        </row>
        <row r="363">
          <cell r="A363"/>
          <cell r="B363"/>
          <cell r="C363"/>
          <cell r="D363"/>
          <cell r="E363"/>
          <cell r="F363"/>
          <cell r="G363"/>
        </row>
        <row r="364">
          <cell r="A364"/>
          <cell r="B364"/>
          <cell r="C364"/>
          <cell r="D364"/>
          <cell r="E364"/>
          <cell r="F364"/>
          <cell r="G364"/>
        </row>
        <row r="365">
          <cell r="A365"/>
          <cell r="B365"/>
          <cell r="C365"/>
          <cell r="D365"/>
          <cell r="E365"/>
          <cell r="F365"/>
          <cell r="G365"/>
        </row>
        <row r="366">
          <cell r="A366"/>
          <cell r="B366"/>
          <cell r="C366"/>
          <cell r="D366"/>
          <cell r="E366"/>
          <cell r="F366"/>
          <cell r="G366"/>
        </row>
        <row r="367">
          <cell r="A367"/>
          <cell r="B367"/>
          <cell r="C367"/>
          <cell r="D367"/>
          <cell r="E367"/>
          <cell r="F367"/>
          <cell r="G367"/>
        </row>
        <row r="368">
          <cell r="A368"/>
          <cell r="B368"/>
          <cell r="C368"/>
          <cell r="D368"/>
          <cell r="E368"/>
          <cell r="F368"/>
          <cell r="G368"/>
        </row>
        <row r="369">
          <cell r="A369"/>
          <cell r="B369"/>
          <cell r="C369"/>
          <cell r="D369"/>
          <cell r="E369"/>
          <cell r="F369"/>
          <cell r="G369"/>
        </row>
        <row r="370">
          <cell r="A370"/>
          <cell r="B370"/>
          <cell r="C370"/>
          <cell r="D370"/>
          <cell r="E370"/>
          <cell r="F370"/>
          <cell r="G370"/>
        </row>
        <row r="371">
          <cell r="A371"/>
          <cell r="B371"/>
          <cell r="C371"/>
          <cell r="D371"/>
          <cell r="E371"/>
          <cell r="F371"/>
          <cell r="G371"/>
        </row>
        <row r="372">
          <cell r="A372"/>
          <cell r="B372"/>
          <cell r="C372"/>
          <cell r="D372"/>
          <cell r="E372"/>
          <cell r="F372"/>
          <cell r="G372"/>
        </row>
        <row r="373">
          <cell r="A373"/>
          <cell r="B373"/>
          <cell r="C373"/>
          <cell r="D373"/>
          <cell r="E373"/>
          <cell r="F373"/>
          <cell r="G373"/>
        </row>
        <row r="374">
          <cell r="A374"/>
          <cell r="B374"/>
          <cell r="C374"/>
          <cell r="D374"/>
          <cell r="E374"/>
          <cell r="F374"/>
          <cell r="G374"/>
        </row>
        <row r="375">
          <cell r="A375"/>
          <cell r="B375"/>
          <cell r="C375"/>
          <cell r="D375"/>
          <cell r="E375"/>
          <cell r="F375"/>
          <cell r="G375"/>
        </row>
        <row r="376">
          <cell r="A376"/>
          <cell r="B376"/>
          <cell r="C376"/>
          <cell r="D376"/>
          <cell r="E376"/>
          <cell r="F376"/>
          <cell r="G376"/>
        </row>
        <row r="377">
          <cell r="A377"/>
          <cell r="B377"/>
          <cell r="C377"/>
          <cell r="D377"/>
          <cell r="E377"/>
          <cell r="F377"/>
          <cell r="G377"/>
        </row>
        <row r="378">
          <cell r="A378"/>
          <cell r="B378"/>
          <cell r="C378"/>
          <cell r="D378"/>
          <cell r="E378"/>
          <cell r="F378"/>
          <cell r="G378"/>
        </row>
        <row r="379">
          <cell r="A379"/>
          <cell r="B379"/>
          <cell r="C379"/>
          <cell r="D379"/>
          <cell r="E379"/>
          <cell r="F379"/>
          <cell r="G379"/>
        </row>
        <row r="380">
          <cell r="A380"/>
          <cell r="B380"/>
          <cell r="C380"/>
          <cell r="D380"/>
          <cell r="E380"/>
          <cell r="F380"/>
          <cell r="G380"/>
        </row>
        <row r="381">
          <cell r="A381"/>
          <cell r="B381"/>
          <cell r="C381"/>
          <cell r="D381"/>
          <cell r="E381"/>
          <cell r="F381"/>
          <cell r="G381"/>
        </row>
        <row r="382">
          <cell r="A382"/>
          <cell r="B382"/>
          <cell r="C382"/>
          <cell r="D382"/>
          <cell r="E382"/>
          <cell r="F382"/>
          <cell r="G382"/>
        </row>
        <row r="383">
          <cell r="A383"/>
          <cell r="B383"/>
          <cell r="C383"/>
          <cell r="D383"/>
          <cell r="E383"/>
          <cell r="F383"/>
          <cell r="G383"/>
        </row>
        <row r="384">
          <cell r="A384"/>
          <cell r="B384"/>
          <cell r="C384"/>
          <cell r="D384"/>
          <cell r="E384"/>
          <cell r="F384"/>
          <cell r="G384"/>
        </row>
        <row r="385">
          <cell r="A385"/>
          <cell r="B385"/>
          <cell r="C385"/>
          <cell r="D385"/>
          <cell r="E385"/>
          <cell r="F385"/>
          <cell r="G385"/>
        </row>
        <row r="386">
          <cell r="A386"/>
          <cell r="B386"/>
          <cell r="C386"/>
          <cell r="D386"/>
          <cell r="E386"/>
          <cell r="F386"/>
          <cell r="G386"/>
        </row>
        <row r="387">
          <cell r="A387"/>
          <cell r="B387"/>
          <cell r="C387"/>
          <cell r="D387"/>
          <cell r="E387"/>
          <cell r="F387"/>
          <cell r="G387"/>
        </row>
        <row r="388">
          <cell r="A388"/>
          <cell r="B388"/>
          <cell r="C388"/>
          <cell r="D388"/>
          <cell r="E388"/>
          <cell r="F388"/>
          <cell r="G388"/>
        </row>
        <row r="389">
          <cell r="A389"/>
          <cell r="B389"/>
          <cell r="C389"/>
          <cell r="D389"/>
          <cell r="E389"/>
          <cell r="F389"/>
          <cell r="G389"/>
        </row>
        <row r="390">
          <cell r="A390"/>
          <cell r="B390"/>
          <cell r="C390"/>
          <cell r="D390"/>
          <cell r="E390"/>
          <cell r="F390"/>
          <cell r="G390"/>
        </row>
        <row r="391">
          <cell r="A391"/>
          <cell r="B391"/>
          <cell r="C391"/>
          <cell r="D391"/>
          <cell r="E391"/>
          <cell r="F391"/>
          <cell r="G391"/>
        </row>
        <row r="392">
          <cell r="A392"/>
          <cell r="B392"/>
          <cell r="C392"/>
          <cell r="D392"/>
          <cell r="E392"/>
          <cell r="F392"/>
          <cell r="G392"/>
        </row>
        <row r="393">
          <cell r="A393"/>
          <cell r="B393"/>
          <cell r="C393"/>
          <cell r="D393"/>
          <cell r="E393"/>
          <cell r="F393"/>
          <cell r="G393"/>
        </row>
        <row r="394">
          <cell r="A394"/>
          <cell r="B394"/>
          <cell r="C394"/>
          <cell r="D394"/>
          <cell r="E394"/>
          <cell r="F394"/>
          <cell r="G394"/>
        </row>
        <row r="395">
          <cell r="A395"/>
          <cell r="B395"/>
          <cell r="C395"/>
          <cell r="D395"/>
          <cell r="E395"/>
          <cell r="F395"/>
          <cell r="G395"/>
        </row>
        <row r="396">
          <cell r="A396"/>
          <cell r="B396"/>
          <cell r="C396"/>
          <cell r="D396"/>
          <cell r="E396"/>
          <cell r="F396"/>
          <cell r="G396"/>
        </row>
        <row r="397">
          <cell r="A397"/>
          <cell r="B397"/>
          <cell r="C397"/>
          <cell r="D397"/>
          <cell r="E397"/>
          <cell r="F397"/>
          <cell r="G397"/>
        </row>
        <row r="398">
          <cell r="A398"/>
          <cell r="B398"/>
          <cell r="C398"/>
          <cell r="D398"/>
          <cell r="E398"/>
          <cell r="F398"/>
          <cell r="G398"/>
        </row>
        <row r="399">
          <cell r="A399"/>
          <cell r="B399"/>
          <cell r="C399"/>
          <cell r="D399"/>
          <cell r="E399"/>
          <cell r="F399"/>
          <cell r="G399"/>
        </row>
        <row r="400">
          <cell r="A400"/>
          <cell r="B400"/>
          <cell r="C400"/>
          <cell r="D400"/>
          <cell r="E400"/>
          <cell r="F400"/>
          <cell r="G400"/>
        </row>
        <row r="401">
          <cell r="A401"/>
          <cell r="B401"/>
          <cell r="C401"/>
          <cell r="D401"/>
          <cell r="E401"/>
          <cell r="F401"/>
          <cell r="G401"/>
        </row>
        <row r="402">
          <cell r="A402"/>
          <cell r="B402"/>
          <cell r="C402"/>
          <cell r="D402"/>
          <cell r="E402"/>
          <cell r="F402"/>
          <cell r="G402"/>
        </row>
        <row r="403">
          <cell r="A403"/>
          <cell r="B403"/>
          <cell r="C403"/>
          <cell r="D403"/>
          <cell r="E403"/>
          <cell r="F403"/>
          <cell r="G403"/>
        </row>
      </sheetData>
      <sheetData sheetId="7">
        <row r="1">
          <cell r="A1" t="str">
            <v xml:space="preserve">장, 관, 항, 목, 대표과목 </v>
          </cell>
          <cell r="B1" t="str">
            <v>징수결정액(본월분)</v>
          </cell>
          <cell r="C1" t="str">
            <v>징수결정액(누계)</v>
          </cell>
          <cell r="D1" t="str">
            <v>수납액(본월분)</v>
          </cell>
          <cell r="E1" t="str">
            <v>수납액(누계)</v>
          </cell>
          <cell r="F1" t="str">
            <v>과오납환부액(본월분)</v>
          </cell>
          <cell r="G1" t="str">
            <v>과오납액(누계)</v>
          </cell>
          <cell r="H1" t="str">
            <v>결손액(본월분)</v>
          </cell>
          <cell r="I1" t="str">
            <v>결손액(누계)</v>
          </cell>
          <cell r="J1" t="str">
            <v>미수납액</v>
          </cell>
        </row>
        <row r="2">
          <cell r="A2" t="str">
            <v>합             계</v>
          </cell>
          <cell r="B2">
            <v>157210419033</v>
          </cell>
          <cell r="C2">
            <v>1849545246552</v>
          </cell>
          <cell r="D2">
            <v>156546306844</v>
          </cell>
          <cell r="E2">
            <v>1752850076212</v>
          </cell>
          <cell r="F2">
            <v>331982660</v>
          </cell>
          <cell r="G2">
            <v>1548042952</v>
          </cell>
          <cell r="H2">
            <v>15550090</v>
          </cell>
          <cell r="I2">
            <v>117118140</v>
          </cell>
          <cell r="J2">
            <v>96578052200</v>
          </cell>
        </row>
        <row r="3">
          <cell r="A3" t="str">
            <v>200-00 세외수입</v>
          </cell>
          <cell r="B3">
            <v>11109077276</v>
          </cell>
          <cell r="C3">
            <v>180128721331</v>
          </cell>
          <cell r="D3">
            <v>10452487027</v>
          </cell>
          <cell r="E3">
            <v>72964369824</v>
          </cell>
          <cell r="F3">
            <v>331982660</v>
          </cell>
          <cell r="G3">
            <v>893435952</v>
          </cell>
          <cell r="H3">
            <v>15550090</v>
          </cell>
          <cell r="I3">
            <v>117118140</v>
          </cell>
          <cell r="J3">
            <v>107047233367</v>
          </cell>
        </row>
        <row r="4">
          <cell r="A4" t="str">
            <v>210-00 경상적세외수입</v>
          </cell>
          <cell r="B4">
            <v>7884945569</v>
          </cell>
          <cell r="C4">
            <v>53301446151</v>
          </cell>
          <cell r="D4">
            <v>8351156525</v>
          </cell>
          <cell r="E4">
            <v>53111962390</v>
          </cell>
          <cell r="F4">
            <v>17898190</v>
          </cell>
          <cell r="G4">
            <v>148915637</v>
          </cell>
          <cell r="H4">
            <v>0</v>
          </cell>
          <cell r="I4">
            <v>0</v>
          </cell>
          <cell r="J4">
            <v>189483761</v>
          </cell>
        </row>
        <row r="5">
          <cell r="A5" t="str">
            <v>211-00 재산임대수입</v>
          </cell>
          <cell r="B5">
            <v>765443294</v>
          </cell>
          <cell r="C5">
            <v>3297592848</v>
          </cell>
          <cell r="D5">
            <v>714325068</v>
          </cell>
          <cell r="E5">
            <v>3193940487</v>
          </cell>
          <cell r="F5">
            <v>2381010</v>
          </cell>
          <cell r="G5">
            <v>23286140</v>
          </cell>
          <cell r="H5">
            <v>0</v>
          </cell>
          <cell r="I5">
            <v>0</v>
          </cell>
          <cell r="J5">
            <v>103652361</v>
          </cell>
        </row>
        <row r="6">
          <cell r="A6" t="str">
            <v>211-01 국유재산임대료</v>
          </cell>
          <cell r="B6">
            <v>4529130</v>
          </cell>
          <cell r="C6">
            <v>45597400</v>
          </cell>
          <cell r="D6">
            <v>5075550</v>
          </cell>
          <cell r="E6">
            <v>45597400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</row>
        <row r="7">
          <cell r="A7" t="str">
            <v>211-001 국유재산사용료</v>
          </cell>
          <cell r="B7">
            <v>4529130</v>
          </cell>
          <cell r="C7">
            <v>38052940</v>
          </cell>
          <cell r="D7">
            <v>5075550</v>
          </cell>
          <cell r="E7">
            <v>38052940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</row>
        <row r="8">
          <cell r="A8" t="str">
            <v>211-002 국유재산대부료</v>
          </cell>
          <cell r="B8">
            <v>0</v>
          </cell>
          <cell r="C8">
            <v>7544460</v>
          </cell>
          <cell r="D8">
            <v>0</v>
          </cell>
          <cell r="E8">
            <v>7544460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</row>
        <row r="9">
          <cell r="A9" t="str">
            <v>211-02 공유재산임대료</v>
          </cell>
          <cell r="B9">
            <v>760914164</v>
          </cell>
          <cell r="C9">
            <v>3251995448</v>
          </cell>
          <cell r="D9">
            <v>709249518</v>
          </cell>
          <cell r="E9">
            <v>3148343087</v>
          </cell>
          <cell r="F9">
            <v>2381010</v>
          </cell>
          <cell r="G9">
            <v>23286140</v>
          </cell>
          <cell r="H9">
            <v>0</v>
          </cell>
          <cell r="I9">
            <v>0</v>
          </cell>
          <cell r="J9">
            <v>103652361</v>
          </cell>
        </row>
        <row r="10">
          <cell r="A10" t="str">
            <v>211-051 공유재산사용료</v>
          </cell>
          <cell r="B10">
            <v>55811630</v>
          </cell>
          <cell r="C10">
            <v>62993870</v>
          </cell>
          <cell r="D10">
            <v>3776020</v>
          </cell>
          <cell r="E10">
            <v>7153010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55840860</v>
          </cell>
        </row>
        <row r="11">
          <cell r="A11" t="str">
            <v>211-052 공유재산대부료</v>
          </cell>
          <cell r="B11">
            <v>705102534</v>
          </cell>
          <cell r="C11">
            <v>3189001578</v>
          </cell>
          <cell r="D11">
            <v>705473498</v>
          </cell>
          <cell r="E11">
            <v>3141190077</v>
          </cell>
          <cell r="F11">
            <v>2381010</v>
          </cell>
          <cell r="G11">
            <v>23286140</v>
          </cell>
          <cell r="H11">
            <v>0</v>
          </cell>
          <cell r="I11">
            <v>0</v>
          </cell>
          <cell r="J11">
            <v>47811501</v>
          </cell>
        </row>
        <row r="12">
          <cell r="A12" t="str">
            <v>212-00 사용료수입</v>
          </cell>
          <cell r="B12">
            <v>1650877938</v>
          </cell>
          <cell r="C12">
            <v>12254710275</v>
          </cell>
          <cell r="D12">
            <v>1651275363</v>
          </cell>
          <cell r="E12">
            <v>12219019618</v>
          </cell>
          <cell r="F12">
            <v>3079180</v>
          </cell>
          <cell r="G12">
            <v>49687047</v>
          </cell>
          <cell r="H12">
            <v>0</v>
          </cell>
          <cell r="I12">
            <v>0</v>
          </cell>
          <cell r="J12">
            <v>35690657</v>
          </cell>
        </row>
        <row r="13">
          <cell r="A13" t="str">
            <v>212-04 상수도사용료</v>
          </cell>
          <cell r="B13">
            <v>6900</v>
          </cell>
          <cell r="C13">
            <v>34210</v>
          </cell>
          <cell r="D13">
            <v>0</v>
          </cell>
          <cell r="E13">
            <v>27310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6900</v>
          </cell>
        </row>
        <row r="14">
          <cell r="A14" t="str">
            <v>212-151 상수도사용료</v>
          </cell>
          <cell r="B14">
            <v>6900</v>
          </cell>
          <cell r="C14">
            <v>34210</v>
          </cell>
          <cell r="D14">
            <v>0</v>
          </cell>
          <cell r="E14">
            <v>27310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6900</v>
          </cell>
        </row>
        <row r="15">
          <cell r="A15" t="str">
            <v>212-06 시장사용료</v>
          </cell>
          <cell r="B15">
            <v>0</v>
          </cell>
          <cell r="C15">
            <v>1147642892</v>
          </cell>
          <cell r="D15">
            <v>0</v>
          </cell>
          <cell r="E15">
            <v>1147642892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</row>
        <row r="16">
          <cell r="A16" t="str">
            <v>212-251 시장사용료</v>
          </cell>
          <cell r="B16">
            <v>0</v>
          </cell>
          <cell r="C16">
            <v>1147642892</v>
          </cell>
          <cell r="D16">
            <v>0</v>
          </cell>
          <cell r="E16">
            <v>1147642892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A17" t="str">
            <v>212-07 입장료수입</v>
          </cell>
          <cell r="B17">
            <v>8124446</v>
          </cell>
          <cell r="C17">
            <v>74328069</v>
          </cell>
          <cell r="D17">
            <v>4278383</v>
          </cell>
          <cell r="E17">
            <v>70482006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3846063</v>
          </cell>
        </row>
        <row r="18">
          <cell r="A18" t="str">
            <v>212-301 입장료수입</v>
          </cell>
          <cell r="B18">
            <v>8124446</v>
          </cell>
          <cell r="C18">
            <v>74328069</v>
          </cell>
          <cell r="D18">
            <v>4278383</v>
          </cell>
          <cell r="E18">
            <v>70482006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3846063</v>
          </cell>
        </row>
        <row r="19">
          <cell r="A19" t="str">
            <v>212-08 주차요금수입</v>
          </cell>
          <cell r="B19">
            <v>20558840</v>
          </cell>
          <cell r="C19">
            <v>228369560</v>
          </cell>
          <cell r="D19">
            <v>20558840</v>
          </cell>
          <cell r="E19">
            <v>228369560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</row>
        <row r="20">
          <cell r="A20" t="str">
            <v>212-351 주차장사용료</v>
          </cell>
          <cell r="B20">
            <v>20558840</v>
          </cell>
          <cell r="C20">
            <v>228369560</v>
          </cell>
          <cell r="D20">
            <v>20558840</v>
          </cell>
          <cell r="E20">
            <v>228369560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A21" t="str">
            <v>212-09 기타사용료</v>
          </cell>
          <cell r="B21">
            <v>1622187752</v>
          </cell>
          <cell r="C21">
            <v>10804335544</v>
          </cell>
          <cell r="D21">
            <v>1626438140</v>
          </cell>
          <cell r="E21">
            <v>10772497850</v>
          </cell>
          <cell r="F21">
            <v>3079180</v>
          </cell>
          <cell r="G21">
            <v>49687047</v>
          </cell>
          <cell r="H21">
            <v>0</v>
          </cell>
          <cell r="I21">
            <v>0</v>
          </cell>
          <cell r="J21">
            <v>31837694</v>
          </cell>
        </row>
        <row r="22">
          <cell r="A22" t="str">
            <v>212-401 전기사용료</v>
          </cell>
          <cell r="B22">
            <v>959880</v>
          </cell>
          <cell r="C22">
            <v>10370020</v>
          </cell>
          <cell r="D22">
            <v>439700</v>
          </cell>
          <cell r="E22">
            <v>9738880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631140</v>
          </cell>
        </row>
        <row r="23">
          <cell r="A23" t="str">
            <v>212-402 공원녹지점용료</v>
          </cell>
          <cell r="B23">
            <v>835200</v>
          </cell>
          <cell r="C23">
            <v>1182223300</v>
          </cell>
          <cell r="D23">
            <v>8592600</v>
          </cell>
          <cell r="E23">
            <v>1178897900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3325400</v>
          </cell>
        </row>
        <row r="24">
          <cell r="A24" t="str">
            <v>212-420 기타사용료</v>
          </cell>
          <cell r="B24">
            <v>1620392672</v>
          </cell>
          <cell r="C24">
            <v>9611742224</v>
          </cell>
          <cell r="D24">
            <v>1617405840</v>
          </cell>
          <cell r="E24">
            <v>9583861070</v>
          </cell>
          <cell r="F24">
            <v>3079180</v>
          </cell>
          <cell r="G24">
            <v>49687047</v>
          </cell>
          <cell r="H24">
            <v>0</v>
          </cell>
          <cell r="I24">
            <v>0</v>
          </cell>
          <cell r="J24">
            <v>27881154</v>
          </cell>
        </row>
        <row r="25">
          <cell r="A25" t="str">
            <v>213-00 수수료수입</v>
          </cell>
          <cell r="B25">
            <v>3785033426</v>
          </cell>
          <cell r="C25">
            <v>23175333637</v>
          </cell>
          <cell r="D25">
            <v>3838938010</v>
          </cell>
          <cell r="E25">
            <v>23134922937</v>
          </cell>
          <cell r="F25">
            <v>12438000</v>
          </cell>
          <cell r="G25">
            <v>75935860</v>
          </cell>
          <cell r="H25">
            <v>0</v>
          </cell>
          <cell r="I25">
            <v>0</v>
          </cell>
          <cell r="J25">
            <v>40410700</v>
          </cell>
        </row>
        <row r="26">
          <cell r="A26" t="str">
            <v>213-01 증지수입</v>
          </cell>
          <cell r="B26">
            <v>814490560</v>
          </cell>
          <cell r="C26">
            <v>5468309430</v>
          </cell>
          <cell r="D26">
            <v>855194260</v>
          </cell>
          <cell r="E26">
            <v>5470149330</v>
          </cell>
          <cell r="F26">
            <v>12438000</v>
          </cell>
          <cell r="G26">
            <v>69121250</v>
          </cell>
          <cell r="H26">
            <v>0</v>
          </cell>
          <cell r="I26">
            <v>0</v>
          </cell>
          <cell r="J26">
            <v>-1839900</v>
          </cell>
        </row>
        <row r="27">
          <cell r="A27" t="str">
            <v>213-001 증지수입</v>
          </cell>
          <cell r="B27">
            <v>814465160</v>
          </cell>
          <cell r="C27">
            <v>5468109230</v>
          </cell>
          <cell r="D27">
            <v>855168860</v>
          </cell>
          <cell r="E27">
            <v>5469949130</v>
          </cell>
          <cell r="F27">
            <v>12438000</v>
          </cell>
          <cell r="G27">
            <v>69121250</v>
          </cell>
          <cell r="H27">
            <v>0</v>
          </cell>
          <cell r="I27">
            <v>0</v>
          </cell>
          <cell r="J27">
            <v>-1839900</v>
          </cell>
        </row>
        <row r="28">
          <cell r="A28" t="str">
            <v>213-204 무인민원발급기수입</v>
          </cell>
          <cell r="B28">
            <v>25400</v>
          </cell>
          <cell r="C28">
            <v>200200</v>
          </cell>
          <cell r="D28">
            <v>25400</v>
          </cell>
          <cell r="E28">
            <v>200200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A29" t="str">
            <v>213-02 폐기물처리수수료</v>
          </cell>
          <cell r="B29">
            <v>1648836530</v>
          </cell>
          <cell r="C29">
            <v>10399428280</v>
          </cell>
          <cell r="D29">
            <v>1648836530</v>
          </cell>
          <cell r="E29">
            <v>10399428280</v>
          </cell>
          <cell r="F29">
            <v>0</v>
          </cell>
          <cell r="G29">
            <v>6814610</v>
          </cell>
          <cell r="H29">
            <v>0</v>
          </cell>
          <cell r="I29">
            <v>0</v>
          </cell>
          <cell r="J29">
            <v>0</v>
          </cell>
        </row>
        <row r="30">
          <cell r="A30" t="str">
            <v>213-051 종량제봉투판매수입</v>
          </cell>
          <cell r="B30">
            <v>1392455530</v>
          </cell>
          <cell r="C30">
            <v>9348657280</v>
          </cell>
          <cell r="D30">
            <v>1392455530</v>
          </cell>
          <cell r="E30">
            <v>9348657280</v>
          </cell>
          <cell r="F30">
            <v>0</v>
          </cell>
          <cell r="G30">
            <v>6814610</v>
          </cell>
          <cell r="H30">
            <v>0</v>
          </cell>
          <cell r="I30">
            <v>0</v>
          </cell>
          <cell r="J30">
            <v>0</v>
          </cell>
        </row>
        <row r="31">
          <cell r="A31" t="str">
            <v>213-055 폐기물처리시설반입수수료</v>
          </cell>
          <cell r="B31">
            <v>256381000</v>
          </cell>
          <cell r="C31">
            <v>1050771000</v>
          </cell>
          <cell r="D31">
            <v>256381000</v>
          </cell>
          <cell r="E31">
            <v>1050771000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A32" t="str">
            <v>213-04 보건의료수수료</v>
          </cell>
          <cell r="B32">
            <v>563880124</v>
          </cell>
          <cell r="C32">
            <v>2856927751</v>
          </cell>
          <cell r="D32">
            <v>560151284</v>
          </cell>
          <cell r="E32">
            <v>2853136601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3791150</v>
          </cell>
        </row>
        <row r="33">
          <cell r="A33" t="str">
            <v>213-154 보건기관진료수입</v>
          </cell>
          <cell r="B33">
            <v>563880124</v>
          </cell>
          <cell r="C33">
            <v>2856927751</v>
          </cell>
          <cell r="D33">
            <v>560151284</v>
          </cell>
          <cell r="E33">
            <v>2853136601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3791150</v>
          </cell>
        </row>
        <row r="34">
          <cell r="A34" t="str">
            <v>213-05 기타수수료</v>
          </cell>
          <cell r="B34">
            <v>757826212</v>
          </cell>
          <cell r="C34">
            <v>4450668176</v>
          </cell>
          <cell r="D34">
            <v>774755936</v>
          </cell>
          <cell r="E34">
            <v>4412208726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38459450</v>
          </cell>
        </row>
        <row r="35">
          <cell r="A35" t="str">
            <v>213-202 전자민원수수료</v>
          </cell>
          <cell r="B35">
            <v>16040660</v>
          </cell>
          <cell r="C35">
            <v>62366670</v>
          </cell>
          <cell r="D35">
            <v>12382520</v>
          </cell>
          <cell r="E35">
            <v>58708530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3658140</v>
          </cell>
        </row>
        <row r="36">
          <cell r="A36" t="str">
            <v>213-203 민원우편요금</v>
          </cell>
          <cell r="B36">
            <v>168900</v>
          </cell>
          <cell r="C36">
            <v>919500</v>
          </cell>
          <cell r="D36">
            <v>129300</v>
          </cell>
          <cell r="E36">
            <v>879900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39600</v>
          </cell>
        </row>
        <row r="37">
          <cell r="A37" t="str">
            <v>213-209 번호판발급수수료</v>
          </cell>
          <cell r="B37">
            <v>45102000</v>
          </cell>
          <cell r="C37">
            <v>290742000</v>
          </cell>
          <cell r="D37">
            <v>45099000</v>
          </cell>
          <cell r="E37">
            <v>288480000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2262000</v>
          </cell>
        </row>
        <row r="38">
          <cell r="A38" t="str">
            <v>213-213 기타수수료</v>
          </cell>
          <cell r="B38">
            <v>696514652</v>
          </cell>
          <cell r="C38">
            <v>4096640006</v>
          </cell>
          <cell r="D38">
            <v>717145116</v>
          </cell>
          <cell r="E38">
            <v>4064140296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32499710</v>
          </cell>
        </row>
        <row r="39">
          <cell r="A39" t="str">
            <v>214-00 사업수입</v>
          </cell>
          <cell r="B39">
            <v>922030070</v>
          </cell>
          <cell r="C39">
            <v>5195836560</v>
          </cell>
          <cell r="D39">
            <v>1385208850</v>
          </cell>
          <cell r="E39">
            <v>5186512560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9324000</v>
          </cell>
        </row>
        <row r="40">
          <cell r="A40" t="str">
            <v>214-01 사업장생산수입</v>
          </cell>
          <cell r="B40">
            <v>554914460</v>
          </cell>
          <cell r="C40">
            <v>3530979090</v>
          </cell>
          <cell r="D40">
            <v>1012983240</v>
          </cell>
          <cell r="E40">
            <v>3530979090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</row>
        <row r="41">
          <cell r="A41" t="str">
            <v>214-001 사업장생산판매수입</v>
          </cell>
          <cell r="B41">
            <v>554914460</v>
          </cell>
          <cell r="C41">
            <v>3530979090</v>
          </cell>
          <cell r="D41">
            <v>1012983240</v>
          </cell>
          <cell r="E41">
            <v>3530979090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</row>
        <row r="42">
          <cell r="A42" t="str">
            <v>214-05 기타사업수입</v>
          </cell>
          <cell r="B42">
            <v>367115610</v>
          </cell>
          <cell r="C42">
            <v>1664857470</v>
          </cell>
          <cell r="D42">
            <v>372225610</v>
          </cell>
          <cell r="E42">
            <v>1655533470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9324000</v>
          </cell>
        </row>
        <row r="43">
          <cell r="A43" t="str">
            <v>214-204 식당운영사업수입</v>
          </cell>
          <cell r="B43">
            <v>66150000</v>
          </cell>
          <cell r="C43">
            <v>455441000</v>
          </cell>
          <cell r="D43">
            <v>71260000</v>
          </cell>
          <cell r="E43">
            <v>446117000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9324000</v>
          </cell>
        </row>
        <row r="44">
          <cell r="A44" t="str">
            <v>214-206 기타사업수입</v>
          </cell>
          <cell r="B44">
            <v>300965610</v>
          </cell>
          <cell r="C44">
            <v>1209416470</v>
          </cell>
          <cell r="D44">
            <v>300965610</v>
          </cell>
          <cell r="E44">
            <v>1209416470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</row>
        <row r="45">
          <cell r="A45" t="str">
            <v>215-00 징수교부금수입</v>
          </cell>
          <cell r="B45">
            <v>6675660</v>
          </cell>
          <cell r="C45">
            <v>1942900080</v>
          </cell>
          <cell r="D45">
            <v>6675660</v>
          </cell>
          <cell r="E45">
            <v>1942900080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</row>
        <row r="46">
          <cell r="A46" t="str">
            <v>215-01 징수교부금수입</v>
          </cell>
          <cell r="B46">
            <v>6675660</v>
          </cell>
          <cell r="C46">
            <v>1942900080</v>
          </cell>
          <cell r="D46">
            <v>6675660</v>
          </cell>
          <cell r="E46">
            <v>1942900080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</row>
        <row r="47">
          <cell r="A47" t="str">
            <v>215-002 시도세징수교부금</v>
          </cell>
          <cell r="B47">
            <v>0</v>
          </cell>
          <cell r="C47">
            <v>1420499410</v>
          </cell>
          <cell r="D47">
            <v>0</v>
          </cell>
          <cell r="E47">
            <v>1420499410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</row>
        <row r="48">
          <cell r="A48" t="str">
            <v>215-006 환경개선부담금징수교부금</v>
          </cell>
          <cell r="B48">
            <v>0</v>
          </cell>
          <cell r="C48">
            <v>68797610</v>
          </cell>
          <cell r="D48">
            <v>0</v>
          </cell>
          <cell r="E48">
            <v>68797610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</row>
        <row r="49">
          <cell r="A49" t="str">
            <v>215-007 농지보전부담금징수교부금</v>
          </cell>
          <cell r="B49">
            <v>4912000</v>
          </cell>
          <cell r="C49">
            <v>200489860</v>
          </cell>
          <cell r="D49">
            <v>4912000</v>
          </cell>
          <cell r="E49">
            <v>200489860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</row>
        <row r="50">
          <cell r="A50" t="str">
            <v>215-011 대체산림자원조성비징수교부금</v>
          </cell>
          <cell r="B50">
            <v>1763660</v>
          </cell>
          <cell r="C50">
            <v>3788150</v>
          </cell>
          <cell r="D50">
            <v>1763660</v>
          </cell>
          <cell r="E50">
            <v>3788150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</row>
        <row r="51">
          <cell r="A51" t="str">
            <v>215-014 개발부담금징수교부금</v>
          </cell>
          <cell r="B51">
            <v>0</v>
          </cell>
          <cell r="C51">
            <v>6666720</v>
          </cell>
          <cell r="D51">
            <v>0</v>
          </cell>
          <cell r="E51">
            <v>6666720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</row>
        <row r="52">
          <cell r="A52" t="str">
            <v>215-018 개발제한구역보전부담금징수교부금</v>
          </cell>
          <cell r="B52">
            <v>0</v>
          </cell>
          <cell r="C52">
            <v>242658330</v>
          </cell>
          <cell r="D52">
            <v>0</v>
          </cell>
          <cell r="E52">
            <v>242658330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</row>
        <row r="53">
          <cell r="A53" t="str">
            <v>216-00 이자수입</v>
          </cell>
          <cell r="B53">
            <v>754885181</v>
          </cell>
          <cell r="C53">
            <v>7435072751</v>
          </cell>
          <cell r="D53">
            <v>754733574</v>
          </cell>
          <cell r="E53">
            <v>7434666708</v>
          </cell>
          <cell r="F53">
            <v>0</v>
          </cell>
          <cell r="G53">
            <v>6590</v>
          </cell>
          <cell r="H53">
            <v>0</v>
          </cell>
          <cell r="I53">
            <v>0</v>
          </cell>
          <cell r="J53">
            <v>406043</v>
          </cell>
        </row>
        <row r="54">
          <cell r="A54" t="str">
            <v>216-01 공공예금이자수입</v>
          </cell>
          <cell r="B54">
            <v>677614630</v>
          </cell>
          <cell r="C54">
            <v>6993165810</v>
          </cell>
          <cell r="D54">
            <v>677612290</v>
          </cell>
          <cell r="E54">
            <v>6993163470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2340</v>
          </cell>
        </row>
        <row r="55">
          <cell r="A55" t="str">
            <v>216-001 공공예금이자수입</v>
          </cell>
          <cell r="B55">
            <v>677614630</v>
          </cell>
          <cell r="C55">
            <v>6993165810</v>
          </cell>
          <cell r="D55">
            <v>677612290</v>
          </cell>
          <cell r="E55">
            <v>6993163470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2340</v>
          </cell>
        </row>
        <row r="56">
          <cell r="A56" t="str">
            <v>216-03 기타이자수입</v>
          </cell>
          <cell r="B56">
            <v>77270551</v>
          </cell>
          <cell r="C56">
            <v>441906941</v>
          </cell>
          <cell r="D56">
            <v>77121284</v>
          </cell>
          <cell r="E56">
            <v>441503238</v>
          </cell>
          <cell r="F56">
            <v>0</v>
          </cell>
          <cell r="G56">
            <v>6590</v>
          </cell>
          <cell r="H56">
            <v>0</v>
          </cell>
          <cell r="I56">
            <v>0</v>
          </cell>
          <cell r="J56">
            <v>403703</v>
          </cell>
        </row>
        <row r="57">
          <cell r="A57" t="str">
            <v>216-101 세입세출외 현금관리 이자수입</v>
          </cell>
          <cell r="B57">
            <v>0</v>
          </cell>
          <cell r="C57">
            <v>3150</v>
          </cell>
          <cell r="D57">
            <v>0</v>
          </cell>
          <cell r="E57">
            <v>3150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</row>
        <row r="58">
          <cell r="A58" t="str">
            <v>216-103 지방보조금 정산 이자반납 수입</v>
          </cell>
          <cell r="B58">
            <v>0</v>
          </cell>
          <cell r="C58">
            <v>36240</v>
          </cell>
          <cell r="D58">
            <v>0</v>
          </cell>
          <cell r="E58">
            <v>36240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</row>
        <row r="59">
          <cell r="A59" t="str">
            <v>216-104 기타이자수입</v>
          </cell>
          <cell r="B59">
            <v>77270551</v>
          </cell>
          <cell r="C59">
            <v>441867551</v>
          </cell>
          <cell r="D59">
            <v>77121284</v>
          </cell>
          <cell r="E59">
            <v>441463848</v>
          </cell>
          <cell r="F59">
            <v>0</v>
          </cell>
          <cell r="G59">
            <v>6590</v>
          </cell>
          <cell r="H59">
            <v>0</v>
          </cell>
          <cell r="I59">
            <v>0</v>
          </cell>
          <cell r="J59">
            <v>403703</v>
          </cell>
        </row>
        <row r="60">
          <cell r="A60" t="str">
            <v>220-00 임시적세외수입</v>
          </cell>
          <cell r="B60">
            <v>2368629277</v>
          </cell>
          <cell r="C60">
            <v>16722159200</v>
          </cell>
          <cell r="D60">
            <v>1350313742</v>
          </cell>
          <cell r="E60">
            <v>14626354146</v>
          </cell>
          <cell r="F60">
            <v>283525580</v>
          </cell>
          <cell r="G60">
            <v>298932430</v>
          </cell>
          <cell r="H60">
            <v>0</v>
          </cell>
          <cell r="I60">
            <v>0</v>
          </cell>
          <cell r="J60">
            <v>2095805054</v>
          </cell>
        </row>
        <row r="61">
          <cell r="A61" t="str">
            <v>221-00 재산매각수입</v>
          </cell>
          <cell r="B61">
            <v>1493728100</v>
          </cell>
          <cell r="C61">
            <v>1717913368</v>
          </cell>
          <cell r="D61">
            <v>66315200</v>
          </cell>
          <cell r="E61">
            <v>236648368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1481265000</v>
          </cell>
        </row>
        <row r="62">
          <cell r="A62" t="str">
            <v>221-03 공유재산매각수입금</v>
          </cell>
          <cell r="B62">
            <v>1481265000</v>
          </cell>
          <cell r="C62">
            <v>1481265000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1481265000</v>
          </cell>
        </row>
        <row r="63">
          <cell r="A63" t="str">
            <v>221-101 공유재산매각수입</v>
          </cell>
          <cell r="B63">
            <v>1481265000</v>
          </cell>
          <cell r="C63">
            <v>1481265000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1481265000</v>
          </cell>
        </row>
        <row r="64">
          <cell r="A64" t="str">
            <v>221-04 불용품매각대금</v>
          </cell>
          <cell r="B64">
            <v>12463100</v>
          </cell>
          <cell r="C64">
            <v>236648368</v>
          </cell>
          <cell r="D64">
            <v>66315200</v>
          </cell>
          <cell r="E64">
            <v>236648368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</row>
        <row r="65">
          <cell r="A65" t="str">
            <v>221-151 불용품매각수입</v>
          </cell>
          <cell r="B65">
            <v>12463100</v>
          </cell>
          <cell r="C65">
            <v>236648368</v>
          </cell>
          <cell r="D65">
            <v>66315200</v>
          </cell>
          <cell r="E65">
            <v>236648368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</row>
        <row r="66">
          <cell r="A66" t="str">
            <v>223-00 보조금반환수입</v>
          </cell>
          <cell r="B66">
            <v>27311466</v>
          </cell>
          <cell r="C66">
            <v>2377901058</v>
          </cell>
          <cell r="D66">
            <v>10085006</v>
          </cell>
          <cell r="E66">
            <v>2352247798</v>
          </cell>
          <cell r="F66">
            <v>0</v>
          </cell>
          <cell r="G66">
            <v>15000000</v>
          </cell>
          <cell r="H66">
            <v>0</v>
          </cell>
          <cell r="I66">
            <v>0</v>
          </cell>
          <cell r="J66">
            <v>25653260</v>
          </cell>
        </row>
        <row r="67">
          <cell r="A67" t="str">
            <v>223-01 시도비보조금등반환수입</v>
          </cell>
          <cell r="B67">
            <v>0</v>
          </cell>
          <cell r="C67">
            <v>9432930</v>
          </cell>
          <cell r="D67">
            <v>0</v>
          </cell>
          <cell r="E67">
            <v>9432930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</row>
        <row r="68">
          <cell r="A68" t="str">
            <v>223-001 시도비보조금반환수입</v>
          </cell>
          <cell r="B68">
            <v>0</v>
          </cell>
          <cell r="C68">
            <v>9432930</v>
          </cell>
          <cell r="D68">
            <v>0</v>
          </cell>
          <cell r="E68">
            <v>9432930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</row>
        <row r="69">
          <cell r="A69" t="str">
            <v>223-02 자체보조금등반환수입</v>
          </cell>
          <cell r="B69">
            <v>27311466</v>
          </cell>
          <cell r="C69">
            <v>2185863694</v>
          </cell>
          <cell r="D69">
            <v>7306996</v>
          </cell>
          <cell r="E69">
            <v>2160210434</v>
          </cell>
          <cell r="F69">
            <v>0</v>
          </cell>
          <cell r="G69">
            <v>15000000</v>
          </cell>
          <cell r="H69">
            <v>0</v>
          </cell>
          <cell r="I69">
            <v>0</v>
          </cell>
          <cell r="J69">
            <v>25653260</v>
          </cell>
        </row>
        <row r="70">
          <cell r="A70" t="str">
            <v>223-051 자체보조금등반환수입</v>
          </cell>
          <cell r="B70">
            <v>27311466</v>
          </cell>
          <cell r="C70">
            <v>2185863694</v>
          </cell>
          <cell r="D70">
            <v>7306996</v>
          </cell>
          <cell r="E70">
            <v>2160210434</v>
          </cell>
          <cell r="F70">
            <v>0</v>
          </cell>
          <cell r="G70">
            <v>15000000</v>
          </cell>
          <cell r="H70">
            <v>0</v>
          </cell>
          <cell r="I70">
            <v>0</v>
          </cell>
          <cell r="J70">
            <v>25653260</v>
          </cell>
        </row>
        <row r="71">
          <cell r="A71" t="str">
            <v>223-03 위탁비반환수입</v>
          </cell>
          <cell r="B71">
            <v>0</v>
          </cell>
          <cell r="C71">
            <v>182604434</v>
          </cell>
          <cell r="D71">
            <v>2778010</v>
          </cell>
          <cell r="E71">
            <v>182604434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</row>
        <row r="72">
          <cell r="A72" t="str">
            <v>223-101 위탁비반환수입</v>
          </cell>
          <cell r="B72">
            <v>0</v>
          </cell>
          <cell r="C72">
            <v>182604434</v>
          </cell>
          <cell r="D72">
            <v>2778010</v>
          </cell>
          <cell r="E72">
            <v>182604434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</row>
        <row r="73">
          <cell r="A73" t="str">
            <v>224-00 기타수입</v>
          </cell>
          <cell r="B73">
            <v>847589711</v>
          </cell>
          <cell r="C73">
            <v>12626344774</v>
          </cell>
          <cell r="D73">
            <v>1273913536</v>
          </cell>
          <cell r="E73">
            <v>12037457980</v>
          </cell>
          <cell r="F73">
            <v>283525580</v>
          </cell>
          <cell r="G73">
            <v>283932430</v>
          </cell>
          <cell r="H73">
            <v>0</v>
          </cell>
          <cell r="I73">
            <v>0</v>
          </cell>
          <cell r="J73">
            <v>588886794</v>
          </cell>
        </row>
        <row r="74">
          <cell r="A74" t="str">
            <v>224-01 체납처분수입</v>
          </cell>
          <cell r="B74">
            <v>0</v>
          </cell>
          <cell r="C74">
            <v>1819990</v>
          </cell>
          <cell r="D74">
            <v>0</v>
          </cell>
          <cell r="E74">
            <v>1819990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</row>
        <row r="75">
          <cell r="A75" t="str">
            <v>224-001 체납처분수입</v>
          </cell>
          <cell r="B75">
            <v>0</v>
          </cell>
          <cell r="C75">
            <v>1819990</v>
          </cell>
          <cell r="D75">
            <v>0</v>
          </cell>
          <cell r="E75">
            <v>1819990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</row>
        <row r="76">
          <cell r="A76" t="str">
            <v>224-06 위약금</v>
          </cell>
          <cell r="B76">
            <v>385720</v>
          </cell>
          <cell r="C76">
            <v>543800240</v>
          </cell>
          <cell r="D76">
            <v>377440</v>
          </cell>
          <cell r="E76">
            <v>129948820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413851420</v>
          </cell>
        </row>
        <row r="77">
          <cell r="A77" t="str">
            <v>224-251 위약금</v>
          </cell>
          <cell r="B77">
            <v>385720</v>
          </cell>
          <cell r="C77">
            <v>543800240</v>
          </cell>
          <cell r="D77">
            <v>377440</v>
          </cell>
          <cell r="E77">
            <v>129948820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413851420</v>
          </cell>
        </row>
        <row r="78">
          <cell r="A78" t="str">
            <v>224-07 그외수입</v>
          </cell>
          <cell r="B78">
            <v>847203991</v>
          </cell>
          <cell r="C78">
            <v>12080724544</v>
          </cell>
          <cell r="D78">
            <v>1273536096</v>
          </cell>
          <cell r="E78">
            <v>11905689170</v>
          </cell>
          <cell r="F78">
            <v>283525580</v>
          </cell>
          <cell r="G78">
            <v>283932430</v>
          </cell>
          <cell r="H78">
            <v>0</v>
          </cell>
          <cell r="I78">
            <v>0</v>
          </cell>
          <cell r="J78">
            <v>175035374</v>
          </cell>
        </row>
        <row r="79">
          <cell r="A79" t="str">
            <v>224-301 협력사업비수입</v>
          </cell>
          <cell r="B79">
            <v>0</v>
          </cell>
          <cell r="C79">
            <v>2000000000</v>
          </cell>
          <cell r="D79">
            <v>0</v>
          </cell>
          <cell r="E79">
            <v>2000000000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</row>
        <row r="80">
          <cell r="A80" t="str">
            <v>224-302 소송비용회수수입</v>
          </cell>
          <cell r="B80">
            <v>8088446</v>
          </cell>
          <cell r="C80">
            <v>145751936</v>
          </cell>
          <cell r="D80">
            <v>10721316</v>
          </cell>
          <cell r="E80">
            <v>136569956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9181980</v>
          </cell>
        </row>
        <row r="81">
          <cell r="A81" t="str">
            <v>224-305 변상책임금</v>
          </cell>
          <cell r="B81">
            <v>239190</v>
          </cell>
          <cell r="C81">
            <v>1312536</v>
          </cell>
          <cell r="D81">
            <v>277190</v>
          </cell>
          <cell r="E81">
            <v>1312536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</row>
        <row r="82">
          <cell r="A82" t="str">
            <v>224-310 카드사용포인트적립금</v>
          </cell>
          <cell r="B82">
            <v>2565341</v>
          </cell>
          <cell r="C82">
            <v>2565341</v>
          </cell>
          <cell r="D82">
            <v>2565341</v>
          </cell>
          <cell r="E82">
            <v>2565341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</row>
        <row r="83">
          <cell r="A83" t="str">
            <v>224-319 연체료</v>
          </cell>
          <cell r="B83">
            <v>86200</v>
          </cell>
          <cell r="C83">
            <v>659200</v>
          </cell>
          <cell r="D83">
            <v>86200</v>
          </cell>
          <cell r="E83">
            <v>659200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</row>
        <row r="84">
          <cell r="A84" t="str">
            <v>224-328 그외수입</v>
          </cell>
          <cell r="B84">
            <v>836224814</v>
          </cell>
          <cell r="C84">
            <v>9930435531</v>
          </cell>
          <cell r="D84">
            <v>1259886049</v>
          </cell>
          <cell r="E84">
            <v>9764582137</v>
          </cell>
          <cell r="F84">
            <v>283525580</v>
          </cell>
          <cell r="G84">
            <v>283932430</v>
          </cell>
          <cell r="H84">
            <v>0</v>
          </cell>
          <cell r="I84">
            <v>0</v>
          </cell>
          <cell r="J84">
            <v>165853394</v>
          </cell>
        </row>
        <row r="85">
          <cell r="A85" t="str">
            <v>230-00 지방행정제재부과금등</v>
          </cell>
          <cell r="B85">
            <v>1718292930</v>
          </cell>
          <cell r="C85">
            <v>9109595350</v>
          </cell>
          <cell r="D85">
            <v>304508070</v>
          </cell>
          <cell r="E85">
            <v>1893457822</v>
          </cell>
          <cell r="F85">
            <v>0</v>
          </cell>
          <cell r="G85">
            <v>32060</v>
          </cell>
          <cell r="H85">
            <v>0</v>
          </cell>
          <cell r="I85">
            <v>0</v>
          </cell>
          <cell r="J85">
            <v>7216137528</v>
          </cell>
        </row>
        <row r="86">
          <cell r="A86" t="str">
            <v>231-00 과징금</v>
          </cell>
          <cell r="B86">
            <v>0</v>
          </cell>
          <cell r="C86">
            <v>87659270</v>
          </cell>
          <cell r="D86">
            <v>3600000</v>
          </cell>
          <cell r="E86">
            <v>84659270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3000000</v>
          </cell>
        </row>
        <row r="87">
          <cell r="A87" t="str">
            <v>231-01 과징금</v>
          </cell>
          <cell r="B87">
            <v>0</v>
          </cell>
          <cell r="C87">
            <v>87659270</v>
          </cell>
          <cell r="D87">
            <v>3600000</v>
          </cell>
          <cell r="E87">
            <v>84659270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3000000</v>
          </cell>
        </row>
        <row r="88">
          <cell r="A88" t="str">
            <v>231-005 노인장기요양보험법위반과징금</v>
          </cell>
          <cell r="B88">
            <v>0</v>
          </cell>
          <cell r="C88">
            <v>57321270</v>
          </cell>
          <cell r="D88">
            <v>0</v>
          </cell>
          <cell r="E88">
            <v>57321270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</row>
        <row r="89">
          <cell r="A89" t="str">
            <v>231-006 청소년보호법위반과징금</v>
          </cell>
          <cell r="B89">
            <v>0</v>
          </cell>
          <cell r="C89">
            <v>6000000</v>
          </cell>
          <cell r="D89">
            <v>0</v>
          </cell>
          <cell r="E89">
            <v>3000000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3000000</v>
          </cell>
        </row>
        <row r="90">
          <cell r="A90" t="str">
            <v>231-008 약사법위반과징금</v>
          </cell>
          <cell r="B90">
            <v>0</v>
          </cell>
          <cell r="C90">
            <v>20700000</v>
          </cell>
          <cell r="D90">
            <v>3600000</v>
          </cell>
          <cell r="E90">
            <v>20700000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</row>
        <row r="91">
          <cell r="A91" t="str">
            <v>231-022 폐기물관리법위반과징금</v>
          </cell>
          <cell r="B91">
            <v>0</v>
          </cell>
          <cell r="C91">
            <v>648000</v>
          </cell>
          <cell r="D91">
            <v>0</v>
          </cell>
          <cell r="E91">
            <v>648000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</row>
        <row r="92">
          <cell r="A92" t="str">
            <v>231-053 마약류관리법위반과징금</v>
          </cell>
          <cell r="B92">
            <v>0</v>
          </cell>
          <cell r="C92">
            <v>990000</v>
          </cell>
          <cell r="D92">
            <v>0</v>
          </cell>
          <cell r="E92">
            <v>990000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</row>
        <row r="93">
          <cell r="A93" t="str">
            <v>231-057 전기공사업법위반과징금</v>
          </cell>
          <cell r="B93">
            <v>0</v>
          </cell>
          <cell r="C93">
            <v>2000000</v>
          </cell>
          <cell r="D93">
            <v>0</v>
          </cell>
          <cell r="E93">
            <v>2000000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</row>
        <row r="94">
          <cell r="A94" t="str">
            <v>233-00 변상금</v>
          </cell>
          <cell r="B94">
            <v>470239810</v>
          </cell>
          <cell r="C94">
            <v>633671500</v>
          </cell>
          <cell r="D94">
            <v>92155500</v>
          </cell>
          <cell r="E94">
            <v>205426030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428245470</v>
          </cell>
        </row>
        <row r="95">
          <cell r="A95" t="str">
            <v>233-01 변상금</v>
          </cell>
          <cell r="B95">
            <v>470239810</v>
          </cell>
          <cell r="C95">
            <v>633671500</v>
          </cell>
          <cell r="D95">
            <v>92155500</v>
          </cell>
          <cell r="E95">
            <v>205426030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428245470</v>
          </cell>
        </row>
        <row r="96">
          <cell r="A96" t="str">
            <v>233-001 국유재산법변상금</v>
          </cell>
          <cell r="B96">
            <v>0</v>
          </cell>
          <cell r="C96">
            <v>8938020</v>
          </cell>
          <cell r="D96">
            <v>0</v>
          </cell>
          <cell r="E96">
            <v>8938020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</row>
        <row r="97">
          <cell r="A97" t="str">
            <v>233-002 공유재산법변상금</v>
          </cell>
          <cell r="B97">
            <v>1063920</v>
          </cell>
          <cell r="C97">
            <v>82002340</v>
          </cell>
          <cell r="D97">
            <v>0</v>
          </cell>
          <cell r="E97">
            <v>80938420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1063920</v>
          </cell>
        </row>
        <row r="98">
          <cell r="A98" t="str">
            <v>233-009 기타변상금</v>
          </cell>
          <cell r="B98">
            <v>469175890</v>
          </cell>
          <cell r="C98">
            <v>542731140</v>
          </cell>
          <cell r="D98">
            <v>92155500</v>
          </cell>
          <cell r="E98">
            <v>115549590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427181550</v>
          </cell>
        </row>
        <row r="99">
          <cell r="A99" t="str">
            <v>234-00 과태료</v>
          </cell>
          <cell r="B99">
            <v>262683190</v>
          </cell>
          <cell r="C99">
            <v>1492061590</v>
          </cell>
          <cell r="D99">
            <v>199659670</v>
          </cell>
          <cell r="E99">
            <v>854405520</v>
          </cell>
          <cell r="F99">
            <v>0</v>
          </cell>
          <cell r="G99">
            <v>32060</v>
          </cell>
          <cell r="H99">
            <v>0</v>
          </cell>
          <cell r="I99">
            <v>0</v>
          </cell>
          <cell r="J99">
            <v>637656070</v>
          </cell>
        </row>
        <row r="100">
          <cell r="A100" t="str">
            <v>234-01 차량관련과태료</v>
          </cell>
          <cell r="B100">
            <v>195025390</v>
          </cell>
          <cell r="C100">
            <v>1113426980</v>
          </cell>
          <cell r="D100">
            <v>139193470</v>
          </cell>
          <cell r="E100">
            <v>547845210</v>
          </cell>
          <cell r="F100">
            <v>0</v>
          </cell>
          <cell r="G100">
            <v>32060</v>
          </cell>
          <cell r="H100">
            <v>0</v>
          </cell>
          <cell r="I100">
            <v>0</v>
          </cell>
          <cell r="J100">
            <v>565581770</v>
          </cell>
        </row>
        <row r="101">
          <cell r="A101" t="str">
            <v>234-001 자동차관리법위반과태료</v>
          </cell>
          <cell r="B101">
            <v>13331100</v>
          </cell>
          <cell r="C101">
            <v>60399620</v>
          </cell>
          <cell r="D101">
            <v>11006060</v>
          </cell>
          <cell r="E101">
            <v>49623860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10775760</v>
          </cell>
        </row>
        <row r="102">
          <cell r="A102" t="str">
            <v>234-002 자동차검사지연과태료</v>
          </cell>
          <cell r="B102">
            <v>129282400</v>
          </cell>
          <cell r="C102">
            <v>581906260</v>
          </cell>
          <cell r="D102">
            <v>83365160</v>
          </cell>
          <cell r="E102">
            <v>298100580</v>
          </cell>
          <cell r="F102">
            <v>0</v>
          </cell>
          <cell r="G102">
            <v>32060</v>
          </cell>
          <cell r="H102">
            <v>0</v>
          </cell>
          <cell r="I102">
            <v>0</v>
          </cell>
          <cell r="J102">
            <v>283805680</v>
          </cell>
        </row>
        <row r="103">
          <cell r="A103" t="str">
            <v>234-003 자동차손배법위반과태료</v>
          </cell>
          <cell r="B103">
            <v>52411890</v>
          </cell>
          <cell r="C103">
            <v>471121100</v>
          </cell>
          <cell r="D103">
            <v>44822250</v>
          </cell>
          <cell r="E103">
            <v>200120770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271000330</v>
          </cell>
        </row>
        <row r="104">
          <cell r="A104" t="str">
            <v>234-02 기타과태료</v>
          </cell>
          <cell r="B104">
            <v>67657800</v>
          </cell>
          <cell r="C104">
            <v>378634610</v>
          </cell>
          <cell r="D104">
            <v>60466200</v>
          </cell>
          <cell r="E104">
            <v>306560310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72074300</v>
          </cell>
        </row>
        <row r="105">
          <cell r="A105" t="str">
            <v>234-102 건설기계관리법위반과태료</v>
          </cell>
          <cell r="B105">
            <v>2805160</v>
          </cell>
          <cell r="C105">
            <v>20094360</v>
          </cell>
          <cell r="D105">
            <v>3506200</v>
          </cell>
          <cell r="E105">
            <v>13700500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6393860</v>
          </cell>
        </row>
        <row r="106">
          <cell r="A106" t="str">
            <v>234-103 건설산업기본법위반과태료</v>
          </cell>
          <cell r="B106">
            <v>0</v>
          </cell>
          <cell r="C106">
            <v>1000000</v>
          </cell>
          <cell r="D106">
            <v>0</v>
          </cell>
          <cell r="E106">
            <v>1000000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</row>
        <row r="107">
          <cell r="A107" t="str">
            <v>234-110 민간임대주택법위반과태료</v>
          </cell>
          <cell r="B107">
            <v>20000000</v>
          </cell>
          <cell r="C107">
            <v>127000000</v>
          </cell>
          <cell r="D107">
            <v>20000000</v>
          </cell>
          <cell r="E107">
            <v>122000000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5000000</v>
          </cell>
        </row>
        <row r="108">
          <cell r="A108" t="str">
            <v>234-118 집합건물법위반과태료</v>
          </cell>
          <cell r="B108">
            <v>320000</v>
          </cell>
          <cell r="C108">
            <v>640000</v>
          </cell>
          <cell r="D108">
            <v>320000</v>
          </cell>
          <cell r="E108">
            <v>640000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</row>
        <row r="109">
          <cell r="A109" t="str">
            <v>234-119 건설기술진흥법위반과태료</v>
          </cell>
          <cell r="B109">
            <v>0</v>
          </cell>
          <cell r="C109">
            <v>800000</v>
          </cell>
          <cell r="D109">
            <v>0</v>
          </cell>
          <cell r="E109">
            <v>800000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</row>
        <row r="110">
          <cell r="A110" t="str">
            <v>234-120 공동주택관리법위반과태료</v>
          </cell>
          <cell r="B110">
            <v>18195600</v>
          </cell>
          <cell r="C110">
            <v>56122400</v>
          </cell>
          <cell r="D110">
            <v>0</v>
          </cell>
          <cell r="E110">
            <v>17900000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38222400</v>
          </cell>
        </row>
        <row r="111">
          <cell r="A111" t="str">
            <v>234-122 농약관리법위반과태료</v>
          </cell>
          <cell r="B111">
            <v>400000</v>
          </cell>
          <cell r="C111">
            <v>400000</v>
          </cell>
          <cell r="D111">
            <v>400000</v>
          </cell>
          <cell r="E111">
            <v>400000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</row>
        <row r="112">
          <cell r="A112" t="str">
            <v>234-134 산지관리법위반과태료</v>
          </cell>
          <cell r="B112">
            <v>0</v>
          </cell>
          <cell r="C112">
            <v>1257500</v>
          </cell>
          <cell r="D112">
            <v>0</v>
          </cell>
          <cell r="E112">
            <v>1257500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</row>
        <row r="113">
          <cell r="A113" t="str">
            <v>234-141 원산지표시법위반과태료</v>
          </cell>
          <cell r="B113">
            <v>0</v>
          </cell>
          <cell r="C113">
            <v>190400</v>
          </cell>
          <cell r="D113">
            <v>0</v>
          </cell>
          <cell r="E113">
            <v>190400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</row>
        <row r="114">
          <cell r="A114" t="str">
            <v>234-142 축산물위생관리법위반과태료</v>
          </cell>
          <cell r="B114">
            <v>0</v>
          </cell>
          <cell r="C114">
            <v>900000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900000</v>
          </cell>
        </row>
        <row r="115">
          <cell r="A115" t="str">
            <v>234-143 축산물이력법위반과태료</v>
          </cell>
          <cell r="B115">
            <v>350000</v>
          </cell>
          <cell r="C115">
            <v>350000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350000</v>
          </cell>
        </row>
        <row r="116">
          <cell r="A116" t="str">
            <v>234-152 식품표시광고법위반과태료</v>
          </cell>
          <cell r="B116">
            <v>0</v>
          </cell>
          <cell r="C116">
            <v>200000</v>
          </cell>
          <cell r="D116">
            <v>0</v>
          </cell>
          <cell r="E116">
            <v>200000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</row>
        <row r="117">
          <cell r="A117" t="str">
            <v>234-159 의료법위반과태료</v>
          </cell>
          <cell r="B117">
            <v>2400000</v>
          </cell>
          <cell r="C117">
            <v>12720000</v>
          </cell>
          <cell r="D117">
            <v>6400000</v>
          </cell>
          <cell r="E117">
            <v>12720000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</row>
        <row r="118">
          <cell r="A118" t="str">
            <v>234-164 사회복지사업법위반과태료</v>
          </cell>
          <cell r="B118">
            <v>160000</v>
          </cell>
          <cell r="C118">
            <v>1120000</v>
          </cell>
          <cell r="D118">
            <v>160000</v>
          </cell>
          <cell r="E118">
            <v>1120000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</row>
        <row r="119">
          <cell r="A119" t="str">
            <v>234-166 장애인복지법위반과태료</v>
          </cell>
          <cell r="B119">
            <v>12352000</v>
          </cell>
          <cell r="C119">
            <v>75216000</v>
          </cell>
          <cell r="D119">
            <v>20400000</v>
          </cell>
          <cell r="E119">
            <v>67000000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8216000</v>
          </cell>
        </row>
        <row r="120">
          <cell r="A120" t="str">
            <v>234-183 노인장기요양보험법위반과태료</v>
          </cell>
          <cell r="B120">
            <v>0</v>
          </cell>
          <cell r="C120">
            <v>2000000</v>
          </cell>
          <cell r="D120">
            <v>0</v>
          </cell>
          <cell r="E120">
            <v>2000000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</row>
        <row r="121">
          <cell r="A121" t="str">
            <v>234-187 국민건강증진법위반과태료</v>
          </cell>
          <cell r="B121">
            <v>1975600</v>
          </cell>
          <cell r="C121">
            <v>14483850</v>
          </cell>
          <cell r="D121">
            <v>1560000</v>
          </cell>
          <cell r="E121">
            <v>12711000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1772850</v>
          </cell>
        </row>
        <row r="122">
          <cell r="A122" t="str">
            <v>234-195 고압가스법위반과태료</v>
          </cell>
          <cell r="B122">
            <v>0</v>
          </cell>
          <cell r="C122">
            <v>2000000</v>
          </cell>
          <cell r="D122">
            <v>0</v>
          </cell>
          <cell r="E122">
            <v>2000000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</row>
        <row r="123">
          <cell r="A123" t="str">
            <v>234-200 승강기법위반과태료</v>
          </cell>
          <cell r="B123">
            <v>0</v>
          </cell>
          <cell r="C123">
            <v>1321000</v>
          </cell>
          <cell r="D123">
            <v>0</v>
          </cell>
          <cell r="E123">
            <v>1321000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</row>
        <row r="124">
          <cell r="A124" t="str">
            <v>234-204 자원재활용법위반과태료</v>
          </cell>
          <cell r="B124">
            <v>0</v>
          </cell>
          <cell r="C124">
            <v>1600000</v>
          </cell>
          <cell r="D124">
            <v>0</v>
          </cell>
          <cell r="E124">
            <v>1600000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</row>
        <row r="125">
          <cell r="A125" t="str">
            <v>234-205 전기공사업법위반과태료</v>
          </cell>
          <cell r="B125">
            <v>400000</v>
          </cell>
          <cell r="C125">
            <v>9760000</v>
          </cell>
          <cell r="D125">
            <v>400000</v>
          </cell>
          <cell r="E125">
            <v>9760000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</row>
        <row r="126">
          <cell r="A126" t="str">
            <v>234-208 전기생활용품안전법위반과태료</v>
          </cell>
          <cell r="B126">
            <v>0</v>
          </cell>
          <cell r="C126">
            <v>240000</v>
          </cell>
          <cell r="D126">
            <v>0</v>
          </cell>
          <cell r="E126">
            <v>240000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</row>
        <row r="127">
          <cell r="A127" t="str">
            <v>234-222 전력기술관리법위반과태료</v>
          </cell>
          <cell r="B127">
            <v>0</v>
          </cell>
          <cell r="C127">
            <v>568000</v>
          </cell>
          <cell r="D127">
            <v>0</v>
          </cell>
          <cell r="E127">
            <v>568000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</row>
        <row r="128">
          <cell r="A128" t="str">
            <v>234-223 재난안전법위반과태료</v>
          </cell>
          <cell r="B128">
            <v>2928000</v>
          </cell>
          <cell r="C128">
            <v>2928000</v>
          </cell>
          <cell r="D128">
            <v>2928000</v>
          </cell>
          <cell r="E128">
            <v>2928000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</row>
        <row r="129">
          <cell r="A129" t="str">
            <v>234-224 초고층재난관리법</v>
          </cell>
          <cell r="B129">
            <v>0</v>
          </cell>
          <cell r="C129">
            <v>4000000</v>
          </cell>
          <cell r="D129">
            <v>0</v>
          </cell>
          <cell r="E129">
            <v>4000000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</row>
        <row r="130">
          <cell r="A130" t="str">
            <v>234-231 도로법위반과태료</v>
          </cell>
          <cell r="B130">
            <v>1306800</v>
          </cell>
          <cell r="C130">
            <v>10217400</v>
          </cell>
          <cell r="D130">
            <v>306000</v>
          </cell>
          <cell r="E130">
            <v>1846000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8371400</v>
          </cell>
        </row>
        <row r="131">
          <cell r="A131" t="str">
            <v>234-232 주차장법위반과태료</v>
          </cell>
          <cell r="B131">
            <v>244640</v>
          </cell>
          <cell r="C131">
            <v>1491700</v>
          </cell>
          <cell r="D131">
            <v>240000</v>
          </cell>
          <cell r="E131">
            <v>1101910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389790</v>
          </cell>
        </row>
        <row r="132">
          <cell r="A132" t="str">
            <v>234-240 대기환경보전법위반과태료</v>
          </cell>
          <cell r="B132">
            <v>240000</v>
          </cell>
          <cell r="C132">
            <v>720000</v>
          </cell>
          <cell r="D132">
            <v>240000</v>
          </cell>
          <cell r="E132">
            <v>720000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</row>
        <row r="133">
          <cell r="A133" t="str">
            <v>234-243 식품위생법위반과태료</v>
          </cell>
          <cell r="B133">
            <v>0</v>
          </cell>
          <cell r="C133">
            <v>480000</v>
          </cell>
          <cell r="D133">
            <v>0</v>
          </cell>
          <cell r="E133">
            <v>480000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</row>
        <row r="134">
          <cell r="A134" t="str">
            <v>234-246 폐기물관리법위반과태료</v>
          </cell>
          <cell r="B134">
            <v>0</v>
          </cell>
          <cell r="C134">
            <v>1600000</v>
          </cell>
          <cell r="D134">
            <v>0</v>
          </cell>
          <cell r="E134">
            <v>1600000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</row>
        <row r="135">
          <cell r="A135" t="str">
            <v>234-249 건설폐기물법위반과태료</v>
          </cell>
          <cell r="B135">
            <v>1624000</v>
          </cell>
          <cell r="C135">
            <v>14008000</v>
          </cell>
          <cell r="D135">
            <v>1600000</v>
          </cell>
          <cell r="E135">
            <v>11900000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2108000</v>
          </cell>
        </row>
        <row r="136">
          <cell r="A136" t="str">
            <v>234-252 공원녹지법위반과태료</v>
          </cell>
          <cell r="B136">
            <v>56000</v>
          </cell>
          <cell r="C136">
            <v>56000</v>
          </cell>
          <cell r="D136">
            <v>56000</v>
          </cell>
          <cell r="E136">
            <v>56000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</row>
        <row r="137">
          <cell r="A137" t="str">
            <v>234-254 물환경보전법위반과태료</v>
          </cell>
          <cell r="B137">
            <v>0</v>
          </cell>
          <cell r="C137">
            <v>2880000</v>
          </cell>
          <cell r="D137">
            <v>0</v>
          </cell>
          <cell r="E137">
            <v>2880000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</row>
        <row r="138">
          <cell r="A138" t="str">
            <v>234-255 동물보호법위반과태료</v>
          </cell>
          <cell r="B138">
            <v>-100000</v>
          </cell>
          <cell r="C138">
            <v>1000000</v>
          </cell>
          <cell r="D138">
            <v>100000</v>
          </cell>
          <cell r="E138">
            <v>800000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200000</v>
          </cell>
        </row>
        <row r="139">
          <cell r="A139" t="str">
            <v>234-286 건축사법위반과태료</v>
          </cell>
          <cell r="B139">
            <v>0</v>
          </cell>
          <cell r="C139">
            <v>50000</v>
          </cell>
          <cell r="D139">
            <v>0</v>
          </cell>
          <cell r="E139">
            <v>50000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</row>
        <row r="140">
          <cell r="A140" t="str">
            <v>234-295 대부업법위반과태료</v>
          </cell>
          <cell r="B140">
            <v>0</v>
          </cell>
          <cell r="C140">
            <v>800000</v>
          </cell>
          <cell r="D140">
            <v>0</v>
          </cell>
          <cell r="E140">
            <v>800000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</row>
        <row r="141">
          <cell r="A141" t="str">
            <v>234-320 기타과태료</v>
          </cell>
          <cell r="B141">
            <v>2000000</v>
          </cell>
          <cell r="C141">
            <v>8420000</v>
          </cell>
          <cell r="D141">
            <v>1850000</v>
          </cell>
          <cell r="E141">
            <v>8270000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150000</v>
          </cell>
        </row>
        <row r="142">
          <cell r="A142" t="str">
            <v>235-00 환수금</v>
          </cell>
          <cell r="B142">
            <v>29298170</v>
          </cell>
          <cell r="C142">
            <v>398663290</v>
          </cell>
          <cell r="D142">
            <v>5092900</v>
          </cell>
          <cell r="E142">
            <v>373306480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25356810</v>
          </cell>
        </row>
        <row r="143">
          <cell r="A143" t="str">
            <v>235-01 부정이익환수금</v>
          </cell>
          <cell r="B143">
            <v>29298170</v>
          </cell>
          <cell r="C143">
            <v>398663290</v>
          </cell>
          <cell r="D143">
            <v>5092900</v>
          </cell>
          <cell r="E143">
            <v>373306480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25356810</v>
          </cell>
        </row>
        <row r="144">
          <cell r="A144" t="str">
            <v>235-003 의료급여법환수금</v>
          </cell>
          <cell r="B144">
            <v>0</v>
          </cell>
          <cell r="C144">
            <v>12250</v>
          </cell>
          <cell r="D144">
            <v>0</v>
          </cell>
          <cell r="E144">
            <v>4520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7730</v>
          </cell>
        </row>
        <row r="145">
          <cell r="A145" t="str">
            <v>235-009 기타환수금</v>
          </cell>
          <cell r="B145">
            <v>29298170</v>
          </cell>
          <cell r="C145">
            <v>398651040</v>
          </cell>
          <cell r="D145">
            <v>5092900</v>
          </cell>
          <cell r="E145">
            <v>373301960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25349080</v>
          </cell>
        </row>
        <row r="146">
          <cell r="A146" t="str">
            <v>236-00 부담금</v>
          </cell>
          <cell r="B146">
            <v>952871760</v>
          </cell>
          <cell r="C146">
            <v>6471099700</v>
          </cell>
          <cell r="D146">
            <v>0</v>
          </cell>
          <cell r="E146">
            <v>349620522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6121479178</v>
          </cell>
        </row>
        <row r="147">
          <cell r="A147" t="str">
            <v>236-01 부담금</v>
          </cell>
          <cell r="B147">
            <v>952871760</v>
          </cell>
          <cell r="C147">
            <v>6471099700</v>
          </cell>
          <cell r="D147">
            <v>0</v>
          </cell>
          <cell r="E147">
            <v>349620522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6121479178</v>
          </cell>
        </row>
        <row r="148">
          <cell r="A148" t="str">
            <v>236-013 개발부담금</v>
          </cell>
          <cell r="B148">
            <v>952871760</v>
          </cell>
          <cell r="C148">
            <v>6471099700</v>
          </cell>
          <cell r="D148">
            <v>0</v>
          </cell>
          <cell r="E148">
            <v>349620522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6121479178</v>
          </cell>
        </row>
        <row r="149">
          <cell r="A149" t="str">
            <v>237-00 범칙금</v>
          </cell>
          <cell r="B149">
            <v>3200000</v>
          </cell>
          <cell r="C149">
            <v>26440000</v>
          </cell>
          <cell r="D149">
            <v>4000000</v>
          </cell>
          <cell r="E149">
            <v>26040000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400000</v>
          </cell>
        </row>
        <row r="150">
          <cell r="A150" t="str">
            <v>237-01 범칙금</v>
          </cell>
          <cell r="B150">
            <v>3200000</v>
          </cell>
          <cell r="C150">
            <v>26440000</v>
          </cell>
          <cell r="D150">
            <v>4000000</v>
          </cell>
          <cell r="E150">
            <v>26040000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400000</v>
          </cell>
        </row>
        <row r="151">
          <cell r="A151" t="str">
            <v>237-002 자동차관리법위반범칙금</v>
          </cell>
          <cell r="B151">
            <v>1600000</v>
          </cell>
          <cell r="C151">
            <v>13540000</v>
          </cell>
          <cell r="D151">
            <v>1600000</v>
          </cell>
          <cell r="E151">
            <v>13540000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</row>
        <row r="152">
          <cell r="A152" t="str">
            <v>237-003 자동차손배법위반범칙금</v>
          </cell>
          <cell r="B152">
            <v>1600000</v>
          </cell>
          <cell r="C152">
            <v>12900000</v>
          </cell>
          <cell r="D152">
            <v>2400000</v>
          </cell>
          <cell r="E152">
            <v>12500000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400000</v>
          </cell>
        </row>
        <row r="153">
          <cell r="A153" t="str">
            <v>240-00 지난연도 수입</v>
          </cell>
          <cell r="B153">
            <v>-862790500</v>
          </cell>
          <cell r="C153">
            <v>100995520630</v>
          </cell>
          <cell r="D153">
            <v>446508690</v>
          </cell>
          <cell r="E153">
            <v>3332595466</v>
          </cell>
          <cell r="F153">
            <v>30558890</v>
          </cell>
          <cell r="G153">
            <v>445555825</v>
          </cell>
          <cell r="H153">
            <v>15550090</v>
          </cell>
          <cell r="I153">
            <v>117118140</v>
          </cell>
          <cell r="J153">
            <v>97545807024</v>
          </cell>
        </row>
        <row r="154">
          <cell r="A154" t="str">
            <v>241-00 지난연도 수입</v>
          </cell>
          <cell r="B154">
            <v>-862790500</v>
          </cell>
          <cell r="C154">
            <v>100995520630</v>
          </cell>
          <cell r="D154">
            <v>446508690</v>
          </cell>
          <cell r="E154">
            <v>3332595466</v>
          </cell>
          <cell r="F154">
            <v>30558890</v>
          </cell>
          <cell r="G154">
            <v>445555825</v>
          </cell>
          <cell r="H154">
            <v>15550090</v>
          </cell>
          <cell r="I154">
            <v>117118140</v>
          </cell>
          <cell r="J154">
            <v>97545807024</v>
          </cell>
        </row>
        <row r="155">
          <cell r="A155" t="str">
            <v>241-01 지난연도 수입</v>
          </cell>
          <cell r="B155">
            <v>-862790500</v>
          </cell>
          <cell r="C155">
            <v>100995520630</v>
          </cell>
          <cell r="D155">
            <v>446508690</v>
          </cell>
          <cell r="E155">
            <v>3332595466</v>
          </cell>
          <cell r="F155">
            <v>30558890</v>
          </cell>
          <cell r="G155">
            <v>445555825</v>
          </cell>
          <cell r="H155">
            <v>15550090</v>
          </cell>
          <cell r="I155">
            <v>117118140</v>
          </cell>
          <cell r="J155">
            <v>97545807024</v>
          </cell>
        </row>
        <row r="156">
          <cell r="A156" t="str">
            <v>211-001 국유재산사용료</v>
          </cell>
          <cell r="B156">
            <v>0</v>
          </cell>
          <cell r="C156">
            <v>988030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988030</v>
          </cell>
        </row>
        <row r="157">
          <cell r="A157" t="str">
            <v>211-002 국유재산대부료</v>
          </cell>
          <cell r="B157">
            <v>0</v>
          </cell>
          <cell r="C157">
            <v>-25200</v>
          </cell>
          <cell r="D157">
            <v>0</v>
          </cell>
          <cell r="E157">
            <v>-25200</v>
          </cell>
          <cell r="F157">
            <v>0</v>
          </cell>
          <cell r="G157">
            <v>25200</v>
          </cell>
          <cell r="H157">
            <v>0</v>
          </cell>
          <cell r="I157">
            <v>0</v>
          </cell>
          <cell r="J157">
            <v>0</v>
          </cell>
        </row>
        <row r="158">
          <cell r="A158" t="str">
            <v>211-051 공유재산사용료</v>
          </cell>
          <cell r="B158">
            <v>0</v>
          </cell>
          <cell r="C158">
            <v>92715047</v>
          </cell>
          <cell r="D158">
            <v>0</v>
          </cell>
          <cell r="E158">
            <v>92715047</v>
          </cell>
          <cell r="F158">
            <v>0</v>
          </cell>
          <cell r="G158">
            <v>1241453</v>
          </cell>
          <cell r="H158">
            <v>0</v>
          </cell>
          <cell r="I158">
            <v>0</v>
          </cell>
          <cell r="J158">
            <v>0</v>
          </cell>
        </row>
        <row r="159">
          <cell r="A159" t="str">
            <v>211-052 공유재산대부료</v>
          </cell>
          <cell r="B159">
            <v>-10886500</v>
          </cell>
          <cell r="C159">
            <v>11221406550</v>
          </cell>
          <cell r="D159">
            <v>-10757160</v>
          </cell>
          <cell r="E159">
            <v>1197172740</v>
          </cell>
          <cell r="F159">
            <v>10757160</v>
          </cell>
          <cell r="G159">
            <v>334655280</v>
          </cell>
          <cell r="H159">
            <v>0</v>
          </cell>
          <cell r="I159">
            <v>0</v>
          </cell>
          <cell r="J159">
            <v>10024233810</v>
          </cell>
        </row>
        <row r="160">
          <cell r="A160" t="str">
            <v>212-351 주차장사용료</v>
          </cell>
          <cell r="B160">
            <v>0</v>
          </cell>
          <cell r="C160">
            <v>-30000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-30000</v>
          </cell>
        </row>
        <row r="161">
          <cell r="A161" t="str">
            <v>212-401 전기사용료</v>
          </cell>
          <cell r="B161">
            <v>0</v>
          </cell>
          <cell r="C161">
            <v>-135650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-135650</v>
          </cell>
        </row>
        <row r="162">
          <cell r="A162" t="str">
            <v>212-402 공원녹지점용료</v>
          </cell>
          <cell r="B162">
            <v>-7658700</v>
          </cell>
          <cell r="C162">
            <v>1078890</v>
          </cell>
          <cell r="D162">
            <v>0</v>
          </cell>
          <cell r="E162">
            <v>499900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578990</v>
          </cell>
        </row>
        <row r="163">
          <cell r="A163" t="str">
            <v>212-420 기타사용료</v>
          </cell>
          <cell r="B163">
            <v>0</v>
          </cell>
          <cell r="C163">
            <v>-11078912</v>
          </cell>
          <cell r="D163">
            <v>0</v>
          </cell>
          <cell r="E163">
            <v>-6998872</v>
          </cell>
          <cell r="F163">
            <v>0</v>
          </cell>
          <cell r="G163">
            <v>20932622</v>
          </cell>
          <cell r="H163">
            <v>0</v>
          </cell>
          <cell r="I163">
            <v>0</v>
          </cell>
          <cell r="J163">
            <v>-4080040</v>
          </cell>
        </row>
        <row r="164">
          <cell r="A164" t="str">
            <v>213-001 증지수입</v>
          </cell>
          <cell r="B164">
            <v>0</v>
          </cell>
          <cell r="C164">
            <v>-5813870</v>
          </cell>
          <cell r="D164">
            <v>0</v>
          </cell>
          <cell r="E164">
            <v>-5217370</v>
          </cell>
          <cell r="F164">
            <v>0</v>
          </cell>
          <cell r="G164">
            <v>11027670</v>
          </cell>
          <cell r="H164">
            <v>0</v>
          </cell>
          <cell r="I164">
            <v>0</v>
          </cell>
          <cell r="J164">
            <v>-596500</v>
          </cell>
        </row>
        <row r="165">
          <cell r="A165" t="str">
            <v>213-154 보건기관진료수입</v>
          </cell>
          <cell r="B165">
            <v>0</v>
          </cell>
          <cell r="C165">
            <v>4090080</v>
          </cell>
          <cell r="D165">
            <v>0</v>
          </cell>
          <cell r="E165">
            <v>4130080</v>
          </cell>
          <cell r="F165">
            <v>0</v>
          </cell>
          <cell r="G165">
            <v>1760</v>
          </cell>
          <cell r="H165">
            <v>0</v>
          </cell>
          <cell r="I165">
            <v>0</v>
          </cell>
          <cell r="J165">
            <v>-40000</v>
          </cell>
        </row>
        <row r="166">
          <cell r="A166" t="str">
            <v>213-209 번호판발급수수료</v>
          </cell>
          <cell r="B166">
            <v>0</v>
          </cell>
          <cell r="C166">
            <v>2503000</v>
          </cell>
          <cell r="D166">
            <v>0</v>
          </cell>
          <cell r="E166">
            <v>2503000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</row>
        <row r="167">
          <cell r="A167" t="str">
            <v>213-213 기타수수료</v>
          </cell>
          <cell r="B167">
            <v>-405580</v>
          </cell>
          <cell r="C167">
            <v>58757780</v>
          </cell>
          <cell r="D167">
            <v>429530</v>
          </cell>
          <cell r="E167">
            <v>46490500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12267280</v>
          </cell>
        </row>
        <row r="168">
          <cell r="A168" t="str">
            <v>214-204 식당운영사업수입</v>
          </cell>
          <cell r="B168">
            <v>0</v>
          </cell>
          <cell r="C168">
            <v>7832000</v>
          </cell>
          <cell r="D168">
            <v>0</v>
          </cell>
          <cell r="E168">
            <v>8524000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-692000</v>
          </cell>
        </row>
        <row r="169">
          <cell r="A169" t="str">
            <v>215-011 대체산림자원조성비징수교부금</v>
          </cell>
          <cell r="B169">
            <v>0</v>
          </cell>
          <cell r="C169">
            <v>8947390</v>
          </cell>
          <cell r="D169">
            <v>0</v>
          </cell>
          <cell r="E169">
            <v>8947390</v>
          </cell>
          <cell r="F169">
            <v>0</v>
          </cell>
          <cell r="G169">
            <v>611940</v>
          </cell>
          <cell r="H169">
            <v>0</v>
          </cell>
          <cell r="I169">
            <v>0</v>
          </cell>
          <cell r="J169">
            <v>0</v>
          </cell>
        </row>
        <row r="170">
          <cell r="A170" t="str">
            <v>216-101 세입세출외 현금관리 이자수입</v>
          </cell>
          <cell r="B170">
            <v>0</v>
          </cell>
          <cell r="C170">
            <v>530000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530000</v>
          </cell>
        </row>
        <row r="171">
          <cell r="A171" t="str">
            <v>216-104 기타이자수입</v>
          </cell>
          <cell r="B171">
            <v>-109780</v>
          </cell>
          <cell r="C171">
            <v>8504652</v>
          </cell>
          <cell r="D171">
            <v>1050</v>
          </cell>
          <cell r="E171">
            <v>7059580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1445072</v>
          </cell>
        </row>
        <row r="172">
          <cell r="A172" t="str">
            <v>223-051 자체보조금등반환수입</v>
          </cell>
          <cell r="B172">
            <v>0</v>
          </cell>
          <cell r="C172">
            <v>1758045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1758045</v>
          </cell>
        </row>
        <row r="173">
          <cell r="A173" t="str">
            <v>224-001 체납처분수입</v>
          </cell>
          <cell r="B173">
            <v>0</v>
          </cell>
          <cell r="C173">
            <v>-4875750</v>
          </cell>
          <cell r="D173">
            <v>0</v>
          </cell>
          <cell r="E173">
            <v>450340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-5326090</v>
          </cell>
        </row>
        <row r="174">
          <cell r="A174" t="str">
            <v>224-302 소송비용회수수입</v>
          </cell>
          <cell r="B174">
            <v>-2216250</v>
          </cell>
          <cell r="C174">
            <v>969233725</v>
          </cell>
          <cell r="D174">
            <v>3452780</v>
          </cell>
          <cell r="E174">
            <v>61601140</v>
          </cell>
          <cell r="F174">
            <v>0</v>
          </cell>
          <cell r="G174">
            <v>0</v>
          </cell>
          <cell r="H174">
            <v>0</v>
          </cell>
          <cell r="I174">
            <v>247870</v>
          </cell>
          <cell r="J174">
            <v>907384715</v>
          </cell>
        </row>
        <row r="175">
          <cell r="A175" t="str">
            <v>224-319 연체료</v>
          </cell>
          <cell r="B175">
            <v>0</v>
          </cell>
          <cell r="C175">
            <v>-5700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-5700</v>
          </cell>
        </row>
        <row r="176">
          <cell r="A176" t="str">
            <v>224-328 그외수입</v>
          </cell>
          <cell r="B176">
            <v>-1535400</v>
          </cell>
          <cell r="C176">
            <v>361400441</v>
          </cell>
          <cell r="D176">
            <v>5590110</v>
          </cell>
          <cell r="E176">
            <v>106790988</v>
          </cell>
          <cell r="F176">
            <v>0</v>
          </cell>
          <cell r="G176">
            <v>55335640</v>
          </cell>
          <cell r="H176">
            <v>224100</v>
          </cell>
          <cell r="I176">
            <v>407790</v>
          </cell>
          <cell r="J176">
            <v>254201663</v>
          </cell>
        </row>
        <row r="177">
          <cell r="A177" t="str">
            <v>231-005 노인장기요양보험법위반과징금</v>
          </cell>
          <cell r="B177">
            <v>0</v>
          </cell>
          <cell r="C177">
            <v>100580000</v>
          </cell>
          <cell r="D177">
            <v>300000</v>
          </cell>
          <cell r="E177">
            <v>1600000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98980000</v>
          </cell>
        </row>
        <row r="178">
          <cell r="A178" t="str">
            <v>231-008 약사법위반과징금</v>
          </cell>
          <cell r="B178">
            <v>0</v>
          </cell>
          <cell r="C178">
            <v>3600000</v>
          </cell>
          <cell r="D178">
            <v>0</v>
          </cell>
          <cell r="E178">
            <v>3600000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</row>
        <row r="179">
          <cell r="A179" t="str">
            <v>231-011 사회서비스이용권법위반과징금</v>
          </cell>
          <cell r="B179">
            <v>0</v>
          </cell>
          <cell r="C179">
            <v>3024000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3024000</v>
          </cell>
        </row>
        <row r="180">
          <cell r="A180" t="str">
            <v>231-053 마약류관리법위반과징금</v>
          </cell>
          <cell r="B180">
            <v>0</v>
          </cell>
          <cell r="C180">
            <v>10800000</v>
          </cell>
          <cell r="D180">
            <v>0</v>
          </cell>
          <cell r="E180">
            <v>10800000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</row>
        <row r="181">
          <cell r="A181" t="str">
            <v>232-004 옥외광고물법위반이행강제금</v>
          </cell>
          <cell r="B181">
            <v>0</v>
          </cell>
          <cell r="C181">
            <v>15000000</v>
          </cell>
          <cell r="D181">
            <v>0</v>
          </cell>
          <cell r="E181">
            <v>15000000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</row>
        <row r="182">
          <cell r="A182" t="str">
            <v>233-001 국유재산법변상금</v>
          </cell>
          <cell r="B182">
            <v>0</v>
          </cell>
          <cell r="C182">
            <v>14212650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14212650</v>
          </cell>
        </row>
        <row r="183">
          <cell r="A183" t="str">
            <v>233-002 공유재산법변상금</v>
          </cell>
          <cell r="B183">
            <v>0</v>
          </cell>
          <cell r="C183">
            <v>270017820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270017820</v>
          </cell>
        </row>
        <row r="184">
          <cell r="A184" t="str">
            <v>233-009 기타변상금</v>
          </cell>
          <cell r="B184">
            <v>179640</v>
          </cell>
          <cell r="C184">
            <v>2076359269</v>
          </cell>
          <cell r="D184">
            <v>6360940</v>
          </cell>
          <cell r="E184">
            <v>34503830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2041855439</v>
          </cell>
        </row>
        <row r="185">
          <cell r="A185" t="str">
            <v>234-001 자동차관리법위반과태료</v>
          </cell>
          <cell r="B185">
            <v>1038340</v>
          </cell>
          <cell r="C185">
            <v>201019230</v>
          </cell>
          <cell r="D185">
            <v>3469000</v>
          </cell>
          <cell r="E185">
            <v>13296300</v>
          </cell>
          <cell r="F185">
            <v>0</v>
          </cell>
          <cell r="G185">
            <v>0</v>
          </cell>
          <cell r="H185">
            <v>2712500</v>
          </cell>
          <cell r="I185">
            <v>10153000</v>
          </cell>
          <cell r="J185">
            <v>177569930</v>
          </cell>
        </row>
        <row r="186">
          <cell r="A186" t="str">
            <v>234-002 자동차검사지연과태료</v>
          </cell>
          <cell r="B186">
            <v>11694990</v>
          </cell>
          <cell r="C186">
            <v>2808394939</v>
          </cell>
          <cell r="D186">
            <v>43161930</v>
          </cell>
          <cell r="E186">
            <v>345920270</v>
          </cell>
          <cell r="F186">
            <v>0</v>
          </cell>
          <cell r="G186">
            <v>1922530</v>
          </cell>
          <cell r="H186">
            <v>4214960</v>
          </cell>
          <cell r="I186">
            <v>33077760</v>
          </cell>
          <cell r="J186">
            <v>2429396909</v>
          </cell>
        </row>
        <row r="187">
          <cell r="A187" t="str">
            <v>234-003 자동차손배법위반과태료</v>
          </cell>
          <cell r="B187">
            <v>23300440</v>
          </cell>
          <cell r="C187">
            <v>6096156467</v>
          </cell>
          <cell r="D187">
            <v>59232010</v>
          </cell>
          <cell r="E187">
            <v>388299330</v>
          </cell>
          <cell r="F187">
            <v>0</v>
          </cell>
          <cell r="G187">
            <v>0</v>
          </cell>
          <cell r="H187">
            <v>7186030</v>
          </cell>
          <cell r="I187">
            <v>69073860</v>
          </cell>
          <cell r="J187">
            <v>5638783277</v>
          </cell>
        </row>
        <row r="188">
          <cell r="A188" t="str">
            <v>234-102 건설기계관리법위반과태료</v>
          </cell>
          <cell r="B188">
            <v>453600</v>
          </cell>
          <cell r="C188">
            <v>59793500</v>
          </cell>
          <cell r="D188">
            <v>4111600</v>
          </cell>
          <cell r="E188">
            <v>10255000</v>
          </cell>
          <cell r="F188">
            <v>0</v>
          </cell>
          <cell r="G188">
            <v>0</v>
          </cell>
          <cell r="H188">
            <v>0</v>
          </cell>
          <cell r="I188">
            <v>200000</v>
          </cell>
          <cell r="J188">
            <v>49338500</v>
          </cell>
        </row>
        <row r="189">
          <cell r="A189" t="str">
            <v>234-103 건설산업기본법위반과태료</v>
          </cell>
          <cell r="B189">
            <v>30000</v>
          </cell>
          <cell r="C189">
            <v>-7781900</v>
          </cell>
          <cell r="D189">
            <v>0</v>
          </cell>
          <cell r="E189">
            <v>820100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-8602000</v>
          </cell>
        </row>
        <row r="190">
          <cell r="A190" t="str">
            <v>234-110 민간임대주택법위반과태료</v>
          </cell>
          <cell r="B190">
            <v>-4070000</v>
          </cell>
          <cell r="C190">
            <v>163070000</v>
          </cell>
          <cell r="D190">
            <v>0</v>
          </cell>
          <cell r="E190">
            <v>5570000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157500000</v>
          </cell>
        </row>
        <row r="191">
          <cell r="A191" t="str">
            <v>234-120 공동주택관리법위반과태료</v>
          </cell>
          <cell r="B191">
            <v>-1885400</v>
          </cell>
          <cell r="C191">
            <v>45710600</v>
          </cell>
          <cell r="D191">
            <v>2326000</v>
          </cell>
          <cell r="E191">
            <v>13640000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32070600</v>
          </cell>
        </row>
        <row r="192">
          <cell r="A192" t="str">
            <v>234-122 농약관리법위반과태료</v>
          </cell>
          <cell r="B192">
            <v>0</v>
          </cell>
          <cell r="C192">
            <v>236000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236000</v>
          </cell>
          <cell r="J192">
            <v>0</v>
          </cell>
        </row>
        <row r="193">
          <cell r="A193" t="str">
            <v>234-142 축산물위생관리법위반과태료</v>
          </cell>
          <cell r="B193">
            <v>0</v>
          </cell>
          <cell r="C193">
            <v>3450000</v>
          </cell>
          <cell r="D193">
            <v>150000</v>
          </cell>
          <cell r="E193">
            <v>1100000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2350000</v>
          </cell>
        </row>
        <row r="194">
          <cell r="A194" t="str">
            <v>234-158 의료기사법위반과태료</v>
          </cell>
          <cell r="B194">
            <v>2400</v>
          </cell>
          <cell r="C194">
            <v>340400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340400</v>
          </cell>
        </row>
        <row r="195">
          <cell r="A195" t="str">
            <v>234-161 청소년보호법위반과태료</v>
          </cell>
          <cell r="B195">
            <v>0</v>
          </cell>
          <cell r="C195">
            <v>2194000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2194000</v>
          </cell>
        </row>
        <row r="196">
          <cell r="A196" t="str">
            <v>234-166 장애인복지법위반과태료</v>
          </cell>
          <cell r="B196">
            <v>183360</v>
          </cell>
          <cell r="C196">
            <v>40333980</v>
          </cell>
          <cell r="D196">
            <v>728640</v>
          </cell>
          <cell r="E196">
            <v>15568640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24765340</v>
          </cell>
        </row>
        <row r="197">
          <cell r="A197" t="str">
            <v>234-186 감염병예방법위반과태료</v>
          </cell>
          <cell r="B197">
            <v>180200</v>
          </cell>
          <cell r="C197">
            <v>23894620</v>
          </cell>
          <cell r="D197">
            <v>463800</v>
          </cell>
          <cell r="E197">
            <v>617200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23277420</v>
          </cell>
        </row>
        <row r="198">
          <cell r="A198" t="str">
            <v>234-187 국민건강증진법위반과태료</v>
          </cell>
          <cell r="B198">
            <v>45900</v>
          </cell>
          <cell r="C198">
            <v>7738850</v>
          </cell>
          <cell r="D198">
            <v>212950</v>
          </cell>
          <cell r="E198">
            <v>1076650</v>
          </cell>
          <cell r="F198">
            <v>0</v>
          </cell>
          <cell r="G198">
            <v>0</v>
          </cell>
          <cell r="H198">
            <v>262500</v>
          </cell>
          <cell r="I198">
            <v>962500</v>
          </cell>
          <cell r="J198">
            <v>5699700</v>
          </cell>
        </row>
        <row r="199">
          <cell r="A199" t="str">
            <v>234-200 승강기법위반과태료</v>
          </cell>
          <cell r="B199">
            <v>18000</v>
          </cell>
          <cell r="C199">
            <v>3115000</v>
          </cell>
          <cell r="D199">
            <v>0</v>
          </cell>
          <cell r="E199">
            <v>1210000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1905000</v>
          </cell>
        </row>
        <row r="200">
          <cell r="A200" t="str">
            <v>234-201 액화석유가스법위반과태료</v>
          </cell>
          <cell r="B200">
            <v>0</v>
          </cell>
          <cell r="C200">
            <v>1737000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1737000</v>
          </cell>
        </row>
        <row r="201">
          <cell r="A201" t="str">
            <v>234-231 도로법위반과태료</v>
          </cell>
          <cell r="B201">
            <v>1473610</v>
          </cell>
          <cell r="C201">
            <v>181761360</v>
          </cell>
          <cell r="D201">
            <v>1651200</v>
          </cell>
          <cell r="E201">
            <v>5446200</v>
          </cell>
          <cell r="F201">
            <v>0</v>
          </cell>
          <cell r="G201">
            <v>0</v>
          </cell>
          <cell r="H201">
            <v>350000</v>
          </cell>
          <cell r="I201">
            <v>350000</v>
          </cell>
          <cell r="J201">
            <v>175965160</v>
          </cell>
        </row>
        <row r="202">
          <cell r="A202" t="str">
            <v>234-232 주차장법위반과태료</v>
          </cell>
          <cell r="B202">
            <v>160</v>
          </cell>
          <cell r="C202">
            <v>519570</v>
          </cell>
          <cell r="D202">
            <v>0</v>
          </cell>
          <cell r="E202">
            <v>504650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14920</v>
          </cell>
        </row>
        <row r="203">
          <cell r="A203" t="str">
            <v>234-243 식품위생법위반과태료</v>
          </cell>
          <cell r="B203">
            <v>0</v>
          </cell>
          <cell r="C203">
            <v>2614630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2614630</v>
          </cell>
        </row>
        <row r="204">
          <cell r="A204" t="str">
            <v>234-249 건설폐기물법위반과태료</v>
          </cell>
          <cell r="B204">
            <v>12000</v>
          </cell>
          <cell r="C204">
            <v>1114000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1114000</v>
          </cell>
        </row>
        <row r="205">
          <cell r="A205" t="str">
            <v>234-251 수도권대기법위반과태료</v>
          </cell>
          <cell r="B205">
            <v>180000</v>
          </cell>
          <cell r="C205">
            <v>104218370</v>
          </cell>
          <cell r="D205">
            <v>1249500</v>
          </cell>
          <cell r="E205">
            <v>8452130</v>
          </cell>
          <cell r="F205">
            <v>0</v>
          </cell>
          <cell r="G205">
            <v>0</v>
          </cell>
          <cell r="H205">
            <v>600000</v>
          </cell>
          <cell r="I205">
            <v>1837360</v>
          </cell>
          <cell r="J205">
            <v>93928880</v>
          </cell>
        </row>
        <row r="206">
          <cell r="A206" t="str">
            <v>234-255 동물보호법위반과태료</v>
          </cell>
          <cell r="B206">
            <v>0</v>
          </cell>
          <cell r="C206">
            <v>4404800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572000</v>
          </cell>
          <cell r="J206">
            <v>3832800</v>
          </cell>
        </row>
        <row r="207">
          <cell r="A207" t="str">
            <v>234-307 지방세기본법위반과태료</v>
          </cell>
          <cell r="B207">
            <v>0</v>
          </cell>
          <cell r="C207">
            <v>6888000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6888000</v>
          </cell>
        </row>
        <row r="208">
          <cell r="A208" t="str">
            <v>234-320 기타과태료</v>
          </cell>
          <cell r="B208">
            <v>1800</v>
          </cell>
          <cell r="C208">
            <v>177900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177900</v>
          </cell>
        </row>
        <row r="209">
          <cell r="A209" t="str">
            <v>235-003 의료급여법환수금</v>
          </cell>
          <cell r="B209">
            <v>0</v>
          </cell>
          <cell r="C209">
            <v>49880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49880</v>
          </cell>
        </row>
        <row r="210">
          <cell r="A210" t="str">
            <v>235-009 기타환수금</v>
          </cell>
          <cell r="B210">
            <v>0</v>
          </cell>
          <cell r="C210">
            <v>153853680</v>
          </cell>
          <cell r="D210">
            <v>0</v>
          </cell>
          <cell r="E210">
            <v>1306930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152546750</v>
          </cell>
        </row>
        <row r="211">
          <cell r="A211" t="str">
            <v>236-013 개발부담금</v>
          </cell>
          <cell r="B211">
            <v>-872817330</v>
          </cell>
          <cell r="C211">
            <v>75854466494</v>
          </cell>
          <cell r="D211">
            <v>300715140</v>
          </cell>
          <cell r="E211">
            <v>905690000</v>
          </cell>
          <cell r="F211">
            <v>19801730</v>
          </cell>
          <cell r="G211">
            <v>19801730</v>
          </cell>
          <cell r="H211">
            <v>0</v>
          </cell>
          <cell r="I211">
            <v>0</v>
          </cell>
          <cell r="J211">
            <v>74948776494</v>
          </cell>
        </row>
        <row r="212">
          <cell r="A212" t="str">
            <v>237-002 자동차관리법위반범칙금</v>
          </cell>
          <cell r="B212">
            <v>0</v>
          </cell>
          <cell r="C212">
            <v>500000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500000</v>
          </cell>
        </row>
        <row r="213">
          <cell r="A213" t="str">
            <v>237-003 자동차손배법위반범칙금</v>
          </cell>
          <cell r="B213">
            <v>0</v>
          </cell>
          <cell r="C213">
            <v>500000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500000</v>
          </cell>
        </row>
        <row r="214">
          <cell r="A214" t="str">
            <v>715-001 국고보조금등반환금</v>
          </cell>
          <cell r="B214">
            <v>0</v>
          </cell>
          <cell r="C214">
            <v>11260</v>
          </cell>
          <cell r="D214">
            <v>0</v>
          </cell>
          <cell r="E214">
            <v>11260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</row>
        <row r="215">
          <cell r="A215" t="str">
            <v>715-051 시도비보조금등반환금</v>
          </cell>
          <cell r="B215">
            <v>0</v>
          </cell>
          <cell r="C215">
            <v>23663713</v>
          </cell>
          <cell r="D215">
            <v>23659670</v>
          </cell>
          <cell r="E215">
            <v>23663713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</row>
        <row r="216">
          <cell r="A216" t="str">
            <v>300-00 지방교부세등</v>
          </cell>
          <cell r="B216">
            <v>421422000</v>
          </cell>
          <cell r="C216">
            <v>2638055000</v>
          </cell>
          <cell r="D216">
            <v>421422000</v>
          </cell>
          <cell r="E216">
            <v>2638055000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</row>
        <row r="217">
          <cell r="A217" t="str">
            <v>310-00 지방교부세</v>
          </cell>
          <cell r="B217">
            <v>421422000</v>
          </cell>
          <cell r="C217">
            <v>2638055000</v>
          </cell>
          <cell r="D217">
            <v>421422000</v>
          </cell>
          <cell r="E217">
            <v>2638055000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</row>
        <row r="218">
          <cell r="A218" t="str">
            <v>311-00 지방교부세</v>
          </cell>
          <cell r="B218">
            <v>421422000</v>
          </cell>
          <cell r="C218">
            <v>2638055000</v>
          </cell>
          <cell r="D218">
            <v>421422000</v>
          </cell>
          <cell r="E218">
            <v>2638055000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</row>
        <row r="219">
          <cell r="A219" t="str">
            <v>311-01 보통교부세</v>
          </cell>
          <cell r="B219">
            <v>421422000</v>
          </cell>
          <cell r="C219">
            <v>2543253000</v>
          </cell>
          <cell r="D219">
            <v>421422000</v>
          </cell>
          <cell r="E219">
            <v>2543253000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</row>
        <row r="220">
          <cell r="A220" t="str">
            <v>311-001 보통교부세</v>
          </cell>
          <cell r="B220">
            <v>421422000</v>
          </cell>
          <cell r="C220">
            <v>2543253000</v>
          </cell>
          <cell r="D220">
            <v>421422000</v>
          </cell>
          <cell r="E220">
            <v>2543253000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</row>
        <row r="221">
          <cell r="A221" t="str">
            <v>311-02 특별교부세</v>
          </cell>
          <cell r="B221">
            <v>0</v>
          </cell>
          <cell r="C221">
            <v>90000000</v>
          </cell>
          <cell r="D221">
            <v>0</v>
          </cell>
          <cell r="E221">
            <v>90000000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</row>
        <row r="222">
          <cell r="A222" t="str">
            <v>311-051 지방특별교부세</v>
          </cell>
          <cell r="B222">
            <v>0</v>
          </cell>
          <cell r="C222">
            <v>90000000</v>
          </cell>
          <cell r="D222">
            <v>0</v>
          </cell>
          <cell r="E222">
            <v>90000000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</row>
        <row r="223">
          <cell r="A223" t="str">
            <v>311-04 소방안전교부세</v>
          </cell>
          <cell r="B223">
            <v>0</v>
          </cell>
          <cell r="C223">
            <v>4802000</v>
          </cell>
          <cell r="D223">
            <v>0</v>
          </cell>
          <cell r="E223">
            <v>4802000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</row>
        <row r="224">
          <cell r="A224" t="str">
            <v>311-151 소방안전교부세</v>
          </cell>
          <cell r="B224">
            <v>0</v>
          </cell>
          <cell r="C224">
            <v>4802000</v>
          </cell>
          <cell r="D224">
            <v>0</v>
          </cell>
          <cell r="E224">
            <v>4802000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</row>
        <row r="225">
          <cell r="A225" t="str">
            <v>400-00 조정교부금등</v>
          </cell>
          <cell r="B225">
            <v>19982787000</v>
          </cell>
          <cell r="C225">
            <v>97323502000</v>
          </cell>
          <cell r="D225">
            <v>19982787000</v>
          </cell>
          <cell r="E225">
            <v>97323502000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</row>
        <row r="226">
          <cell r="A226" t="str">
            <v>420-00 시군조정교부금등</v>
          </cell>
          <cell r="B226">
            <v>19982787000</v>
          </cell>
          <cell r="C226">
            <v>97323502000</v>
          </cell>
          <cell r="D226">
            <v>19982787000</v>
          </cell>
          <cell r="E226">
            <v>97323502000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</row>
        <row r="227">
          <cell r="A227" t="str">
            <v>421-00 시군조정교부금등</v>
          </cell>
          <cell r="B227">
            <v>19982787000</v>
          </cell>
          <cell r="C227">
            <v>97323502000</v>
          </cell>
          <cell r="D227">
            <v>19982787000</v>
          </cell>
          <cell r="E227">
            <v>97323502000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</row>
        <row r="228">
          <cell r="A228" t="str">
            <v>421-01 시군일반조정교부금</v>
          </cell>
          <cell r="B228">
            <v>19958977000</v>
          </cell>
          <cell r="C228">
            <v>77826605000</v>
          </cell>
          <cell r="D228">
            <v>19958977000</v>
          </cell>
          <cell r="E228">
            <v>77826605000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</row>
        <row r="229">
          <cell r="A229" t="str">
            <v>421-001 시군일반조정교부금</v>
          </cell>
          <cell r="B229">
            <v>19958977000</v>
          </cell>
          <cell r="C229">
            <v>77826605000</v>
          </cell>
          <cell r="D229">
            <v>19958977000</v>
          </cell>
          <cell r="E229">
            <v>77826605000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</row>
        <row r="230">
          <cell r="A230" t="str">
            <v>421-02 시군특별조정교부금</v>
          </cell>
          <cell r="B230">
            <v>0</v>
          </cell>
          <cell r="C230">
            <v>19350000000</v>
          </cell>
          <cell r="D230">
            <v>0</v>
          </cell>
          <cell r="E230">
            <v>19350000000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</row>
        <row r="231">
          <cell r="A231" t="str">
            <v>421-051 시군특별조정교부금</v>
          </cell>
          <cell r="B231">
            <v>0</v>
          </cell>
          <cell r="C231">
            <v>19350000000</v>
          </cell>
          <cell r="D231">
            <v>0</v>
          </cell>
          <cell r="E231">
            <v>19350000000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</row>
        <row r="232">
          <cell r="A232" t="str">
            <v>421-03 시군기타재원조정수입</v>
          </cell>
          <cell r="B232">
            <v>23810000</v>
          </cell>
          <cell r="C232">
            <v>146897000</v>
          </cell>
          <cell r="D232">
            <v>23810000</v>
          </cell>
          <cell r="E232">
            <v>146897000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</row>
        <row r="233">
          <cell r="A233" t="str">
            <v>421-101 시군기타재원조정수입</v>
          </cell>
          <cell r="B233">
            <v>23810000</v>
          </cell>
          <cell r="C233">
            <v>146897000</v>
          </cell>
          <cell r="D233">
            <v>23810000</v>
          </cell>
          <cell r="E233">
            <v>146897000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</row>
        <row r="234">
          <cell r="A234" t="str">
            <v>500-00 보조금</v>
          </cell>
          <cell r="B234">
            <v>125040185590</v>
          </cell>
          <cell r="C234">
            <v>753374122300</v>
          </cell>
          <cell r="D234">
            <v>125040185590</v>
          </cell>
          <cell r="E234">
            <v>765356988300</v>
          </cell>
          <cell r="F234">
            <v>0</v>
          </cell>
          <cell r="G234">
            <v>654607000</v>
          </cell>
          <cell r="H234">
            <v>0</v>
          </cell>
          <cell r="I234">
            <v>0</v>
          </cell>
          <cell r="J234">
            <v>-11982866000</v>
          </cell>
        </row>
        <row r="235">
          <cell r="A235" t="str">
            <v>510-00 국고보조금등</v>
          </cell>
          <cell r="B235">
            <v>101260313590</v>
          </cell>
          <cell r="C235">
            <v>600676182720</v>
          </cell>
          <cell r="D235">
            <v>101260313590</v>
          </cell>
          <cell r="E235">
            <v>600676182720</v>
          </cell>
          <cell r="F235">
            <v>0</v>
          </cell>
          <cell r="G235">
            <v>180965000</v>
          </cell>
          <cell r="H235">
            <v>0</v>
          </cell>
          <cell r="I235">
            <v>0</v>
          </cell>
          <cell r="J235">
            <v>0</v>
          </cell>
        </row>
        <row r="236">
          <cell r="A236" t="str">
            <v>511-00 국고보조금등</v>
          </cell>
          <cell r="B236">
            <v>101260313590</v>
          </cell>
          <cell r="C236">
            <v>600676182720</v>
          </cell>
          <cell r="D236">
            <v>101260313590</v>
          </cell>
          <cell r="E236">
            <v>600676182720</v>
          </cell>
          <cell r="F236">
            <v>0</v>
          </cell>
          <cell r="G236">
            <v>180965000</v>
          </cell>
          <cell r="H236">
            <v>0</v>
          </cell>
          <cell r="I236">
            <v>0</v>
          </cell>
          <cell r="J236">
            <v>0</v>
          </cell>
        </row>
        <row r="237">
          <cell r="A237" t="str">
            <v>511-01 국고보조금</v>
          </cell>
          <cell r="B237">
            <v>97484253590</v>
          </cell>
          <cell r="C237">
            <v>570878569720</v>
          </cell>
          <cell r="D237">
            <v>97484253590</v>
          </cell>
          <cell r="E237">
            <v>570878569720</v>
          </cell>
          <cell r="F237">
            <v>0</v>
          </cell>
          <cell r="G237">
            <v>180965000</v>
          </cell>
          <cell r="H237">
            <v>0</v>
          </cell>
          <cell r="I237">
            <v>0</v>
          </cell>
          <cell r="J237">
            <v>0</v>
          </cell>
        </row>
        <row r="238">
          <cell r="A238" t="str">
            <v>511-001 국고보조금</v>
          </cell>
          <cell r="B238">
            <v>97484253590</v>
          </cell>
          <cell r="C238">
            <v>570878569720</v>
          </cell>
          <cell r="D238">
            <v>97484253590</v>
          </cell>
          <cell r="E238">
            <v>570878569720</v>
          </cell>
          <cell r="F238">
            <v>0</v>
          </cell>
          <cell r="G238">
            <v>180965000</v>
          </cell>
          <cell r="H238">
            <v>0</v>
          </cell>
          <cell r="I238">
            <v>0</v>
          </cell>
          <cell r="J238">
            <v>0</v>
          </cell>
        </row>
        <row r="239">
          <cell r="A239" t="str">
            <v>511-02 지역균형발전특별회계보조금</v>
          </cell>
          <cell r="B239">
            <v>699764000</v>
          </cell>
          <cell r="C239">
            <v>12394694000</v>
          </cell>
          <cell r="D239">
            <v>699764000</v>
          </cell>
          <cell r="E239">
            <v>12394694000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</row>
        <row r="240">
          <cell r="A240" t="str">
            <v>511-051 지역균형발전특별회계보조금</v>
          </cell>
          <cell r="B240">
            <v>699764000</v>
          </cell>
          <cell r="C240">
            <v>12394694000</v>
          </cell>
          <cell r="D240">
            <v>699764000</v>
          </cell>
          <cell r="E240">
            <v>12394694000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</row>
        <row r="241">
          <cell r="A241" t="str">
            <v>511-03 기금</v>
          </cell>
          <cell r="B241">
            <v>3076296000</v>
          </cell>
          <cell r="C241">
            <v>17402919000</v>
          </cell>
          <cell r="D241">
            <v>3076296000</v>
          </cell>
          <cell r="E241">
            <v>17402919000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</row>
        <row r="242">
          <cell r="A242" t="str">
            <v>511-101 기금보조금</v>
          </cell>
          <cell r="B242">
            <v>3076296000</v>
          </cell>
          <cell r="C242">
            <v>17402919000</v>
          </cell>
          <cell r="D242">
            <v>3076296000</v>
          </cell>
          <cell r="E242">
            <v>17402919000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</row>
        <row r="243">
          <cell r="A243" t="str">
            <v>520-00 시도비보조금등</v>
          </cell>
          <cell r="B243">
            <v>23779872000</v>
          </cell>
          <cell r="C243">
            <v>152697939580</v>
          </cell>
          <cell r="D243">
            <v>23779872000</v>
          </cell>
          <cell r="E243">
            <v>164680805580</v>
          </cell>
          <cell r="F243">
            <v>0</v>
          </cell>
          <cell r="G243">
            <v>473642000</v>
          </cell>
          <cell r="H243">
            <v>0</v>
          </cell>
          <cell r="I243">
            <v>0</v>
          </cell>
          <cell r="J243">
            <v>-11982866000</v>
          </cell>
        </row>
        <row r="244">
          <cell r="A244" t="str">
            <v>521-00 시도비보조금등</v>
          </cell>
          <cell r="B244">
            <v>23779872000</v>
          </cell>
          <cell r="C244">
            <v>152697939580</v>
          </cell>
          <cell r="D244">
            <v>23779872000</v>
          </cell>
          <cell r="E244">
            <v>164680805580</v>
          </cell>
          <cell r="F244">
            <v>0</v>
          </cell>
          <cell r="G244">
            <v>473642000</v>
          </cell>
          <cell r="H244">
            <v>0</v>
          </cell>
          <cell r="I244">
            <v>0</v>
          </cell>
          <cell r="J244">
            <v>-11982866000</v>
          </cell>
        </row>
        <row r="245">
          <cell r="A245" t="str">
            <v>521-01 시도비보조금등</v>
          </cell>
          <cell r="B245">
            <v>23779872000</v>
          </cell>
          <cell r="C245">
            <v>152697939580</v>
          </cell>
          <cell r="D245">
            <v>23779872000</v>
          </cell>
          <cell r="E245">
            <v>164680805580</v>
          </cell>
          <cell r="F245">
            <v>0</v>
          </cell>
          <cell r="G245">
            <v>473642000</v>
          </cell>
          <cell r="H245">
            <v>0</v>
          </cell>
          <cell r="I245">
            <v>0</v>
          </cell>
          <cell r="J245">
            <v>-11982866000</v>
          </cell>
        </row>
        <row r="246">
          <cell r="A246" t="str">
            <v>521-001 시도비보조금</v>
          </cell>
          <cell r="B246">
            <v>23779872000</v>
          </cell>
          <cell r="C246">
            <v>152697939580</v>
          </cell>
          <cell r="D246">
            <v>23779872000</v>
          </cell>
          <cell r="E246">
            <v>164680805580</v>
          </cell>
          <cell r="F246">
            <v>0</v>
          </cell>
          <cell r="G246">
            <v>473642000</v>
          </cell>
          <cell r="H246">
            <v>0</v>
          </cell>
          <cell r="I246">
            <v>0</v>
          </cell>
          <cell r="J246">
            <v>-11982866000</v>
          </cell>
        </row>
        <row r="247">
          <cell r="A247" t="str">
            <v>700-00 보전수입등및내부거래</v>
          </cell>
          <cell r="B247">
            <v>656947167</v>
          </cell>
          <cell r="C247">
            <v>816080845921</v>
          </cell>
          <cell r="D247">
            <v>649425227</v>
          </cell>
          <cell r="E247">
            <v>814567161088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1513684833</v>
          </cell>
        </row>
        <row r="248">
          <cell r="A248" t="str">
            <v>710-00 보전수입등</v>
          </cell>
          <cell r="B248">
            <v>656947167</v>
          </cell>
          <cell r="C248">
            <v>654832849921</v>
          </cell>
          <cell r="D248">
            <v>649425227</v>
          </cell>
          <cell r="E248">
            <v>654819165088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13684833</v>
          </cell>
        </row>
        <row r="249">
          <cell r="A249" t="str">
            <v>711-00 잉여금</v>
          </cell>
          <cell r="B249">
            <v>0</v>
          </cell>
          <cell r="C249">
            <v>652640337012</v>
          </cell>
          <cell r="D249">
            <v>0</v>
          </cell>
          <cell r="E249">
            <v>652640337012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</row>
        <row r="250">
          <cell r="A250" t="str">
            <v>711-01 순세계잉여금</v>
          </cell>
          <cell r="B250">
            <v>0</v>
          </cell>
          <cell r="C250">
            <v>652640337012</v>
          </cell>
          <cell r="D250">
            <v>0</v>
          </cell>
          <cell r="E250">
            <v>652640337012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</row>
        <row r="251">
          <cell r="A251" t="str">
            <v>711-001 순세계잉여금</v>
          </cell>
          <cell r="B251">
            <v>0</v>
          </cell>
          <cell r="C251">
            <v>652640337012</v>
          </cell>
          <cell r="D251">
            <v>0</v>
          </cell>
          <cell r="E251">
            <v>652640337012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</row>
        <row r="252">
          <cell r="A252" t="str">
            <v>712-00 전년도이월금</v>
          </cell>
          <cell r="B252">
            <v>0</v>
          </cell>
          <cell r="C252">
            <v>51490290</v>
          </cell>
          <cell r="D252">
            <v>0</v>
          </cell>
          <cell r="E252">
            <v>51490290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</row>
        <row r="253">
          <cell r="A253" t="str">
            <v>712-01 국고보조금사용잔액</v>
          </cell>
          <cell r="B253">
            <v>0</v>
          </cell>
          <cell r="C253">
            <v>20172540</v>
          </cell>
          <cell r="D253">
            <v>0</v>
          </cell>
          <cell r="E253">
            <v>20172540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</row>
        <row r="254">
          <cell r="A254" t="str">
            <v>712-001 국고보조금사용잔액</v>
          </cell>
          <cell r="B254">
            <v>0</v>
          </cell>
          <cell r="C254">
            <v>20172540</v>
          </cell>
          <cell r="D254">
            <v>0</v>
          </cell>
          <cell r="E254">
            <v>20172540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</row>
        <row r="255">
          <cell r="A255" t="str">
            <v>712-02 시도비보조금사용잔액</v>
          </cell>
          <cell r="B255">
            <v>0</v>
          </cell>
          <cell r="C255">
            <v>31317750</v>
          </cell>
          <cell r="D255">
            <v>0</v>
          </cell>
          <cell r="E255">
            <v>31317750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</row>
        <row r="256">
          <cell r="A256" t="str">
            <v>712-051 시도비보조금사용잔액</v>
          </cell>
          <cell r="B256">
            <v>0</v>
          </cell>
          <cell r="C256">
            <v>31317750</v>
          </cell>
          <cell r="D256">
            <v>0</v>
          </cell>
          <cell r="E256">
            <v>31317750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</row>
        <row r="257">
          <cell r="A257" t="str">
            <v>715-00 보조금등반환금</v>
          </cell>
          <cell r="B257">
            <v>656947167</v>
          </cell>
          <cell r="C257">
            <v>2141022619</v>
          </cell>
          <cell r="D257">
            <v>649425227</v>
          </cell>
          <cell r="E257">
            <v>2127337786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13684833</v>
          </cell>
        </row>
        <row r="258">
          <cell r="A258" t="str">
            <v>715-01 국고보조금등반환금</v>
          </cell>
          <cell r="B258">
            <v>463599122</v>
          </cell>
          <cell r="C258">
            <v>1649660563</v>
          </cell>
          <cell r="D258">
            <v>463814232</v>
          </cell>
          <cell r="E258">
            <v>1645392244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4268319</v>
          </cell>
        </row>
        <row r="259">
          <cell r="A259" t="str">
            <v>715-001 국고보조금등반환금</v>
          </cell>
          <cell r="B259">
            <v>463599122</v>
          </cell>
          <cell r="C259">
            <v>1649660563</v>
          </cell>
          <cell r="D259">
            <v>463814232</v>
          </cell>
          <cell r="E259">
            <v>1645392244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4268319</v>
          </cell>
        </row>
        <row r="260">
          <cell r="A260" t="str">
            <v>715-02 시도비보조금등반환금</v>
          </cell>
          <cell r="B260">
            <v>193348045</v>
          </cell>
          <cell r="C260">
            <v>491362056</v>
          </cell>
          <cell r="D260">
            <v>185610995</v>
          </cell>
          <cell r="E260">
            <v>481945542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9416514</v>
          </cell>
        </row>
        <row r="261">
          <cell r="A261" t="str">
            <v>715-051 시도비보조금등반환금</v>
          </cell>
          <cell r="B261">
            <v>193348045</v>
          </cell>
          <cell r="C261">
            <v>491362056</v>
          </cell>
          <cell r="D261">
            <v>185610995</v>
          </cell>
          <cell r="E261">
            <v>481945542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9416514</v>
          </cell>
        </row>
        <row r="262">
          <cell r="A262" t="str">
            <v>720-00 내부거래</v>
          </cell>
          <cell r="B262">
            <v>0</v>
          </cell>
          <cell r="C262">
            <v>161247996000</v>
          </cell>
          <cell r="D262">
            <v>0</v>
          </cell>
          <cell r="E262">
            <v>159747996000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1500000000</v>
          </cell>
        </row>
        <row r="263">
          <cell r="A263" t="str">
            <v>721-00 전입금</v>
          </cell>
          <cell r="B263">
            <v>0</v>
          </cell>
          <cell r="C263">
            <v>161247996000</v>
          </cell>
          <cell r="D263">
            <v>0</v>
          </cell>
          <cell r="E263">
            <v>159747996000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1500000000</v>
          </cell>
        </row>
        <row r="264">
          <cell r="A264" t="str">
            <v>721-01 공기업특별회계전입금</v>
          </cell>
          <cell r="B264">
            <v>0</v>
          </cell>
          <cell r="C264">
            <v>206117000</v>
          </cell>
          <cell r="D264">
            <v>0</v>
          </cell>
          <cell r="E264">
            <v>206117000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</row>
        <row r="265">
          <cell r="A265" t="str">
            <v>721-001 공기업특별회계전입금</v>
          </cell>
          <cell r="B265">
            <v>0</v>
          </cell>
          <cell r="C265">
            <v>206117000</v>
          </cell>
          <cell r="D265">
            <v>0</v>
          </cell>
          <cell r="E265">
            <v>206117000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</row>
        <row r="266">
          <cell r="A266" t="str">
            <v>721-04 기금전입금</v>
          </cell>
          <cell r="B266">
            <v>0</v>
          </cell>
          <cell r="C266">
            <v>161041879000</v>
          </cell>
          <cell r="D266">
            <v>0</v>
          </cell>
          <cell r="E266">
            <v>159541879000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1500000000</v>
          </cell>
        </row>
        <row r="267">
          <cell r="A267" t="str">
            <v>721-151 기금전입금</v>
          </cell>
          <cell r="B267">
            <v>0</v>
          </cell>
          <cell r="C267">
            <v>161041879000</v>
          </cell>
          <cell r="D267">
            <v>0</v>
          </cell>
          <cell r="E267">
            <v>159541879000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1500000000</v>
          </cell>
        </row>
        <row r="268">
          <cell r="A268"/>
          <cell r="B268"/>
          <cell r="C268"/>
          <cell r="D268"/>
          <cell r="E268"/>
          <cell r="F268"/>
          <cell r="G268"/>
          <cell r="H268"/>
          <cell r="I268"/>
          <cell r="J268"/>
        </row>
        <row r="269">
          <cell r="A269"/>
          <cell r="B269"/>
          <cell r="C269"/>
          <cell r="D269"/>
          <cell r="E269"/>
          <cell r="F269"/>
          <cell r="G269"/>
          <cell r="H269"/>
          <cell r="I269"/>
          <cell r="J269"/>
        </row>
        <row r="270">
          <cell r="A270"/>
          <cell r="B270"/>
          <cell r="C270"/>
          <cell r="D270"/>
          <cell r="E270"/>
          <cell r="F270"/>
          <cell r="G270"/>
          <cell r="H270"/>
          <cell r="I270"/>
          <cell r="J270"/>
        </row>
        <row r="271">
          <cell r="A271"/>
          <cell r="B271"/>
          <cell r="C271"/>
          <cell r="D271"/>
          <cell r="E271"/>
          <cell r="F271"/>
          <cell r="G271"/>
          <cell r="H271"/>
          <cell r="I271"/>
          <cell r="J271"/>
        </row>
        <row r="272">
          <cell r="A272"/>
          <cell r="B272"/>
          <cell r="C272"/>
          <cell r="D272"/>
          <cell r="E272"/>
          <cell r="F272"/>
          <cell r="G272"/>
          <cell r="H272"/>
          <cell r="I272"/>
          <cell r="J272"/>
        </row>
        <row r="273">
          <cell r="A273"/>
          <cell r="B273"/>
          <cell r="C273"/>
          <cell r="D273"/>
          <cell r="E273"/>
          <cell r="F273"/>
          <cell r="G273"/>
          <cell r="H273"/>
          <cell r="I273"/>
          <cell r="J273"/>
        </row>
        <row r="274">
          <cell r="A274"/>
          <cell r="B274"/>
          <cell r="C274"/>
          <cell r="D274"/>
          <cell r="E274"/>
          <cell r="F274"/>
          <cell r="G274"/>
          <cell r="H274"/>
          <cell r="I274"/>
          <cell r="J274"/>
        </row>
        <row r="275">
          <cell r="A275"/>
          <cell r="B275"/>
          <cell r="C275"/>
          <cell r="D275"/>
          <cell r="E275"/>
          <cell r="F275"/>
          <cell r="G275"/>
          <cell r="H275"/>
          <cell r="I275"/>
          <cell r="J275"/>
        </row>
        <row r="276">
          <cell r="A276"/>
          <cell r="B276"/>
          <cell r="C276"/>
          <cell r="D276"/>
          <cell r="E276"/>
          <cell r="F276"/>
          <cell r="G276"/>
          <cell r="H276"/>
          <cell r="I276"/>
          <cell r="J276"/>
        </row>
        <row r="277">
          <cell r="A277"/>
          <cell r="B277"/>
          <cell r="C277"/>
          <cell r="D277"/>
          <cell r="E277"/>
          <cell r="F277"/>
          <cell r="G277"/>
          <cell r="H277"/>
          <cell r="I277"/>
          <cell r="J277"/>
        </row>
        <row r="278">
          <cell r="A278"/>
          <cell r="B278"/>
          <cell r="C278"/>
          <cell r="D278"/>
          <cell r="E278"/>
          <cell r="F278"/>
          <cell r="G278"/>
          <cell r="H278"/>
          <cell r="I278"/>
          <cell r="J278"/>
        </row>
        <row r="279">
          <cell r="A279"/>
          <cell r="B279"/>
          <cell r="C279"/>
          <cell r="D279"/>
          <cell r="E279"/>
          <cell r="F279"/>
          <cell r="G279"/>
          <cell r="H279"/>
          <cell r="I279"/>
          <cell r="J279"/>
        </row>
        <row r="280">
          <cell r="A280"/>
          <cell r="B280"/>
          <cell r="C280"/>
          <cell r="D280"/>
          <cell r="E280"/>
          <cell r="F280"/>
          <cell r="G280"/>
          <cell r="H280"/>
          <cell r="I280"/>
          <cell r="J280"/>
        </row>
        <row r="281">
          <cell r="A281"/>
          <cell r="B281"/>
          <cell r="C281"/>
          <cell r="D281"/>
          <cell r="E281"/>
          <cell r="F281"/>
          <cell r="G281"/>
          <cell r="H281"/>
          <cell r="I281"/>
          <cell r="J281"/>
        </row>
        <row r="282">
          <cell r="A282"/>
          <cell r="B282"/>
          <cell r="C282"/>
          <cell r="D282"/>
          <cell r="E282"/>
          <cell r="F282"/>
          <cell r="G282"/>
          <cell r="H282"/>
          <cell r="I282"/>
          <cell r="J282"/>
        </row>
        <row r="283">
          <cell r="A283"/>
          <cell r="B283"/>
          <cell r="C283"/>
          <cell r="D283"/>
          <cell r="E283"/>
          <cell r="F283"/>
          <cell r="G283"/>
          <cell r="H283"/>
          <cell r="I283"/>
          <cell r="J283"/>
        </row>
        <row r="284">
          <cell r="A284"/>
          <cell r="B284"/>
          <cell r="C284"/>
          <cell r="D284"/>
          <cell r="E284"/>
          <cell r="F284"/>
          <cell r="G284"/>
          <cell r="H284"/>
          <cell r="I284"/>
          <cell r="J284"/>
        </row>
      </sheetData>
      <sheetData sheetId="8">
        <row r="1">
          <cell r="A1" t="str">
            <v xml:space="preserve">장, 관, 항, 목, 대표과목 </v>
          </cell>
          <cell r="B1" t="str">
            <v>징수결정액(본월분)</v>
          </cell>
          <cell r="C1" t="str">
            <v>징수결정액(누계)</v>
          </cell>
          <cell r="D1" t="str">
            <v>수납액(본월분)</v>
          </cell>
          <cell r="E1" t="str">
            <v>수납액(누계)</v>
          </cell>
          <cell r="F1" t="str">
            <v>과오납환부액(본월분)</v>
          </cell>
          <cell r="G1" t="str">
            <v>과오납액(누계)</v>
          </cell>
          <cell r="H1" t="str">
            <v>결손액(본월분)</v>
          </cell>
          <cell r="I1" t="str">
            <v>결손액(누계)</v>
          </cell>
          <cell r="J1" t="str">
            <v>미수납액</v>
          </cell>
        </row>
        <row r="2">
          <cell r="A2" t="str">
            <v>합             계</v>
          </cell>
          <cell r="B2">
            <v>284967679</v>
          </cell>
          <cell r="C2">
            <v>13574581715</v>
          </cell>
          <cell r="D2">
            <v>724632909</v>
          </cell>
          <cell r="E2">
            <v>6609032471</v>
          </cell>
          <cell r="F2">
            <v>14468310</v>
          </cell>
          <cell r="G2">
            <v>15065290</v>
          </cell>
          <cell r="H2">
            <v>2447000</v>
          </cell>
          <cell r="I2">
            <v>13841580</v>
          </cell>
          <cell r="J2">
            <v>6951707664</v>
          </cell>
        </row>
        <row r="3">
          <cell r="A3" t="str">
            <v>200-00 세외수입</v>
          </cell>
          <cell r="B3">
            <v>284186779</v>
          </cell>
          <cell r="C3">
            <v>8940405310</v>
          </cell>
          <cell r="D3">
            <v>723852009</v>
          </cell>
          <cell r="E3">
            <v>4271856066</v>
          </cell>
          <cell r="F3">
            <v>14468310</v>
          </cell>
          <cell r="G3">
            <v>15065290</v>
          </cell>
          <cell r="H3">
            <v>2447000</v>
          </cell>
          <cell r="I3">
            <v>13841580</v>
          </cell>
          <cell r="J3">
            <v>4654707664</v>
          </cell>
        </row>
        <row r="4">
          <cell r="A4" t="str">
            <v>210-00 경상적세외수입</v>
          </cell>
          <cell r="B4">
            <v>112850349</v>
          </cell>
          <cell r="C4">
            <v>1946259202</v>
          </cell>
          <cell r="D4">
            <v>132907669</v>
          </cell>
          <cell r="E4">
            <v>1711608312</v>
          </cell>
          <cell r="F4">
            <v>0</v>
          </cell>
          <cell r="G4">
            <v>135800</v>
          </cell>
          <cell r="H4">
            <v>0</v>
          </cell>
          <cell r="I4">
            <v>0</v>
          </cell>
          <cell r="J4">
            <v>234650890</v>
          </cell>
        </row>
        <row r="5">
          <cell r="A5" t="str">
            <v>211-00 재산임대수입</v>
          </cell>
          <cell r="B5">
            <v>4664330</v>
          </cell>
          <cell r="C5">
            <v>5078790</v>
          </cell>
          <cell r="D5">
            <v>386160</v>
          </cell>
          <cell r="E5">
            <v>676180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4402610</v>
          </cell>
        </row>
        <row r="6">
          <cell r="A6" t="str">
            <v>211-02 공유재산임대료</v>
          </cell>
          <cell r="B6">
            <v>4664330</v>
          </cell>
          <cell r="C6">
            <v>5078790</v>
          </cell>
          <cell r="D6">
            <v>386160</v>
          </cell>
          <cell r="E6">
            <v>676180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4402610</v>
          </cell>
        </row>
        <row r="7">
          <cell r="A7" t="str">
            <v>211-051 공유재산사용료</v>
          </cell>
          <cell r="B7">
            <v>4664330</v>
          </cell>
          <cell r="C7">
            <v>5078790</v>
          </cell>
          <cell r="D7">
            <v>386160</v>
          </cell>
          <cell r="E7">
            <v>676180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4402610</v>
          </cell>
        </row>
        <row r="8">
          <cell r="A8" t="str">
            <v>212-00 사용료수입</v>
          </cell>
          <cell r="B8">
            <v>54466563</v>
          </cell>
          <cell r="C8">
            <v>1526091242</v>
          </cell>
          <cell r="D8">
            <v>78015153</v>
          </cell>
          <cell r="E8">
            <v>1299553882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226537360</v>
          </cell>
        </row>
        <row r="9">
          <cell r="A9" t="str">
            <v>212-01 도로사용료</v>
          </cell>
          <cell r="B9">
            <v>10724140</v>
          </cell>
          <cell r="C9">
            <v>1230418770</v>
          </cell>
          <cell r="D9">
            <v>34624730</v>
          </cell>
          <cell r="E9">
            <v>1004425290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225993480</v>
          </cell>
        </row>
        <row r="10">
          <cell r="A10" t="str">
            <v>212-001 도로점용료</v>
          </cell>
          <cell r="B10">
            <v>10724140</v>
          </cell>
          <cell r="C10">
            <v>1230418770</v>
          </cell>
          <cell r="D10">
            <v>34624730</v>
          </cell>
          <cell r="E10">
            <v>1004425290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225993480</v>
          </cell>
        </row>
        <row r="11">
          <cell r="A11" t="str">
            <v>212-02 하천사용료</v>
          </cell>
          <cell r="B11">
            <v>185400</v>
          </cell>
          <cell r="C11">
            <v>14406780</v>
          </cell>
          <cell r="D11">
            <v>185400</v>
          </cell>
          <cell r="E11">
            <v>14214900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191880</v>
          </cell>
        </row>
        <row r="12">
          <cell r="A12" t="str">
            <v>212-051 소하천점사용료</v>
          </cell>
          <cell r="B12">
            <v>185400</v>
          </cell>
          <cell r="C12">
            <v>13567780</v>
          </cell>
          <cell r="D12">
            <v>185400</v>
          </cell>
          <cell r="E12">
            <v>13375900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191880</v>
          </cell>
        </row>
        <row r="13">
          <cell r="A13" t="str">
            <v>212-052 하천점용료</v>
          </cell>
          <cell r="B13">
            <v>0</v>
          </cell>
          <cell r="C13">
            <v>839000</v>
          </cell>
          <cell r="D13">
            <v>0</v>
          </cell>
          <cell r="E13">
            <v>839000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</row>
        <row r="14">
          <cell r="A14" t="str">
            <v>212-09 기타사용료</v>
          </cell>
          <cell r="B14">
            <v>43557023</v>
          </cell>
          <cell r="C14">
            <v>281265692</v>
          </cell>
          <cell r="D14">
            <v>43205023</v>
          </cell>
          <cell r="E14">
            <v>280913692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352000</v>
          </cell>
        </row>
        <row r="15">
          <cell r="A15" t="str">
            <v>212-402 공원녹지점용료</v>
          </cell>
          <cell r="B15">
            <v>352000</v>
          </cell>
          <cell r="C15">
            <v>16346920</v>
          </cell>
          <cell r="D15">
            <v>0</v>
          </cell>
          <cell r="E15">
            <v>15994920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352000</v>
          </cell>
        </row>
        <row r="16">
          <cell r="A16" t="str">
            <v>212-420 기타사용료</v>
          </cell>
          <cell r="B16">
            <v>43205023</v>
          </cell>
          <cell r="C16">
            <v>264918772</v>
          </cell>
          <cell r="D16">
            <v>43205023</v>
          </cell>
          <cell r="E16">
            <v>264918772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A17" t="str">
            <v>213-00 수수료수입</v>
          </cell>
          <cell r="B17">
            <v>37556630</v>
          </cell>
          <cell r="C17">
            <v>235048240</v>
          </cell>
          <cell r="D17">
            <v>37699530</v>
          </cell>
          <cell r="E17">
            <v>234285540</v>
          </cell>
          <cell r="F17">
            <v>0</v>
          </cell>
          <cell r="G17">
            <v>135800</v>
          </cell>
          <cell r="H17">
            <v>0</v>
          </cell>
          <cell r="I17">
            <v>0</v>
          </cell>
          <cell r="J17">
            <v>762700</v>
          </cell>
        </row>
        <row r="18">
          <cell r="A18" t="str">
            <v>213-01 증지수입</v>
          </cell>
          <cell r="B18">
            <v>34513850</v>
          </cell>
          <cell r="C18">
            <v>218899360</v>
          </cell>
          <cell r="D18">
            <v>34656750</v>
          </cell>
          <cell r="E18">
            <v>218136660</v>
          </cell>
          <cell r="F18">
            <v>0</v>
          </cell>
          <cell r="G18">
            <v>135800</v>
          </cell>
          <cell r="H18">
            <v>0</v>
          </cell>
          <cell r="I18">
            <v>0</v>
          </cell>
          <cell r="J18">
            <v>762700</v>
          </cell>
        </row>
        <row r="19">
          <cell r="A19" t="str">
            <v>213-001 증지수입</v>
          </cell>
          <cell r="B19">
            <v>32809850</v>
          </cell>
          <cell r="C19">
            <v>210941260</v>
          </cell>
          <cell r="D19">
            <v>32953250</v>
          </cell>
          <cell r="E19">
            <v>210191560</v>
          </cell>
          <cell r="F19">
            <v>0</v>
          </cell>
          <cell r="G19">
            <v>135800</v>
          </cell>
          <cell r="H19">
            <v>0</v>
          </cell>
          <cell r="I19">
            <v>0</v>
          </cell>
          <cell r="J19">
            <v>749700</v>
          </cell>
        </row>
        <row r="20">
          <cell r="A20" t="str">
            <v>213-204 무인민원발급기수입</v>
          </cell>
          <cell r="B20">
            <v>1704000</v>
          </cell>
          <cell r="C20">
            <v>7958100</v>
          </cell>
          <cell r="D20">
            <v>1703500</v>
          </cell>
          <cell r="E20">
            <v>7945100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13000</v>
          </cell>
        </row>
        <row r="21">
          <cell r="A21" t="str">
            <v>213-05 기타수수료</v>
          </cell>
          <cell r="B21">
            <v>3042780</v>
          </cell>
          <cell r="C21">
            <v>16148880</v>
          </cell>
          <cell r="D21">
            <v>3042780</v>
          </cell>
          <cell r="E21">
            <v>16148880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</row>
        <row r="22">
          <cell r="A22" t="str">
            <v>213-213 기타수수료</v>
          </cell>
          <cell r="B22">
            <v>3042780</v>
          </cell>
          <cell r="C22">
            <v>16148880</v>
          </cell>
          <cell r="D22">
            <v>3042780</v>
          </cell>
          <cell r="E22">
            <v>16148880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A23" t="str">
            <v>214-00 사업수입</v>
          </cell>
          <cell r="B23">
            <v>16000000</v>
          </cell>
          <cell r="C23">
            <v>108288000</v>
          </cell>
          <cell r="D23">
            <v>16644000</v>
          </cell>
          <cell r="E23">
            <v>105356000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2932000</v>
          </cell>
        </row>
        <row r="24">
          <cell r="A24" t="str">
            <v>214-05 기타사업수입</v>
          </cell>
          <cell r="B24">
            <v>16000000</v>
          </cell>
          <cell r="C24">
            <v>108288000</v>
          </cell>
          <cell r="D24">
            <v>16644000</v>
          </cell>
          <cell r="E24">
            <v>105356000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2932000</v>
          </cell>
        </row>
        <row r="25">
          <cell r="A25" t="str">
            <v>214-204 식당운영사업수입</v>
          </cell>
          <cell r="B25">
            <v>16000000</v>
          </cell>
          <cell r="C25">
            <v>108288000</v>
          </cell>
          <cell r="D25">
            <v>16644000</v>
          </cell>
          <cell r="E25">
            <v>105356000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2932000</v>
          </cell>
        </row>
        <row r="26">
          <cell r="A26" t="str">
            <v>216-00 이자수입</v>
          </cell>
          <cell r="B26">
            <v>162826</v>
          </cell>
          <cell r="C26">
            <v>71752930</v>
          </cell>
          <cell r="D26">
            <v>162826</v>
          </cell>
          <cell r="E26">
            <v>71736710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16220</v>
          </cell>
        </row>
        <row r="27">
          <cell r="A27" t="str">
            <v>216-03 기타이자수입</v>
          </cell>
          <cell r="B27">
            <v>162826</v>
          </cell>
          <cell r="C27">
            <v>71752930</v>
          </cell>
          <cell r="D27">
            <v>162826</v>
          </cell>
          <cell r="E27">
            <v>71736710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16220</v>
          </cell>
        </row>
        <row r="28">
          <cell r="A28" t="str">
            <v>216-101 세입세출외 현금관리 이자수입</v>
          </cell>
          <cell r="B28">
            <v>0</v>
          </cell>
          <cell r="C28">
            <v>670</v>
          </cell>
          <cell r="D28">
            <v>0</v>
          </cell>
          <cell r="E28">
            <v>670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A29" t="str">
            <v>216-104 기타이자수입</v>
          </cell>
          <cell r="B29">
            <v>162826</v>
          </cell>
          <cell r="C29">
            <v>71752260</v>
          </cell>
          <cell r="D29">
            <v>162826</v>
          </cell>
          <cell r="E29">
            <v>71736040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16220</v>
          </cell>
        </row>
        <row r="30">
          <cell r="A30" t="str">
            <v>220-00 임시적세외수입</v>
          </cell>
          <cell r="B30">
            <v>124601400</v>
          </cell>
          <cell r="C30">
            <v>2347811105</v>
          </cell>
          <cell r="D30">
            <v>209143760</v>
          </cell>
          <cell r="E30">
            <v>1316573845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1031237260</v>
          </cell>
        </row>
        <row r="31">
          <cell r="A31" t="str">
            <v>221-00 재산매각수입</v>
          </cell>
          <cell r="B31">
            <v>80000</v>
          </cell>
          <cell r="C31">
            <v>475302000</v>
          </cell>
          <cell r="D31">
            <v>80000</v>
          </cell>
          <cell r="E31">
            <v>475302000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A32" t="str">
            <v>221-03 공유재산매각수입금</v>
          </cell>
          <cell r="B32">
            <v>0</v>
          </cell>
          <cell r="C32">
            <v>475222000</v>
          </cell>
          <cell r="D32">
            <v>0</v>
          </cell>
          <cell r="E32">
            <v>475222000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A33" t="str">
            <v>221-101 공유재산매각수입</v>
          </cell>
          <cell r="B33">
            <v>0</v>
          </cell>
          <cell r="C33">
            <v>475222000</v>
          </cell>
          <cell r="D33">
            <v>0</v>
          </cell>
          <cell r="E33">
            <v>475222000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</row>
        <row r="34">
          <cell r="A34" t="str">
            <v>221-04 불용품매각대금</v>
          </cell>
          <cell r="B34">
            <v>80000</v>
          </cell>
          <cell r="C34">
            <v>80000</v>
          </cell>
          <cell r="D34">
            <v>80000</v>
          </cell>
          <cell r="E34">
            <v>80000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</row>
        <row r="35">
          <cell r="A35" t="str">
            <v>221-151 불용품매각수입</v>
          </cell>
          <cell r="B35">
            <v>80000</v>
          </cell>
          <cell r="C35">
            <v>80000</v>
          </cell>
          <cell r="D35">
            <v>80000</v>
          </cell>
          <cell r="E35">
            <v>80000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</row>
        <row r="36">
          <cell r="A36" t="str">
            <v>223-00 보조금반환수입</v>
          </cell>
          <cell r="B36">
            <v>300000</v>
          </cell>
          <cell r="C36">
            <v>173509917</v>
          </cell>
          <cell r="D36">
            <v>300000</v>
          </cell>
          <cell r="E36">
            <v>171611917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1898000</v>
          </cell>
        </row>
        <row r="37">
          <cell r="A37" t="str">
            <v>223-02 자체보조금등반환수입</v>
          </cell>
          <cell r="B37">
            <v>300000</v>
          </cell>
          <cell r="C37">
            <v>173509917</v>
          </cell>
          <cell r="D37">
            <v>300000</v>
          </cell>
          <cell r="E37">
            <v>171611917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1898000</v>
          </cell>
        </row>
        <row r="38">
          <cell r="A38" t="str">
            <v>223-051 자체보조금등반환수입</v>
          </cell>
          <cell r="B38">
            <v>300000</v>
          </cell>
          <cell r="C38">
            <v>173509917</v>
          </cell>
          <cell r="D38">
            <v>300000</v>
          </cell>
          <cell r="E38">
            <v>171611917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1898000</v>
          </cell>
        </row>
        <row r="39">
          <cell r="A39" t="str">
            <v>224-00 기타수입</v>
          </cell>
          <cell r="B39">
            <v>124221400</v>
          </cell>
          <cell r="C39">
            <v>1698999188</v>
          </cell>
          <cell r="D39">
            <v>208763760</v>
          </cell>
          <cell r="E39">
            <v>669659928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1029339260</v>
          </cell>
        </row>
        <row r="40">
          <cell r="A40" t="str">
            <v>224-04 지적재조사조정금</v>
          </cell>
          <cell r="B40">
            <v>64452000</v>
          </cell>
          <cell r="C40">
            <v>1268516000</v>
          </cell>
          <cell r="D40">
            <v>151740000</v>
          </cell>
          <cell r="E40">
            <v>252140000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1016376000</v>
          </cell>
        </row>
        <row r="41">
          <cell r="A41" t="str">
            <v>224-151 지적재조사법조정금</v>
          </cell>
          <cell r="B41">
            <v>64452000</v>
          </cell>
          <cell r="C41">
            <v>1268516000</v>
          </cell>
          <cell r="D41">
            <v>151740000</v>
          </cell>
          <cell r="E41">
            <v>252140000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1016376000</v>
          </cell>
        </row>
        <row r="42">
          <cell r="A42" t="str">
            <v>224-07 그외수입</v>
          </cell>
          <cell r="B42">
            <v>59769400</v>
          </cell>
          <cell r="C42">
            <v>430483188</v>
          </cell>
          <cell r="D42">
            <v>57023760</v>
          </cell>
          <cell r="E42">
            <v>417519928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12963260</v>
          </cell>
        </row>
        <row r="43">
          <cell r="A43" t="str">
            <v>224-302 소송비용회수수입</v>
          </cell>
          <cell r="B43">
            <v>0</v>
          </cell>
          <cell r="C43">
            <v>2516960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2516960</v>
          </cell>
        </row>
        <row r="44">
          <cell r="A44" t="str">
            <v>224-307 징수촉탁수수료(자동차세)</v>
          </cell>
          <cell r="B44">
            <v>830890</v>
          </cell>
          <cell r="C44">
            <v>1283450</v>
          </cell>
          <cell r="D44">
            <v>830890</v>
          </cell>
          <cell r="E44">
            <v>1283450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</row>
        <row r="45">
          <cell r="A45" t="str">
            <v>224-328 그외수입</v>
          </cell>
          <cell r="B45">
            <v>58938510</v>
          </cell>
          <cell r="C45">
            <v>426682778</v>
          </cell>
          <cell r="D45">
            <v>56192870</v>
          </cell>
          <cell r="E45">
            <v>416236478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10446300</v>
          </cell>
        </row>
        <row r="46">
          <cell r="A46" t="str">
            <v>230-00 지방행정제재부과금등</v>
          </cell>
          <cell r="B46">
            <v>147558970</v>
          </cell>
          <cell r="C46">
            <v>453011050</v>
          </cell>
          <cell r="D46">
            <v>42836030</v>
          </cell>
          <cell r="E46">
            <v>212599970</v>
          </cell>
          <cell r="F46">
            <v>40000</v>
          </cell>
          <cell r="G46">
            <v>353720</v>
          </cell>
          <cell r="H46">
            <v>0</v>
          </cell>
          <cell r="I46">
            <v>0</v>
          </cell>
          <cell r="J46">
            <v>240411080</v>
          </cell>
        </row>
        <row r="47">
          <cell r="A47" t="str">
            <v>231-00 과징금</v>
          </cell>
          <cell r="B47">
            <v>103053870</v>
          </cell>
          <cell r="C47">
            <v>173548990</v>
          </cell>
          <cell r="D47">
            <v>5720000</v>
          </cell>
          <cell r="E47">
            <v>8180000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165368990</v>
          </cell>
        </row>
        <row r="48">
          <cell r="A48" t="str">
            <v>231-01 과징금</v>
          </cell>
          <cell r="B48">
            <v>103053870</v>
          </cell>
          <cell r="C48">
            <v>173548990</v>
          </cell>
          <cell r="D48">
            <v>5720000</v>
          </cell>
          <cell r="E48">
            <v>8180000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165368990</v>
          </cell>
        </row>
        <row r="49">
          <cell r="A49" t="str">
            <v>231-037 음악산업법위반과징금</v>
          </cell>
          <cell r="B49">
            <v>500000</v>
          </cell>
          <cell r="C49">
            <v>500000</v>
          </cell>
          <cell r="D49">
            <v>500000</v>
          </cell>
          <cell r="E49">
            <v>500000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</row>
        <row r="50">
          <cell r="A50" t="str">
            <v>231-039 게임산업법위반과징금</v>
          </cell>
          <cell r="B50">
            <v>0</v>
          </cell>
          <cell r="C50">
            <v>3500000</v>
          </cell>
          <cell r="D50">
            <v>3000000</v>
          </cell>
          <cell r="E50">
            <v>3000000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500000</v>
          </cell>
        </row>
        <row r="51">
          <cell r="A51" t="str">
            <v>231-040 공중위생관리법위반과징금</v>
          </cell>
          <cell r="B51">
            <v>3690000</v>
          </cell>
          <cell r="C51">
            <v>8370000</v>
          </cell>
          <cell r="D51">
            <v>2220000</v>
          </cell>
          <cell r="E51">
            <v>4680000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3690000</v>
          </cell>
        </row>
        <row r="52">
          <cell r="A52" t="str">
            <v>231-049 부동산실명법위반과징금</v>
          </cell>
          <cell r="B52">
            <v>98863870</v>
          </cell>
          <cell r="C52">
            <v>161178990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161178990</v>
          </cell>
        </row>
        <row r="53">
          <cell r="A53" t="str">
            <v>232-00 이행강제금</v>
          </cell>
          <cell r="B53">
            <v>-400000</v>
          </cell>
          <cell r="C53">
            <v>66468000</v>
          </cell>
          <cell r="D53">
            <v>6330000</v>
          </cell>
          <cell r="E53">
            <v>36451000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30017000</v>
          </cell>
        </row>
        <row r="54">
          <cell r="A54" t="str">
            <v>232-01 이행강제금</v>
          </cell>
          <cell r="B54">
            <v>-400000</v>
          </cell>
          <cell r="C54">
            <v>66468000</v>
          </cell>
          <cell r="D54">
            <v>6330000</v>
          </cell>
          <cell r="E54">
            <v>36451000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30017000</v>
          </cell>
        </row>
        <row r="55">
          <cell r="A55" t="str">
            <v>232-016 기타이행강제금</v>
          </cell>
          <cell r="B55">
            <v>-400000</v>
          </cell>
          <cell r="C55">
            <v>66468000</v>
          </cell>
          <cell r="D55">
            <v>6330000</v>
          </cell>
          <cell r="E55">
            <v>36451000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30017000</v>
          </cell>
        </row>
        <row r="56">
          <cell r="A56" t="str">
            <v>234-00 과태료</v>
          </cell>
          <cell r="B56">
            <v>36783960</v>
          </cell>
          <cell r="C56">
            <v>201449640</v>
          </cell>
          <cell r="D56">
            <v>30344000</v>
          </cell>
          <cell r="E56">
            <v>164460160</v>
          </cell>
          <cell r="F56">
            <v>40000</v>
          </cell>
          <cell r="G56">
            <v>353720</v>
          </cell>
          <cell r="H56">
            <v>0</v>
          </cell>
          <cell r="I56">
            <v>0</v>
          </cell>
          <cell r="J56">
            <v>36989480</v>
          </cell>
        </row>
        <row r="57">
          <cell r="A57" t="str">
            <v>234-02 기타과태료</v>
          </cell>
          <cell r="B57">
            <v>36783960</v>
          </cell>
          <cell r="C57">
            <v>201449640</v>
          </cell>
          <cell r="D57">
            <v>30344000</v>
          </cell>
          <cell r="E57">
            <v>164460160</v>
          </cell>
          <cell r="F57">
            <v>40000</v>
          </cell>
          <cell r="G57">
            <v>353720</v>
          </cell>
          <cell r="H57">
            <v>0</v>
          </cell>
          <cell r="I57">
            <v>0</v>
          </cell>
          <cell r="J57">
            <v>36989480</v>
          </cell>
        </row>
        <row r="58">
          <cell r="A58" t="str">
            <v>234-102 건설기계관리법위반과태료</v>
          </cell>
          <cell r="B58">
            <v>0</v>
          </cell>
          <cell r="C58">
            <v>880000</v>
          </cell>
          <cell r="D58">
            <v>0</v>
          </cell>
          <cell r="E58">
            <v>880000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</row>
        <row r="59">
          <cell r="A59" t="str">
            <v>234-106 부동산등기특별조치법위반과태료</v>
          </cell>
          <cell r="B59">
            <v>0</v>
          </cell>
          <cell r="C59">
            <v>5197780</v>
          </cell>
          <cell r="D59">
            <v>0</v>
          </cell>
          <cell r="E59">
            <v>5197780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</row>
        <row r="60">
          <cell r="A60" t="str">
            <v>234-107 공인중개사법위반과태료</v>
          </cell>
          <cell r="B60">
            <v>1400000</v>
          </cell>
          <cell r="C60">
            <v>3480000</v>
          </cell>
          <cell r="D60">
            <v>1400000</v>
          </cell>
          <cell r="E60">
            <v>3480000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</row>
        <row r="61">
          <cell r="A61" t="str">
            <v>234-114 개발제한구역법위반과태료</v>
          </cell>
          <cell r="B61">
            <v>400000</v>
          </cell>
          <cell r="C61">
            <v>400000</v>
          </cell>
          <cell r="D61">
            <v>400000</v>
          </cell>
          <cell r="E61">
            <v>400000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</row>
        <row r="62">
          <cell r="A62" t="str">
            <v>234-116 부동산거래신고등에관한법률위반과태료</v>
          </cell>
          <cell r="B62">
            <v>6000</v>
          </cell>
          <cell r="C62">
            <v>11047000</v>
          </cell>
          <cell r="D62">
            <v>0</v>
          </cell>
          <cell r="E62">
            <v>8400000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2647000</v>
          </cell>
        </row>
        <row r="63">
          <cell r="A63" t="str">
            <v>234-179 장애인등편의법위반과태료</v>
          </cell>
          <cell r="B63">
            <v>12013000</v>
          </cell>
          <cell r="C63">
            <v>57913920</v>
          </cell>
          <cell r="D63">
            <v>9358600</v>
          </cell>
          <cell r="E63">
            <v>46027820</v>
          </cell>
          <cell r="F63">
            <v>0</v>
          </cell>
          <cell r="G63">
            <v>80380</v>
          </cell>
          <cell r="H63">
            <v>0</v>
          </cell>
          <cell r="I63">
            <v>0</v>
          </cell>
          <cell r="J63">
            <v>11886100</v>
          </cell>
        </row>
        <row r="64">
          <cell r="A64" t="str">
            <v>234-197 석유사업법위반과태료</v>
          </cell>
          <cell r="B64">
            <v>0</v>
          </cell>
          <cell r="C64">
            <v>200000</v>
          </cell>
          <cell r="D64">
            <v>0</v>
          </cell>
          <cell r="E64">
            <v>200000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</row>
        <row r="65">
          <cell r="A65" t="str">
            <v>234-209 지하수법위반과태료</v>
          </cell>
          <cell r="B65">
            <v>0</v>
          </cell>
          <cell r="C65">
            <v>6800000</v>
          </cell>
          <cell r="D65">
            <v>0</v>
          </cell>
          <cell r="E65">
            <v>4800000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2000000</v>
          </cell>
        </row>
        <row r="66">
          <cell r="A66" t="str">
            <v>234-223 재난안전법위반과태료</v>
          </cell>
          <cell r="B66">
            <v>80000</v>
          </cell>
          <cell r="C66">
            <v>423000</v>
          </cell>
          <cell r="D66">
            <v>80000</v>
          </cell>
          <cell r="E66">
            <v>423000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</row>
        <row r="67">
          <cell r="A67" t="str">
            <v>234-240 대기환경보전법위반과태료</v>
          </cell>
          <cell r="B67">
            <v>480000</v>
          </cell>
          <cell r="C67">
            <v>960000</v>
          </cell>
          <cell r="D67">
            <v>480000</v>
          </cell>
          <cell r="E67">
            <v>960000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</row>
        <row r="68">
          <cell r="A68" t="str">
            <v>234-243 식품위생법위반과태료</v>
          </cell>
          <cell r="B68">
            <v>80000</v>
          </cell>
          <cell r="C68">
            <v>5960000</v>
          </cell>
          <cell r="D68">
            <v>80000</v>
          </cell>
          <cell r="E68">
            <v>5960000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</row>
        <row r="69">
          <cell r="A69" t="str">
            <v>234-246 폐기물관리법위반과태료</v>
          </cell>
          <cell r="B69">
            <v>10046400</v>
          </cell>
          <cell r="C69">
            <v>44936900</v>
          </cell>
          <cell r="D69">
            <v>8661000</v>
          </cell>
          <cell r="E69">
            <v>36454500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8482400</v>
          </cell>
        </row>
        <row r="70">
          <cell r="A70" t="str">
            <v>234-254 물환경보전법위반과태료</v>
          </cell>
          <cell r="B70">
            <v>1000000</v>
          </cell>
          <cell r="C70">
            <v>1800000</v>
          </cell>
          <cell r="D70">
            <v>0</v>
          </cell>
          <cell r="E70">
            <v>800000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1000000</v>
          </cell>
        </row>
        <row r="71">
          <cell r="A71" t="str">
            <v>234-264 소음진동관리법위반과태료</v>
          </cell>
          <cell r="B71">
            <v>1600000</v>
          </cell>
          <cell r="C71">
            <v>5760000</v>
          </cell>
          <cell r="D71">
            <v>1600000</v>
          </cell>
          <cell r="E71">
            <v>5760000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</row>
        <row r="72">
          <cell r="A72" t="str">
            <v>234-280 체육시설법위반과태료</v>
          </cell>
          <cell r="B72">
            <v>0</v>
          </cell>
          <cell r="C72">
            <v>200000</v>
          </cell>
          <cell r="D72">
            <v>0</v>
          </cell>
          <cell r="E72">
            <v>200000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</row>
        <row r="73">
          <cell r="A73" t="str">
            <v>234-289 주민등록법위반과태료</v>
          </cell>
          <cell r="B73">
            <v>1960000</v>
          </cell>
          <cell r="C73">
            <v>8110850</v>
          </cell>
          <cell r="D73">
            <v>1960000</v>
          </cell>
          <cell r="E73">
            <v>8110850</v>
          </cell>
          <cell r="F73">
            <v>0</v>
          </cell>
          <cell r="G73">
            <v>42150</v>
          </cell>
          <cell r="H73">
            <v>0</v>
          </cell>
          <cell r="I73">
            <v>0</v>
          </cell>
          <cell r="J73">
            <v>0</v>
          </cell>
        </row>
        <row r="74">
          <cell r="A74" t="str">
            <v>234-297 가족관계등록법위반과태료</v>
          </cell>
          <cell r="B74">
            <v>0</v>
          </cell>
          <cell r="C74">
            <v>1092000</v>
          </cell>
          <cell r="D74">
            <v>0</v>
          </cell>
          <cell r="E74">
            <v>1092000</v>
          </cell>
          <cell r="F74">
            <v>40000</v>
          </cell>
          <cell r="G74">
            <v>128000</v>
          </cell>
          <cell r="H74">
            <v>0</v>
          </cell>
          <cell r="I74">
            <v>0</v>
          </cell>
          <cell r="J74">
            <v>0</v>
          </cell>
        </row>
        <row r="75">
          <cell r="A75" t="str">
            <v>234-319 친환경자동차법위반과태료</v>
          </cell>
          <cell r="B75">
            <v>7718560</v>
          </cell>
          <cell r="C75">
            <v>46088190</v>
          </cell>
          <cell r="D75">
            <v>6324400</v>
          </cell>
          <cell r="E75">
            <v>35114210</v>
          </cell>
          <cell r="F75">
            <v>0</v>
          </cell>
          <cell r="G75">
            <v>103190</v>
          </cell>
          <cell r="H75">
            <v>0</v>
          </cell>
          <cell r="I75">
            <v>0</v>
          </cell>
          <cell r="J75">
            <v>10973980</v>
          </cell>
        </row>
        <row r="76">
          <cell r="A76" t="str">
            <v>234-320 기타과태료</v>
          </cell>
          <cell r="B76">
            <v>0</v>
          </cell>
          <cell r="C76">
            <v>200000</v>
          </cell>
          <cell r="D76">
            <v>0</v>
          </cell>
          <cell r="E76">
            <v>200000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</row>
        <row r="77">
          <cell r="A77" t="str">
            <v>235-00 환수금</v>
          </cell>
          <cell r="B77">
            <v>8000000</v>
          </cell>
          <cell r="C77">
            <v>10521230</v>
          </cell>
          <cell r="D77">
            <v>0</v>
          </cell>
          <cell r="E77">
            <v>2521230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8000000</v>
          </cell>
        </row>
        <row r="78">
          <cell r="A78" t="str">
            <v>235-01 부정이익환수금</v>
          </cell>
          <cell r="B78">
            <v>8000000</v>
          </cell>
          <cell r="C78">
            <v>10521230</v>
          </cell>
          <cell r="D78">
            <v>0</v>
          </cell>
          <cell r="E78">
            <v>2521230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8000000</v>
          </cell>
        </row>
        <row r="79">
          <cell r="A79" t="str">
            <v>235-009 기타환수금</v>
          </cell>
          <cell r="B79">
            <v>8000000</v>
          </cell>
          <cell r="C79">
            <v>10521230</v>
          </cell>
          <cell r="D79">
            <v>0</v>
          </cell>
          <cell r="E79">
            <v>2521230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8000000</v>
          </cell>
        </row>
        <row r="80">
          <cell r="A80" t="str">
            <v>236-00 부담금</v>
          </cell>
          <cell r="B80">
            <v>121140</v>
          </cell>
          <cell r="C80">
            <v>1023190</v>
          </cell>
          <cell r="D80">
            <v>442030</v>
          </cell>
          <cell r="E80">
            <v>987580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35610</v>
          </cell>
        </row>
        <row r="81">
          <cell r="A81" t="str">
            <v>236-01 부담금</v>
          </cell>
          <cell r="B81">
            <v>121140</v>
          </cell>
          <cell r="C81">
            <v>1023190</v>
          </cell>
          <cell r="D81">
            <v>442030</v>
          </cell>
          <cell r="E81">
            <v>987580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35610</v>
          </cell>
        </row>
        <row r="82">
          <cell r="A82" t="str">
            <v>236-031 기타일반부담금</v>
          </cell>
          <cell r="B82">
            <v>121140</v>
          </cell>
          <cell r="C82">
            <v>1023190</v>
          </cell>
          <cell r="D82">
            <v>442030</v>
          </cell>
          <cell r="E82">
            <v>987580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35610</v>
          </cell>
        </row>
        <row r="83">
          <cell r="A83" t="str">
            <v>240-00 지난연도 수입</v>
          </cell>
          <cell r="B83">
            <v>-100823940</v>
          </cell>
          <cell r="C83">
            <v>4193323953</v>
          </cell>
          <cell r="D83">
            <v>338964550</v>
          </cell>
          <cell r="E83">
            <v>1031073939</v>
          </cell>
          <cell r="F83">
            <v>14428310</v>
          </cell>
          <cell r="G83">
            <v>14575770</v>
          </cell>
          <cell r="H83">
            <v>2447000</v>
          </cell>
          <cell r="I83">
            <v>13841580</v>
          </cell>
          <cell r="J83">
            <v>3148408434</v>
          </cell>
        </row>
        <row r="84">
          <cell r="A84" t="str">
            <v>241-00 지난연도 수입</v>
          </cell>
          <cell r="B84">
            <v>-100823940</v>
          </cell>
          <cell r="C84">
            <v>4193323953</v>
          </cell>
          <cell r="D84">
            <v>338964550</v>
          </cell>
          <cell r="E84">
            <v>1031073939</v>
          </cell>
          <cell r="F84">
            <v>14428310</v>
          </cell>
          <cell r="G84">
            <v>14575770</v>
          </cell>
          <cell r="H84">
            <v>2447000</v>
          </cell>
          <cell r="I84">
            <v>13841580</v>
          </cell>
          <cell r="J84">
            <v>3148408434</v>
          </cell>
        </row>
        <row r="85">
          <cell r="A85" t="str">
            <v>241-01 지난연도 수입</v>
          </cell>
          <cell r="B85">
            <v>-100823940</v>
          </cell>
          <cell r="C85">
            <v>4193323953</v>
          </cell>
          <cell r="D85">
            <v>338964550</v>
          </cell>
          <cell r="E85">
            <v>1031073939</v>
          </cell>
          <cell r="F85">
            <v>14428310</v>
          </cell>
          <cell r="G85">
            <v>14575770</v>
          </cell>
          <cell r="H85">
            <v>2447000</v>
          </cell>
          <cell r="I85">
            <v>13841580</v>
          </cell>
          <cell r="J85">
            <v>3148408434</v>
          </cell>
        </row>
        <row r="86">
          <cell r="A86" t="str">
            <v>211-051 공유재산사용료</v>
          </cell>
          <cell r="B86">
            <v>0</v>
          </cell>
          <cell r="C86">
            <v>2802080</v>
          </cell>
          <cell r="D86">
            <v>0</v>
          </cell>
          <cell r="E86">
            <v>2802080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</row>
        <row r="87">
          <cell r="A87" t="str">
            <v>212-001 도로점용료</v>
          </cell>
          <cell r="B87">
            <v>215710</v>
          </cell>
          <cell r="C87">
            <v>126889290</v>
          </cell>
          <cell r="D87">
            <v>0</v>
          </cell>
          <cell r="E87">
            <v>69970360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56918930</v>
          </cell>
        </row>
        <row r="88">
          <cell r="A88" t="str">
            <v>212-051 소하천점사용료</v>
          </cell>
          <cell r="B88">
            <v>0</v>
          </cell>
          <cell r="C88">
            <v>2231370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312290</v>
          </cell>
          <cell r="J88">
            <v>1919080</v>
          </cell>
        </row>
        <row r="89">
          <cell r="A89" t="str">
            <v>212-052 하천점용료</v>
          </cell>
          <cell r="B89">
            <v>24660</v>
          </cell>
          <cell r="C89">
            <v>8145680</v>
          </cell>
          <cell r="D89">
            <v>1217610</v>
          </cell>
          <cell r="E89">
            <v>1217610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6928070</v>
          </cell>
        </row>
        <row r="90">
          <cell r="A90" t="str">
            <v>212-402 공원녹지점용료</v>
          </cell>
          <cell r="B90">
            <v>0</v>
          </cell>
          <cell r="C90">
            <v>387600</v>
          </cell>
          <cell r="D90">
            <v>0</v>
          </cell>
          <cell r="E90">
            <v>387600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</row>
        <row r="91">
          <cell r="A91" t="str">
            <v>213-001 증지수입</v>
          </cell>
          <cell r="B91">
            <v>0</v>
          </cell>
          <cell r="C91">
            <v>454100</v>
          </cell>
          <cell r="D91">
            <v>0</v>
          </cell>
          <cell r="E91">
            <v>478800</v>
          </cell>
          <cell r="F91">
            <v>0</v>
          </cell>
          <cell r="G91">
            <v>9300</v>
          </cell>
          <cell r="H91">
            <v>0</v>
          </cell>
          <cell r="I91">
            <v>0</v>
          </cell>
          <cell r="J91">
            <v>-24700</v>
          </cell>
        </row>
        <row r="92">
          <cell r="A92" t="str">
            <v>213-204 무인민원발급기수입</v>
          </cell>
          <cell r="B92">
            <v>0</v>
          </cell>
          <cell r="C92">
            <v>14000</v>
          </cell>
          <cell r="D92">
            <v>0</v>
          </cell>
          <cell r="E92">
            <v>6500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7500</v>
          </cell>
        </row>
        <row r="93">
          <cell r="A93" t="str">
            <v>214-204 식당운영사업수입</v>
          </cell>
          <cell r="B93">
            <v>0</v>
          </cell>
          <cell r="C93">
            <v>2980000</v>
          </cell>
          <cell r="D93">
            <v>0</v>
          </cell>
          <cell r="E93">
            <v>2980000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</row>
        <row r="94">
          <cell r="A94" t="str">
            <v>214-206 기타사업수입</v>
          </cell>
          <cell r="B94">
            <v>0</v>
          </cell>
          <cell r="C94">
            <v>521990000</v>
          </cell>
          <cell r="D94">
            <v>8000000</v>
          </cell>
          <cell r="E94">
            <v>247290000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274700000</v>
          </cell>
        </row>
        <row r="95">
          <cell r="A95" t="str">
            <v>216-104 기타이자수입</v>
          </cell>
          <cell r="B95">
            <v>0</v>
          </cell>
          <cell r="C95">
            <v>106340</v>
          </cell>
          <cell r="D95">
            <v>0</v>
          </cell>
          <cell r="E95">
            <v>106340</v>
          </cell>
          <cell r="F95">
            <v>0</v>
          </cell>
          <cell r="G95">
            <v>138160</v>
          </cell>
          <cell r="H95">
            <v>0</v>
          </cell>
          <cell r="I95">
            <v>0</v>
          </cell>
          <cell r="J95">
            <v>0</v>
          </cell>
        </row>
        <row r="96">
          <cell r="A96" t="str">
            <v>223-051 자체보조금등반환수입</v>
          </cell>
          <cell r="B96">
            <v>0</v>
          </cell>
          <cell r="C96">
            <v>161000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161000</v>
          </cell>
        </row>
        <row r="97">
          <cell r="A97" t="str">
            <v>224-151 지적재조사법조정금</v>
          </cell>
          <cell r="B97">
            <v>-92852000</v>
          </cell>
          <cell r="C97">
            <v>1184983600</v>
          </cell>
          <cell r="D97">
            <v>167414500</v>
          </cell>
          <cell r="E97">
            <v>422344100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762639500</v>
          </cell>
        </row>
        <row r="98">
          <cell r="A98" t="str">
            <v>224-302 소송비용회수수입</v>
          </cell>
          <cell r="B98">
            <v>0</v>
          </cell>
          <cell r="C98">
            <v>1939230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1939230</v>
          </cell>
        </row>
        <row r="99">
          <cell r="A99" t="str">
            <v>224-328 그외수입</v>
          </cell>
          <cell r="B99">
            <v>0</v>
          </cell>
          <cell r="C99">
            <v>71013904</v>
          </cell>
          <cell r="D99">
            <v>1313990</v>
          </cell>
          <cell r="E99">
            <v>9014879</v>
          </cell>
          <cell r="F99">
            <v>0</v>
          </cell>
          <cell r="G99">
            <v>0</v>
          </cell>
          <cell r="H99">
            <v>0</v>
          </cell>
          <cell r="I99">
            <v>1090130</v>
          </cell>
          <cell r="J99">
            <v>60908895</v>
          </cell>
        </row>
        <row r="100">
          <cell r="A100" t="str">
            <v>231-039 게임산업법위반과징금</v>
          </cell>
          <cell r="B100">
            <v>0</v>
          </cell>
          <cell r="C100">
            <v>4000000</v>
          </cell>
          <cell r="D100">
            <v>0</v>
          </cell>
          <cell r="E100">
            <v>4000000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</row>
        <row r="101">
          <cell r="A101" t="str">
            <v>231-049 부동산실명법위반과징금</v>
          </cell>
          <cell r="B101">
            <v>0</v>
          </cell>
          <cell r="C101">
            <v>934777420</v>
          </cell>
          <cell r="D101">
            <v>164663570</v>
          </cell>
          <cell r="E101">
            <v>166663570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768113850</v>
          </cell>
        </row>
        <row r="102">
          <cell r="A102" t="str">
            <v>232-016 기타이행강제금</v>
          </cell>
          <cell r="B102">
            <v>-14428310</v>
          </cell>
          <cell r="C102">
            <v>195981700</v>
          </cell>
          <cell r="D102">
            <v>-12328310</v>
          </cell>
          <cell r="E102">
            <v>59009190</v>
          </cell>
          <cell r="F102">
            <v>14428310</v>
          </cell>
          <cell r="G102">
            <v>14428310</v>
          </cell>
          <cell r="H102">
            <v>0</v>
          </cell>
          <cell r="I102">
            <v>0</v>
          </cell>
          <cell r="J102">
            <v>136972510</v>
          </cell>
        </row>
        <row r="103">
          <cell r="A103" t="str">
            <v>233-004 도로법변상금</v>
          </cell>
          <cell r="B103">
            <v>0</v>
          </cell>
          <cell r="C103">
            <v>1553340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1553340</v>
          </cell>
        </row>
        <row r="104">
          <cell r="A104" t="str">
            <v>234-001 자동차관리법위반과태료</v>
          </cell>
          <cell r="B104">
            <v>4430</v>
          </cell>
          <cell r="C104">
            <v>141360330</v>
          </cell>
          <cell r="D104">
            <v>1435430</v>
          </cell>
          <cell r="E104">
            <v>5364530</v>
          </cell>
          <cell r="F104">
            <v>0</v>
          </cell>
          <cell r="G104">
            <v>0</v>
          </cell>
          <cell r="H104">
            <v>1220000</v>
          </cell>
          <cell r="I104">
            <v>4171000</v>
          </cell>
          <cell r="J104">
            <v>131824800</v>
          </cell>
        </row>
        <row r="105">
          <cell r="A105" t="str">
            <v>234-105 국토계획법위반과태료</v>
          </cell>
          <cell r="B105">
            <v>0</v>
          </cell>
          <cell r="C105">
            <v>2000000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2000000</v>
          </cell>
        </row>
        <row r="106">
          <cell r="A106" t="str">
            <v>234-106 부동산등기특별조치법위반과태료</v>
          </cell>
          <cell r="B106">
            <v>47700</v>
          </cell>
          <cell r="C106">
            <v>11134710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11134710</v>
          </cell>
        </row>
        <row r="107">
          <cell r="A107" t="str">
            <v>234-107 공인중개사법위반과태료</v>
          </cell>
          <cell r="B107">
            <v>6000</v>
          </cell>
          <cell r="C107">
            <v>973000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973000</v>
          </cell>
        </row>
        <row r="108">
          <cell r="A108" t="str">
            <v>234-109 옥외광고물법위반과태료</v>
          </cell>
          <cell r="B108">
            <v>960480</v>
          </cell>
          <cell r="C108">
            <v>191023440</v>
          </cell>
          <cell r="D108">
            <v>1000000</v>
          </cell>
          <cell r="E108">
            <v>4000000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187023440</v>
          </cell>
        </row>
        <row r="109">
          <cell r="A109" t="str">
            <v>234-112 건축법위반과태료</v>
          </cell>
          <cell r="B109">
            <v>0</v>
          </cell>
          <cell r="C109">
            <v>-960000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-960000</v>
          </cell>
        </row>
        <row r="110">
          <cell r="A110" t="str">
            <v>234-116 부동산거래신고등에관한법률위반과태료</v>
          </cell>
          <cell r="B110">
            <v>3722770</v>
          </cell>
          <cell r="C110">
            <v>496399443</v>
          </cell>
          <cell r="D110">
            <v>48300</v>
          </cell>
          <cell r="E110">
            <v>1206500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495192943</v>
          </cell>
        </row>
        <row r="111">
          <cell r="A111" t="str">
            <v>234-179 장애인등편의법위반과태료</v>
          </cell>
          <cell r="B111">
            <v>636510</v>
          </cell>
          <cell r="C111">
            <v>123743990</v>
          </cell>
          <cell r="D111">
            <v>1654400</v>
          </cell>
          <cell r="E111">
            <v>21646100</v>
          </cell>
          <cell r="F111">
            <v>0</v>
          </cell>
          <cell r="G111">
            <v>0</v>
          </cell>
          <cell r="H111">
            <v>1052000</v>
          </cell>
          <cell r="I111">
            <v>2247000</v>
          </cell>
          <cell r="J111">
            <v>99850890</v>
          </cell>
        </row>
        <row r="112">
          <cell r="A112" t="str">
            <v>234-186 감염병예방법위반과태료</v>
          </cell>
          <cell r="B112">
            <v>9600</v>
          </cell>
          <cell r="C112">
            <v>6017600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6017600</v>
          </cell>
        </row>
        <row r="113">
          <cell r="A113" t="str">
            <v>234-192 건강기능식품법위반과태료</v>
          </cell>
          <cell r="B113">
            <v>7200</v>
          </cell>
          <cell r="C113">
            <v>733200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733200</v>
          </cell>
        </row>
        <row r="114">
          <cell r="A114" t="str">
            <v>234-223 재난안전법위반과태료</v>
          </cell>
          <cell r="B114">
            <v>1200</v>
          </cell>
          <cell r="C114">
            <v>109000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109000</v>
          </cell>
        </row>
        <row r="115">
          <cell r="A115" t="str">
            <v>234-231 도로법위반과태료</v>
          </cell>
          <cell r="B115">
            <v>10800</v>
          </cell>
          <cell r="C115">
            <v>1359000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1359000</v>
          </cell>
        </row>
        <row r="116">
          <cell r="A116" t="str">
            <v>234-239 공중위생관리법위반과태료</v>
          </cell>
          <cell r="B116">
            <v>31200</v>
          </cell>
          <cell r="C116">
            <v>3141200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3141200</v>
          </cell>
        </row>
        <row r="117">
          <cell r="A117" t="str">
            <v>234-240 대기환경보전법위반과태료</v>
          </cell>
          <cell r="B117">
            <v>7200</v>
          </cell>
          <cell r="C117">
            <v>661200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661200</v>
          </cell>
        </row>
        <row r="118">
          <cell r="A118" t="str">
            <v>234-243 식품위생법위반과태료</v>
          </cell>
          <cell r="B118">
            <v>60000</v>
          </cell>
          <cell r="C118">
            <v>8335600</v>
          </cell>
          <cell r="D118">
            <v>0</v>
          </cell>
          <cell r="E118">
            <v>468400</v>
          </cell>
          <cell r="F118">
            <v>0</v>
          </cell>
          <cell r="G118">
            <v>0</v>
          </cell>
          <cell r="H118">
            <v>0</v>
          </cell>
          <cell r="I118">
            <v>875000</v>
          </cell>
          <cell r="J118">
            <v>6992200</v>
          </cell>
        </row>
        <row r="119">
          <cell r="A119" t="str">
            <v>234-246 폐기물관리법위반과태료</v>
          </cell>
          <cell r="B119">
            <v>586870</v>
          </cell>
          <cell r="C119">
            <v>111340910</v>
          </cell>
          <cell r="D119">
            <v>3185700</v>
          </cell>
          <cell r="E119">
            <v>6413900</v>
          </cell>
          <cell r="F119">
            <v>0</v>
          </cell>
          <cell r="G119">
            <v>0</v>
          </cell>
          <cell r="H119">
            <v>175000</v>
          </cell>
          <cell r="I119">
            <v>5146160</v>
          </cell>
          <cell r="J119">
            <v>99780850</v>
          </cell>
        </row>
        <row r="120">
          <cell r="A120" t="str">
            <v>234-261 산림보호법위반과태료</v>
          </cell>
          <cell r="B120">
            <v>0</v>
          </cell>
          <cell r="C120">
            <v>841200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841200</v>
          </cell>
        </row>
        <row r="121">
          <cell r="A121" t="str">
            <v>234-264 소음진동관리법위반과태료</v>
          </cell>
          <cell r="B121">
            <v>14400</v>
          </cell>
          <cell r="C121">
            <v>1480800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1480800</v>
          </cell>
        </row>
        <row r="122">
          <cell r="A122" t="str">
            <v>234-287 민방위기본법위반과태료</v>
          </cell>
          <cell r="B122">
            <v>3600</v>
          </cell>
          <cell r="C122">
            <v>334200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334200</v>
          </cell>
        </row>
        <row r="123">
          <cell r="A123" t="str">
            <v>234-289 주민등록법위반과태료</v>
          </cell>
          <cell r="B123">
            <v>1800</v>
          </cell>
          <cell r="C123">
            <v>184700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184700</v>
          </cell>
        </row>
        <row r="124">
          <cell r="A124" t="str">
            <v>234-319 친환경자동차법위반과태료</v>
          </cell>
          <cell r="B124">
            <v>101120</v>
          </cell>
          <cell r="C124">
            <v>25720050</v>
          </cell>
          <cell r="D124">
            <v>1316600</v>
          </cell>
          <cell r="E124">
            <v>5487190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20232860</v>
          </cell>
        </row>
        <row r="125">
          <cell r="A125" t="str">
            <v>234-320 기타과태료</v>
          </cell>
          <cell r="B125">
            <v>0</v>
          </cell>
          <cell r="C125">
            <v>6688000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6688000</v>
          </cell>
        </row>
        <row r="126">
          <cell r="A126" t="str">
            <v>236-031 기타일반부담금</v>
          </cell>
          <cell r="B126">
            <v>3120</v>
          </cell>
          <cell r="C126">
            <v>291700</v>
          </cell>
          <cell r="D126">
            <v>42760</v>
          </cell>
          <cell r="E126">
            <v>216290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75410</v>
          </cell>
        </row>
        <row r="127">
          <cell r="A127" t="str">
            <v>715-001 국고보조금등반환금</v>
          </cell>
          <cell r="B127">
            <v>0</v>
          </cell>
          <cell r="C127">
            <v>26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26</v>
          </cell>
        </row>
        <row r="128">
          <cell r="A128" t="str">
            <v>700-00 보전수입등및내부거래</v>
          </cell>
          <cell r="B128">
            <v>780900</v>
          </cell>
          <cell r="C128">
            <v>4634176405</v>
          </cell>
          <cell r="D128">
            <v>780900</v>
          </cell>
          <cell r="E128">
            <v>2337176405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2297000000</v>
          </cell>
        </row>
        <row r="129">
          <cell r="A129" t="str">
            <v>710-00 보전수입등</v>
          </cell>
          <cell r="B129">
            <v>780900</v>
          </cell>
          <cell r="C129">
            <v>40178405</v>
          </cell>
          <cell r="D129">
            <v>780900</v>
          </cell>
          <cell r="E129">
            <v>40178405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</row>
        <row r="130">
          <cell r="A130" t="str">
            <v>715-00 보조금등반환금</v>
          </cell>
          <cell r="B130">
            <v>780900</v>
          </cell>
          <cell r="C130">
            <v>40178405</v>
          </cell>
          <cell r="D130">
            <v>780900</v>
          </cell>
          <cell r="E130">
            <v>40178405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</row>
        <row r="131">
          <cell r="A131" t="str">
            <v>715-01 국고보조금등반환금</v>
          </cell>
          <cell r="B131">
            <v>471000</v>
          </cell>
          <cell r="C131">
            <v>8077770</v>
          </cell>
          <cell r="D131">
            <v>471000</v>
          </cell>
          <cell r="E131">
            <v>8077770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</row>
        <row r="132">
          <cell r="A132" t="str">
            <v>715-001 국고보조금등반환금</v>
          </cell>
          <cell r="B132">
            <v>471000</v>
          </cell>
          <cell r="C132">
            <v>8077770</v>
          </cell>
          <cell r="D132">
            <v>471000</v>
          </cell>
          <cell r="E132">
            <v>8077770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</row>
        <row r="133">
          <cell r="A133" t="str">
            <v>715-02 시도비보조금등반환금</v>
          </cell>
          <cell r="B133">
            <v>309900</v>
          </cell>
          <cell r="C133">
            <v>32100635</v>
          </cell>
          <cell r="D133">
            <v>309900</v>
          </cell>
          <cell r="E133">
            <v>32100635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</row>
        <row r="134">
          <cell r="A134" t="str">
            <v>715-051 시도비보조금등반환금</v>
          </cell>
          <cell r="B134">
            <v>309900</v>
          </cell>
          <cell r="C134">
            <v>32100635</v>
          </cell>
          <cell r="D134">
            <v>309900</v>
          </cell>
          <cell r="E134">
            <v>32100635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</row>
        <row r="135">
          <cell r="A135" t="str">
            <v>720-00 내부거래</v>
          </cell>
          <cell r="B135">
            <v>0</v>
          </cell>
          <cell r="C135">
            <v>4593998000</v>
          </cell>
          <cell r="D135">
            <v>0</v>
          </cell>
          <cell r="E135">
            <v>2296998000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2297000000</v>
          </cell>
        </row>
        <row r="136">
          <cell r="A136" t="str">
            <v>721-00 전입금</v>
          </cell>
          <cell r="B136">
            <v>0</v>
          </cell>
          <cell r="C136">
            <v>4593998000</v>
          </cell>
          <cell r="D136">
            <v>0</v>
          </cell>
          <cell r="E136">
            <v>2296998000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2297000000</v>
          </cell>
        </row>
        <row r="137">
          <cell r="A137" t="str">
            <v>721-04 기금전입금</v>
          </cell>
          <cell r="B137">
            <v>0</v>
          </cell>
          <cell r="C137">
            <v>4593998000</v>
          </cell>
          <cell r="D137">
            <v>0</v>
          </cell>
          <cell r="E137">
            <v>2296998000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2297000000</v>
          </cell>
        </row>
        <row r="138">
          <cell r="A138" t="str">
            <v>721-151 기금전입금</v>
          </cell>
          <cell r="B138">
            <v>0</v>
          </cell>
          <cell r="C138">
            <v>4593998000</v>
          </cell>
          <cell r="D138">
            <v>0</v>
          </cell>
          <cell r="E138">
            <v>2296998000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2297000000</v>
          </cell>
        </row>
        <row r="139">
          <cell r="A139"/>
          <cell r="B139"/>
          <cell r="C139"/>
          <cell r="D139"/>
          <cell r="E139"/>
          <cell r="F139"/>
          <cell r="G139"/>
          <cell r="H139"/>
          <cell r="I139"/>
          <cell r="J139"/>
        </row>
        <row r="140">
          <cell r="A140"/>
          <cell r="B140"/>
          <cell r="C140"/>
          <cell r="D140"/>
          <cell r="E140"/>
          <cell r="F140"/>
          <cell r="G140"/>
          <cell r="H140"/>
          <cell r="I140"/>
          <cell r="J140"/>
        </row>
        <row r="141">
          <cell r="A141"/>
          <cell r="B141"/>
          <cell r="C141"/>
          <cell r="D141"/>
          <cell r="E141"/>
          <cell r="F141"/>
          <cell r="G141"/>
          <cell r="H141"/>
          <cell r="I141"/>
          <cell r="J141"/>
        </row>
        <row r="142">
          <cell r="A142"/>
          <cell r="B142"/>
          <cell r="C142"/>
          <cell r="D142"/>
          <cell r="E142"/>
          <cell r="F142"/>
          <cell r="G142"/>
          <cell r="H142"/>
          <cell r="I142"/>
          <cell r="J142"/>
        </row>
        <row r="143">
          <cell r="A143"/>
          <cell r="B143"/>
          <cell r="C143"/>
          <cell r="D143"/>
          <cell r="E143"/>
          <cell r="F143"/>
          <cell r="G143"/>
          <cell r="H143"/>
          <cell r="I143"/>
          <cell r="J143"/>
        </row>
        <row r="144">
          <cell r="A144"/>
          <cell r="B144"/>
          <cell r="C144"/>
          <cell r="D144"/>
          <cell r="E144"/>
          <cell r="F144"/>
          <cell r="G144"/>
          <cell r="H144"/>
          <cell r="I144"/>
          <cell r="J144"/>
        </row>
        <row r="145">
          <cell r="A145"/>
          <cell r="B145"/>
          <cell r="C145"/>
          <cell r="D145"/>
          <cell r="E145"/>
          <cell r="F145"/>
          <cell r="G145"/>
          <cell r="H145"/>
          <cell r="I145"/>
          <cell r="J145"/>
        </row>
        <row r="146">
          <cell r="A146"/>
          <cell r="B146"/>
          <cell r="C146"/>
          <cell r="D146"/>
          <cell r="E146"/>
          <cell r="F146"/>
          <cell r="G146"/>
          <cell r="H146"/>
          <cell r="I146"/>
          <cell r="J146"/>
        </row>
        <row r="147">
          <cell r="A147"/>
          <cell r="B147"/>
          <cell r="C147"/>
          <cell r="D147"/>
          <cell r="E147"/>
          <cell r="F147"/>
          <cell r="G147"/>
          <cell r="H147"/>
          <cell r="I147"/>
          <cell r="J147"/>
        </row>
        <row r="148">
          <cell r="A148"/>
          <cell r="B148"/>
          <cell r="C148"/>
          <cell r="D148"/>
          <cell r="E148"/>
          <cell r="F148"/>
          <cell r="G148"/>
          <cell r="H148"/>
          <cell r="I148"/>
          <cell r="J148"/>
        </row>
        <row r="149">
          <cell r="A149"/>
          <cell r="B149"/>
          <cell r="C149"/>
          <cell r="D149"/>
          <cell r="E149"/>
          <cell r="F149"/>
          <cell r="G149"/>
          <cell r="H149"/>
          <cell r="I149"/>
          <cell r="J149"/>
        </row>
        <row r="150">
          <cell r="A150"/>
          <cell r="B150"/>
          <cell r="C150"/>
          <cell r="D150"/>
          <cell r="E150"/>
          <cell r="F150"/>
          <cell r="G150"/>
          <cell r="H150"/>
          <cell r="I150"/>
          <cell r="J150"/>
        </row>
        <row r="151">
          <cell r="A151"/>
          <cell r="B151"/>
          <cell r="C151"/>
          <cell r="D151"/>
          <cell r="E151"/>
          <cell r="F151"/>
          <cell r="G151"/>
          <cell r="H151"/>
          <cell r="I151"/>
          <cell r="J151"/>
        </row>
        <row r="152">
          <cell r="A152"/>
          <cell r="B152"/>
          <cell r="C152"/>
          <cell r="D152"/>
          <cell r="E152"/>
          <cell r="F152"/>
          <cell r="G152"/>
          <cell r="H152"/>
          <cell r="I152"/>
          <cell r="J152"/>
        </row>
        <row r="153">
          <cell r="A153"/>
          <cell r="B153"/>
          <cell r="C153"/>
          <cell r="D153"/>
          <cell r="E153"/>
          <cell r="F153"/>
          <cell r="G153"/>
          <cell r="H153"/>
          <cell r="I153"/>
          <cell r="J153"/>
        </row>
        <row r="154">
          <cell r="A154"/>
          <cell r="B154"/>
          <cell r="C154"/>
          <cell r="D154"/>
          <cell r="E154"/>
          <cell r="F154"/>
          <cell r="G154"/>
          <cell r="H154"/>
          <cell r="I154"/>
          <cell r="J154"/>
        </row>
      </sheetData>
      <sheetData sheetId="9">
        <row r="1">
          <cell r="A1" t="str">
            <v xml:space="preserve">장, 관, 항, 목, 대표과목 </v>
          </cell>
          <cell r="B1" t="str">
            <v>징수결정액(본월분)</v>
          </cell>
          <cell r="C1" t="str">
            <v>징수결정액(누계)</v>
          </cell>
          <cell r="D1" t="str">
            <v>수납액(본월분)</v>
          </cell>
          <cell r="E1" t="str">
            <v>수납액(누계)</v>
          </cell>
          <cell r="F1" t="str">
            <v>과오납환부액(본월분)</v>
          </cell>
          <cell r="G1" t="str">
            <v>과오납액(누계)</v>
          </cell>
          <cell r="H1" t="str">
            <v>결손액(본월분)</v>
          </cell>
          <cell r="I1" t="str">
            <v>결손액(누계)</v>
          </cell>
          <cell r="J1" t="str">
            <v>미수납액</v>
          </cell>
        </row>
        <row r="2">
          <cell r="A2" t="str">
            <v>합             계</v>
          </cell>
          <cell r="B2">
            <v>211634116</v>
          </cell>
          <cell r="C2">
            <v>10972318370</v>
          </cell>
          <cell r="D2">
            <v>254234556</v>
          </cell>
          <cell r="E2">
            <v>4109600283</v>
          </cell>
          <cell r="F2">
            <v>80000</v>
          </cell>
          <cell r="G2">
            <v>6805330</v>
          </cell>
          <cell r="H2">
            <v>527000</v>
          </cell>
          <cell r="I2">
            <v>9979210</v>
          </cell>
          <cell r="J2">
            <v>6852738877</v>
          </cell>
        </row>
        <row r="3">
          <cell r="A3" t="str">
            <v>200-00 세외수입</v>
          </cell>
          <cell r="B3">
            <v>208744176</v>
          </cell>
          <cell r="C3">
            <v>9028141162</v>
          </cell>
          <cell r="D3">
            <v>251315186</v>
          </cell>
          <cell r="E3">
            <v>2165423075</v>
          </cell>
          <cell r="F3">
            <v>80000</v>
          </cell>
          <cell r="G3">
            <v>6805330</v>
          </cell>
          <cell r="H3">
            <v>527000</v>
          </cell>
          <cell r="I3">
            <v>9979210</v>
          </cell>
          <cell r="J3">
            <v>6852738877</v>
          </cell>
        </row>
        <row r="4">
          <cell r="A4" t="str">
            <v>210-00 경상적세외수입</v>
          </cell>
          <cell r="B4">
            <v>72142940</v>
          </cell>
          <cell r="C4">
            <v>1678945522</v>
          </cell>
          <cell r="D4">
            <v>110229460</v>
          </cell>
          <cell r="E4">
            <v>1535958381</v>
          </cell>
          <cell r="F4">
            <v>0</v>
          </cell>
          <cell r="G4">
            <v>6269200</v>
          </cell>
          <cell r="H4">
            <v>0</v>
          </cell>
          <cell r="I4">
            <v>0</v>
          </cell>
          <cell r="J4">
            <v>142987141</v>
          </cell>
        </row>
        <row r="5">
          <cell r="A5" t="str">
            <v>212-00 사용료수입</v>
          </cell>
          <cell r="B5">
            <v>34562520</v>
          </cell>
          <cell r="C5">
            <v>1371187520</v>
          </cell>
          <cell r="D5">
            <v>72889860</v>
          </cell>
          <cell r="E5">
            <v>1231859990</v>
          </cell>
          <cell r="F5">
            <v>0</v>
          </cell>
          <cell r="G5">
            <v>6215300</v>
          </cell>
          <cell r="H5">
            <v>0</v>
          </cell>
          <cell r="I5">
            <v>0</v>
          </cell>
          <cell r="J5">
            <v>139327530</v>
          </cell>
        </row>
        <row r="6">
          <cell r="A6" t="str">
            <v>212-01 도로사용료</v>
          </cell>
          <cell r="B6">
            <v>14426110</v>
          </cell>
          <cell r="C6">
            <v>1328259420</v>
          </cell>
          <cell r="D6">
            <v>71151140</v>
          </cell>
          <cell r="E6">
            <v>1207329580</v>
          </cell>
          <cell r="F6">
            <v>0</v>
          </cell>
          <cell r="G6">
            <v>6215300</v>
          </cell>
          <cell r="H6">
            <v>0</v>
          </cell>
          <cell r="I6">
            <v>0</v>
          </cell>
          <cell r="J6">
            <v>120929840</v>
          </cell>
        </row>
        <row r="7">
          <cell r="A7" t="str">
            <v>212-001 도로점용료</v>
          </cell>
          <cell r="B7">
            <v>14426110</v>
          </cell>
          <cell r="C7">
            <v>1328259420</v>
          </cell>
          <cell r="D7">
            <v>71151140</v>
          </cell>
          <cell r="E7">
            <v>1207329580</v>
          </cell>
          <cell r="F7">
            <v>0</v>
          </cell>
          <cell r="G7">
            <v>6215300</v>
          </cell>
          <cell r="H7">
            <v>0</v>
          </cell>
          <cell r="I7">
            <v>0</v>
          </cell>
          <cell r="J7">
            <v>120929840</v>
          </cell>
        </row>
        <row r="8">
          <cell r="A8" t="str">
            <v>212-02 하천사용료</v>
          </cell>
          <cell r="B8">
            <v>0</v>
          </cell>
          <cell r="C8">
            <v>282090</v>
          </cell>
          <cell r="D8">
            <v>0</v>
          </cell>
          <cell r="E8">
            <v>282090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</row>
        <row r="9">
          <cell r="A9" t="str">
            <v>212-051 소하천점사용료</v>
          </cell>
          <cell r="B9">
            <v>0</v>
          </cell>
          <cell r="C9">
            <v>282090</v>
          </cell>
          <cell r="D9">
            <v>0</v>
          </cell>
          <cell r="E9">
            <v>282090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</row>
        <row r="10">
          <cell r="A10" t="str">
            <v>212-05 공유수면사용료</v>
          </cell>
          <cell r="B10">
            <v>20136410</v>
          </cell>
          <cell r="C10">
            <v>20136410</v>
          </cell>
          <cell r="D10">
            <v>1738720</v>
          </cell>
          <cell r="E10">
            <v>1738720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18397690</v>
          </cell>
        </row>
        <row r="11">
          <cell r="A11" t="str">
            <v>212-201 공유수면점사용료</v>
          </cell>
          <cell r="B11">
            <v>20136410</v>
          </cell>
          <cell r="C11">
            <v>20136410</v>
          </cell>
          <cell r="D11">
            <v>1738720</v>
          </cell>
          <cell r="E11">
            <v>1738720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18397690</v>
          </cell>
        </row>
        <row r="12">
          <cell r="A12" t="str">
            <v>212-09 기타사용료</v>
          </cell>
          <cell r="B12">
            <v>0</v>
          </cell>
          <cell r="C12">
            <v>22509600</v>
          </cell>
          <cell r="D12">
            <v>0</v>
          </cell>
          <cell r="E12">
            <v>22509600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</row>
        <row r="13">
          <cell r="A13" t="str">
            <v>212-402 공원녹지점용료</v>
          </cell>
          <cell r="B13">
            <v>0</v>
          </cell>
          <cell r="C13">
            <v>22509600</v>
          </cell>
          <cell r="D13">
            <v>0</v>
          </cell>
          <cell r="E13">
            <v>22509600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</row>
        <row r="14">
          <cell r="A14" t="str">
            <v>213-00 수수료수입</v>
          </cell>
          <cell r="B14">
            <v>22723000</v>
          </cell>
          <cell r="C14">
            <v>153379200</v>
          </cell>
          <cell r="D14">
            <v>22611600</v>
          </cell>
          <cell r="E14">
            <v>152849700</v>
          </cell>
          <cell r="F14">
            <v>0</v>
          </cell>
          <cell r="G14">
            <v>53900</v>
          </cell>
          <cell r="H14">
            <v>0</v>
          </cell>
          <cell r="I14">
            <v>0</v>
          </cell>
          <cell r="J14">
            <v>529500</v>
          </cell>
        </row>
        <row r="15">
          <cell r="A15" t="str">
            <v>213-01 증지수입</v>
          </cell>
          <cell r="B15">
            <v>22723000</v>
          </cell>
          <cell r="C15">
            <v>153379200</v>
          </cell>
          <cell r="D15">
            <v>22611600</v>
          </cell>
          <cell r="E15">
            <v>152849700</v>
          </cell>
          <cell r="F15">
            <v>0</v>
          </cell>
          <cell r="G15">
            <v>53900</v>
          </cell>
          <cell r="H15">
            <v>0</v>
          </cell>
          <cell r="I15">
            <v>0</v>
          </cell>
          <cell r="J15">
            <v>529500</v>
          </cell>
        </row>
        <row r="16">
          <cell r="A16" t="str">
            <v>213-001 증지수입</v>
          </cell>
          <cell r="B16">
            <v>21702000</v>
          </cell>
          <cell r="C16">
            <v>147981800</v>
          </cell>
          <cell r="D16">
            <v>21591100</v>
          </cell>
          <cell r="E16">
            <v>147457300</v>
          </cell>
          <cell r="F16">
            <v>0</v>
          </cell>
          <cell r="G16">
            <v>53900</v>
          </cell>
          <cell r="H16">
            <v>0</v>
          </cell>
          <cell r="I16">
            <v>0</v>
          </cell>
          <cell r="J16">
            <v>524500</v>
          </cell>
        </row>
        <row r="17">
          <cell r="A17" t="str">
            <v>213-204 무인민원발급기수입</v>
          </cell>
          <cell r="B17">
            <v>1021000</v>
          </cell>
          <cell r="C17">
            <v>5397400</v>
          </cell>
          <cell r="D17">
            <v>1020500</v>
          </cell>
          <cell r="E17">
            <v>5392400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5000</v>
          </cell>
        </row>
        <row r="18">
          <cell r="A18" t="str">
            <v>214-00 사업수입</v>
          </cell>
          <cell r="B18">
            <v>14800000</v>
          </cell>
          <cell r="C18">
            <v>96124000</v>
          </cell>
          <cell r="D18">
            <v>14728000</v>
          </cell>
          <cell r="E18">
            <v>93280000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2844000</v>
          </cell>
        </row>
        <row r="19">
          <cell r="A19" t="str">
            <v>214-05 기타사업수입</v>
          </cell>
          <cell r="B19">
            <v>14800000</v>
          </cell>
          <cell r="C19">
            <v>96124000</v>
          </cell>
          <cell r="D19">
            <v>14728000</v>
          </cell>
          <cell r="E19">
            <v>93280000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2844000</v>
          </cell>
        </row>
        <row r="20">
          <cell r="A20" t="str">
            <v>214-204 식당운영사업수입</v>
          </cell>
          <cell r="B20">
            <v>14800000</v>
          </cell>
          <cell r="C20">
            <v>96124000</v>
          </cell>
          <cell r="D20">
            <v>14728000</v>
          </cell>
          <cell r="E20">
            <v>93280000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2844000</v>
          </cell>
        </row>
        <row r="21">
          <cell r="A21" t="str">
            <v>216-00 이자수입</v>
          </cell>
          <cell r="B21">
            <v>57420</v>
          </cell>
          <cell r="C21">
            <v>58254802</v>
          </cell>
          <cell r="D21">
            <v>0</v>
          </cell>
          <cell r="E21">
            <v>57968691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286111</v>
          </cell>
        </row>
        <row r="22">
          <cell r="A22" t="str">
            <v>216-03 기타이자수입</v>
          </cell>
          <cell r="B22">
            <v>57420</v>
          </cell>
          <cell r="C22">
            <v>58254802</v>
          </cell>
          <cell r="D22">
            <v>0</v>
          </cell>
          <cell r="E22">
            <v>57968691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286111</v>
          </cell>
        </row>
        <row r="23">
          <cell r="A23" t="str">
            <v>216-104 기타이자수입</v>
          </cell>
          <cell r="B23">
            <v>57420</v>
          </cell>
          <cell r="C23">
            <v>58254802</v>
          </cell>
          <cell r="D23">
            <v>0</v>
          </cell>
          <cell r="E23">
            <v>57968691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286111</v>
          </cell>
        </row>
        <row r="24">
          <cell r="A24" t="str">
            <v>220-00 임시적세외수입</v>
          </cell>
          <cell r="B24">
            <v>95819386</v>
          </cell>
          <cell r="C24">
            <v>383658132</v>
          </cell>
          <cell r="D24">
            <v>94271436</v>
          </cell>
          <cell r="E24">
            <v>286944527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96713605</v>
          </cell>
        </row>
        <row r="25">
          <cell r="A25" t="str">
            <v>221-00 재산매각수입</v>
          </cell>
          <cell r="B25">
            <v>0</v>
          </cell>
          <cell r="C25">
            <v>100000</v>
          </cell>
          <cell r="D25">
            <v>0</v>
          </cell>
          <cell r="E25">
            <v>100000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A26" t="str">
            <v>221-04 불용품매각대금</v>
          </cell>
          <cell r="B26">
            <v>0</v>
          </cell>
          <cell r="C26">
            <v>100000</v>
          </cell>
          <cell r="D26">
            <v>0</v>
          </cell>
          <cell r="E26">
            <v>100000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A27" t="str">
            <v>221-151 불용품매각수입</v>
          </cell>
          <cell r="B27">
            <v>0</v>
          </cell>
          <cell r="C27">
            <v>100000</v>
          </cell>
          <cell r="D27">
            <v>0</v>
          </cell>
          <cell r="E27">
            <v>100000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</row>
        <row r="28">
          <cell r="A28" t="str">
            <v>223-00 보조금반환수입</v>
          </cell>
          <cell r="B28">
            <v>92588750</v>
          </cell>
          <cell r="C28">
            <v>118309942</v>
          </cell>
          <cell r="D28">
            <v>92588750</v>
          </cell>
          <cell r="E28">
            <v>118309942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A29" t="str">
            <v>223-02 자체보조금등반환수입</v>
          </cell>
          <cell r="B29">
            <v>92588750</v>
          </cell>
          <cell r="C29">
            <v>118309942</v>
          </cell>
          <cell r="D29">
            <v>92588750</v>
          </cell>
          <cell r="E29">
            <v>118309942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A30" t="str">
            <v>223-051 자체보조금등반환수입</v>
          </cell>
          <cell r="B30">
            <v>92588750</v>
          </cell>
          <cell r="C30">
            <v>118309942</v>
          </cell>
          <cell r="D30">
            <v>92588750</v>
          </cell>
          <cell r="E30">
            <v>118309942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A31" t="str">
            <v>224-00 기타수입</v>
          </cell>
          <cell r="B31">
            <v>3230636</v>
          </cell>
          <cell r="C31">
            <v>265248190</v>
          </cell>
          <cell r="D31">
            <v>1682686</v>
          </cell>
          <cell r="E31">
            <v>168534585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96713605</v>
          </cell>
        </row>
        <row r="32">
          <cell r="A32" t="str">
            <v>224-04 지적재조사조정금</v>
          </cell>
          <cell r="B32">
            <v>0</v>
          </cell>
          <cell r="C32">
            <v>11500000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11500000</v>
          </cell>
        </row>
        <row r="33">
          <cell r="A33" t="str">
            <v>224-151 지적재조사법조정금</v>
          </cell>
          <cell r="B33">
            <v>0</v>
          </cell>
          <cell r="C33">
            <v>11500000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11500000</v>
          </cell>
        </row>
        <row r="34">
          <cell r="A34" t="str">
            <v>224-07 그외수입</v>
          </cell>
          <cell r="B34">
            <v>3230636</v>
          </cell>
          <cell r="C34">
            <v>253748190</v>
          </cell>
          <cell r="D34">
            <v>1682686</v>
          </cell>
          <cell r="E34">
            <v>168534585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85213605</v>
          </cell>
        </row>
        <row r="35">
          <cell r="A35" t="str">
            <v>224-302 소송비용회수수입</v>
          </cell>
          <cell r="B35">
            <v>0</v>
          </cell>
          <cell r="C35">
            <v>46375060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46375060</v>
          </cell>
        </row>
        <row r="36">
          <cell r="A36" t="str">
            <v>224-307 징수촉탁수수료(자동차세)</v>
          </cell>
          <cell r="B36">
            <v>181090</v>
          </cell>
          <cell r="C36">
            <v>3588190</v>
          </cell>
          <cell r="D36">
            <v>0</v>
          </cell>
          <cell r="E36">
            <v>3407100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181090</v>
          </cell>
        </row>
        <row r="37">
          <cell r="A37" t="str">
            <v>224-309 과오납금소멸시효(지방세)</v>
          </cell>
          <cell r="B37">
            <v>0</v>
          </cell>
          <cell r="C37">
            <v>450810</v>
          </cell>
          <cell r="D37">
            <v>0</v>
          </cell>
          <cell r="E37">
            <v>450810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</row>
        <row r="38">
          <cell r="A38" t="str">
            <v>224-328 그외수입</v>
          </cell>
          <cell r="B38">
            <v>3049546</v>
          </cell>
          <cell r="C38">
            <v>203334130</v>
          </cell>
          <cell r="D38">
            <v>1682686</v>
          </cell>
          <cell r="E38">
            <v>164676675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38657455</v>
          </cell>
        </row>
        <row r="39">
          <cell r="A39" t="str">
            <v>230-00 지방행정제재부과금등</v>
          </cell>
          <cell r="B39">
            <v>40496430</v>
          </cell>
          <cell r="C39">
            <v>239173120</v>
          </cell>
          <cell r="D39">
            <v>25265520</v>
          </cell>
          <cell r="E39">
            <v>155411210</v>
          </cell>
          <cell r="F39">
            <v>80000</v>
          </cell>
          <cell r="G39">
            <v>536130</v>
          </cell>
          <cell r="H39">
            <v>0</v>
          </cell>
          <cell r="I39">
            <v>0</v>
          </cell>
          <cell r="J39">
            <v>83761910</v>
          </cell>
        </row>
        <row r="40">
          <cell r="A40" t="str">
            <v>231-00 과징금</v>
          </cell>
          <cell r="B40">
            <v>0</v>
          </cell>
          <cell r="C40">
            <v>24238510</v>
          </cell>
          <cell r="D40">
            <v>350000</v>
          </cell>
          <cell r="E40">
            <v>17767070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6471440</v>
          </cell>
        </row>
        <row r="41">
          <cell r="A41" t="str">
            <v>231-01 과징금</v>
          </cell>
          <cell r="B41">
            <v>0</v>
          </cell>
          <cell r="C41">
            <v>24238510</v>
          </cell>
          <cell r="D41">
            <v>350000</v>
          </cell>
          <cell r="E41">
            <v>17767070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6471440</v>
          </cell>
        </row>
        <row r="42">
          <cell r="A42" t="str">
            <v>231-037 음악산업법위반과징금</v>
          </cell>
          <cell r="B42">
            <v>0</v>
          </cell>
          <cell r="C42">
            <v>850000</v>
          </cell>
          <cell r="D42">
            <v>350000</v>
          </cell>
          <cell r="E42">
            <v>850000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</row>
        <row r="43">
          <cell r="A43" t="str">
            <v>231-049 부동산실명법위반과징금</v>
          </cell>
          <cell r="B43">
            <v>0</v>
          </cell>
          <cell r="C43">
            <v>23388510</v>
          </cell>
          <cell r="D43">
            <v>0</v>
          </cell>
          <cell r="E43">
            <v>16917070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6471440</v>
          </cell>
        </row>
        <row r="44">
          <cell r="A44" t="str">
            <v>232-00 이행강제금</v>
          </cell>
          <cell r="B44">
            <v>14286000</v>
          </cell>
          <cell r="C44">
            <v>59766500</v>
          </cell>
          <cell r="D44">
            <v>1106000</v>
          </cell>
          <cell r="E44">
            <v>3698000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56068500</v>
          </cell>
        </row>
        <row r="45">
          <cell r="A45" t="str">
            <v>232-01 이행강제금</v>
          </cell>
          <cell r="B45">
            <v>14286000</v>
          </cell>
          <cell r="C45">
            <v>59766500</v>
          </cell>
          <cell r="D45">
            <v>1106000</v>
          </cell>
          <cell r="E45">
            <v>3698000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56068500</v>
          </cell>
        </row>
        <row r="46">
          <cell r="A46" t="str">
            <v>232-016 기타이행강제금</v>
          </cell>
          <cell r="B46">
            <v>14286000</v>
          </cell>
          <cell r="C46">
            <v>59766500</v>
          </cell>
          <cell r="D46">
            <v>1106000</v>
          </cell>
          <cell r="E46">
            <v>3698000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56068500</v>
          </cell>
        </row>
        <row r="47">
          <cell r="A47" t="str">
            <v>233-00 변상금</v>
          </cell>
          <cell r="B47">
            <v>0</v>
          </cell>
          <cell r="C47">
            <v>816120</v>
          </cell>
          <cell r="D47">
            <v>0</v>
          </cell>
          <cell r="E47">
            <v>816120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</row>
        <row r="48">
          <cell r="A48" t="str">
            <v>233-01 변상금</v>
          </cell>
          <cell r="B48">
            <v>0</v>
          </cell>
          <cell r="C48">
            <v>816120</v>
          </cell>
          <cell r="D48">
            <v>0</v>
          </cell>
          <cell r="E48">
            <v>816120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</row>
        <row r="49">
          <cell r="A49" t="str">
            <v>233-006 하천법변상금</v>
          </cell>
          <cell r="B49">
            <v>0</v>
          </cell>
          <cell r="C49">
            <v>816120</v>
          </cell>
          <cell r="D49">
            <v>0</v>
          </cell>
          <cell r="E49">
            <v>816120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</row>
        <row r="50">
          <cell r="A50" t="str">
            <v>234-00 과태료</v>
          </cell>
          <cell r="B50">
            <v>25677850</v>
          </cell>
          <cell r="C50">
            <v>151048560</v>
          </cell>
          <cell r="D50">
            <v>23252780</v>
          </cell>
          <cell r="E50">
            <v>129826590</v>
          </cell>
          <cell r="F50">
            <v>80000</v>
          </cell>
          <cell r="G50">
            <v>536130</v>
          </cell>
          <cell r="H50">
            <v>0</v>
          </cell>
          <cell r="I50">
            <v>0</v>
          </cell>
          <cell r="J50">
            <v>21221970</v>
          </cell>
        </row>
        <row r="51">
          <cell r="A51" t="str">
            <v>234-02 기타과태료</v>
          </cell>
          <cell r="B51">
            <v>25677850</v>
          </cell>
          <cell r="C51">
            <v>151048560</v>
          </cell>
          <cell r="D51">
            <v>23252780</v>
          </cell>
          <cell r="E51">
            <v>129826590</v>
          </cell>
          <cell r="F51">
            <v>80000</v>
          </cell>
          <cell r="G51">
            <v>536130</v>
          </cell>
          <cell r="H51">
            <v>0</v>
          </cell>
          <cell r="I51">
            <v>0</v>
          </cell>
          <cell r="J51">
            <v>21221970</v>
          </cell>
        </row>
        <row r="52">
          <cell r="A52" t="str">
            <v>234-102 건설기계관리법위반과태료</v>
          </cell>
          <cell r="B52">
            <v>400000</v>
          </cell>
          <cell r="C52">
            <v>1800000</v>
          </cell>
          <cell r="D52">
            <v>400000</v>
          </cell>
          <cell r="E52">
            <v>800000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1000000</v>
          </cell>
        </row>
        <row r="53">
          <cell r="A53" t="str">
            <v>234-106 부동산등기특별조치법위반과태료</v>
          </cell>
          <cell r="B53">
            <v>12060</v>
          </cell>
          <cell r="C53">
            <v>1502000</v>
          </cell>
          <cell r="D53">
            <v>0</v>
          </cell>
          <cell r="E53">
            <v>1087940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414060</v>
          </cell>
        </row>
        <row r="54">
          <cell r="A54" t="str">
            <v>234-107 공인중개사법위반과태료</v>
          </cell>
          <cell r="B54">
            <v>1200000</v>
          </cell>
          <cell r="C54">
            <v>4610000</v>
          </cell>
          <cell r="D54">
            <v>1200000</v>
          </cell>
          <cell r="E54">
            <v>4610000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</row>
        <row r="55">
          <cell r="A55" t="str">
            <v>234-109 옥외광고물법위반과태료</v>
          </cell>
          <cell r="B55">
            <v>5400</v>
          </cell>
          <cell r="C55">
            <v>1600700</v>
          </cell>
          <cell r="D55">
            <v>0</v>
          </cell>
          <cell r="E55">
            <v>1126400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474300</v>
          </cell>
        </row>
        <row r="56">
          <cell r="A56" t="str">
            <v>234-116 부동산거래신고등에관한법률위반과태료</v>
          </cell>
          <cell r="B56">
            <v>907500</v>
          </cell>
          <cell r="C56">
            <v>5557500</v>
          </cell>
          <cell r="D56">
            <v>900000</v>
          </cell>
          <cell r="E56">
            <v>5300000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257500</v>
          </cell>
        </row>
        <row r="57">
          <cell r="A57" t="str">
            <v>234-120 공동주택관리법위반과태료</v>
          </cell>
          <cell r="B57">
            <v>0</v>
          </cell>
          <cell r="C57">
            <v>1030000</v>
          </cell>
          <cell r="D57">
            <v>0</v>
          </cell>
          <cell r="E57">
            <v>1030000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</row>
        <row r="58">
          <cell r="A58" t="str">
            <v>234-169 영유아보육법위반과태료</v>
          </cell>
          <cell r="B58">
            <v>800000</v>
          </cell>
          <cell r="C58">
            <v>800000</v>
          </cell>
          <cell r="D58">
            <v>800000</v>
          </cell>
          <cell r="E58">
            <v>800000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</row>
        <row r="59">
          <cell r="A59" t="str">
            <v>234-179 장애인등편의법위반과태료</v>
          </cell>
          <cell r="B59">
            <v>5302290</v>
          </cell>
          <cell r="C59">
            <v>39511090</v>
          </cell>
          <cell r="D59">
            <v>5343680</v>
          </cell>
          <cell r="E59">
            <v>28831880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10679210</v>
          </cell>
        </row>
        <row r="60">
          <cell r="A60" t="str">
            <v>234-195 고압가스법위반과태료</v>
          </cell>
          <cell r="B60">
            <v>0</v>
          </cell>
          <cell r="C60">
            <v>6400000</v>
          </cell>
          <cell r="D60">
            <v>0</v>
          </cell>
          <cell r="E60">
            <v>6400000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</row>
        <row r="61">
          <cell r="A61" t="str">
            <v>234-223 재난안전법위반과태료</v>
          </cell>
          <cell r="B61">
            <v>80000</v>
          </cell>
          <cell r="C61">
            <v>180000</v>
          </cell>
          <cell r="D61">
            <v>80000</v>
          </cell>
          <cell r="E61">
            <v>180000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</row>
        <row r="62">
          <cell r="A62" t="str">
            <v>234-243 식품위생법위반과태료</v>
          </cell>
          <cell r="B62">
            <v>3600</v>
          </cell>
          <cell r="C62">
            <v>1762600</v>
          </cell>
          <cell r="D62">
            <v>0</v>
          </cell>
          <cell r="E62">
            <v>1450000</v>
          </cell>
          <cell r="F62">
            <v>80000</v>
          </cell>
          <cell r="G62">
            <v>80000</v>
          </cell>
          <cell r="H62">
            <v>0</v>
          </cell>
          <cell r="I62">
            <v>0</v>
          </cell>
          <cell r="J62">
            <v>312600</v>
          </cell>
        </row>
        <row r="63">
          <cell r="A63" t="str">
            <v>234-246 폐기물관리법위반과태료</v>
          </cell>
          <cell r="B63">
            <v>6683200</v>
          </cell>
          <cell r="C63">
            <v>36220200</v>
          </cell>
          <cell r="D63">
            <v>5371100</v>
          </cell>
          <cell r="E63">
            <v>31324100</v>
          </cell>
          <cell r="F63">
            <v>0</v>
          </cell>
          <cell r="G63">
            <v>160000</v>
          </cell>
          <cell r="H63">
            <v>0</v>
          </cell>
          <cell r="I63">
            <v>0</v>
          </cell>
          <cell r="J63">
            <v>4896100</v>
          </cell>
        </row>
        <row r="64">
          <cell r="A64" t="str">
            <v>234-264 소음진동관리법위반과태료</v>
          </cell>
          <cell r="B64">
            <v>3200000</v>
          </cell>
          <cell r="C64">
            <v>12000000</v>
          </cell>
          <cell r="D64">
            <v>3200000</v>
          </cell>
          <cell r="E64">
            <v>12000000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</row>
        <row r="65">
          <cell r="A65" t="str">
            <v>234-289 주민등록법위반과태료</v>
          </cell>
          <cell r="B65">
            <v>1024000</v>
          </cell>
          <cell r="C65">
            <v>7520000</v>
          </cell>
          <cell r="D65">
            <v>1024000</v>
          </cell>
          <cell r="E65">
            <v>7520000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</row>
        <row r="66">
          <cell r="A66" t="str">
            <v>234-297 가족관계등록법위반과태료</v>
          </cell>
          <cell r="B66">
            <v>408000</v>
          </cell>
          <cell r="C66">
            <v>1140000</v>
          </cell>
          <cell r="D66">
            <v>408000</v>
          </cell>
          <cell r="E66">
            <v>1140000</v>
          </cell>
          <cell r="F66">
            <v>0</v>
          </cell>
          <cell r="G66">
            <v>56000</v>
          </cell>
          <cell r="H66">
            <v>0</v>
          </cell>
          <cell r="I66">
            <v>0</v>
          </cell>
          <cell r="J66">
            <v>0</v>
          </cell>
        </row>
        <row r="67">
          <cell r="A67" t="str">
            <v>234-319 친환경자동차법위반과태료</v>
          </cell>
          <cell r="B67">
            <v>5651800</v>
          </cell>
          <cell r="C67">
            <v>29414470</v>
          </cell>
          <cell r="D67">
            <v>4526000</v>
          </cell>
          <cell r="E67">
            <v>26226270</v>
          </cell>
          <cell r="F67">
            <v>0</v>
          </cell>
          <cell r="G67">
            <v>240130</v>
          </cell>
          <cell r="H67">
            <v>0</v>
          </cell>
          <cell r="I67">
            <v>0</v>
          </cell>
          <cell r="J67">
            <v>3188200</v>
          </cell>
        </row>
        <row r="68">
          <cell r="A68" t="str">
            <v>235-00 환수금</v>
          </cell>
          <cell r="B68">
            <v>0</v>
          </cell>
          <cell r="C68">
            <v>66260</v>
          </cell>
          <cell r="D68">
            <v>0</v>
          </cell>
          <cell r="E68">
            <v>66260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</row>
        <row r="69">
          <cell r="A69" t="str">
            <v>235-01 부정이익환수금</v>
          </cell>
          <cell r="B69">
            <v>0</v>
          </cell>
          <cell r="C69">
            <v>66260</v>
          </cell>
          <cell r="D69">
            <v>0</v>
          </cell>
          <cell r="E69">
            <v>66260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</row>
        <row r="70">
          <cell r="A70" t="str">
            <v>235-009 기타환수금</v>
          </cell>
          <cell r="B70">
            <v>0</v>
          </cell>
          <cell r="C70">
            <v>66260</v>
          </cell>
          <cell r="D70">
            <v>0</v>
          </cell>
          <cell r="E70">
            <v>66260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</row>
        <row r="71">
          <cell r="A71" t="str">
            <v>236-00 부담금</v>
          </cell>
          <cell r="B71">
            <v>532580</v>
          </cell>
          <cell r="C71">
            <v>3237170</v>
          </cell>
          <cell r="D71">
            <v>556740</v>
          </cell>
          <cell r="E71">
            <v>3237170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</row>
        <row r="72">
          <cell r="A72" t="str">
            <v>236-01 부담금</v>
          </cell>
          <cell r="B72">
            <v>532580</v>
          </cell>
          <cell r="C72">
            <v>3237170</v>
          </cell>
          <cell r="D72">
            <v>556740</v>
          </cell>
          <cell r="E72">
            <v>3237170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</row>
        <row r="73">
          <cell r="A73" t="str">
            <v>236-031 기타일반부담금</v>
          </cell>
          <cell r="B73">
            <v>532580</v>
          </cell>
          <cell r="C73">
            <v>3237170</v>
          </cell>
          <cell r="D73">
            <v>556740</v>
          </cell>
          <cell r="E73">
            <v>3237170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</row>
        <row r="74">
          <cell r="A74" t="str">
            <v>240-00 지난연도 수입</v>
          </cell>
          <cell r="B74">
            <v>285420</v>
          </cell>
          <cell r="C74">
            <v>6726364388</v>
          </cell>
          <cell r="D74">
            <v>21548770</v>
          </cell>
          <cell r="E74">
            <v>187108957</v>
          </cell>
          <cell r="F74">
            <v>0</v>
          </cell>
          <cell r="G74">
            <v>0</v>
          </cell>
          <cell r="H74">
            <v>527000</v>
          </cell>
          <cell r="I74">
            <v>9979210</v>
          </cell>
          <cell r="J74">
            <v>6529276221</v>
          </cell>
        </row>
        <row r="75">
          <cell r="A75" t="str">
            <v>241-00 지난연도 수입</v>
          </cell>
          <cell r="B75">
            <v>285420</v>
          </cell>
          <cell r="C75">
            <v>6726364388</v>
          </cell>
          <cell r="D75">
            <v>21548770</v>
          </cell>
          <cell r="E75">
            <v>187108957</v>
          </cell>
          <cell r="F75">
            <v>0</v>
          </cell>
          <cell r="G75">
            <v>0</v>
          </cell>
          <cell r="H75">
            <v>527000</v>
          </cell>
          <cell r="I75">
            <v>9979210</v>
          </cell>
          <cell r="J75">
            <v>6529276221</v>
          </cell>
        </row>
        <row r="76">
          <cell r="A76" t="str">
            <v>241-01 지난연도 수입</v>
          </cell>
          <cell r="B76">
            <v>285420</v>
          </cell>
          <cell r="C76">
            <v>6726364388</v>
          </cell>
          <cell r="D76">
            <v>21548770</v>
          </cell>
          <cell r="E76">
            <v>187108957</v>
          </cell>
          <cell r="F76">
            <v>0</v>
          </cell>
          <cell r="G76">
            <v>0</v>
          </cell>
          <cell r="H76">
            <v>527000</v>
          </cell>
          <cell r="I76">
            <v>9979210</v>
          </cell>
          <cell r="J76">
            <v>6529276221</v>
          </cell>
        </row>
        <row r="77">
          <cell r="A77" t="str">
            <v>212-001 도로점용료</v>
          </cell>
          <cell r="B77">
            <v>194830</v>
          </cell>
          <cell r="C77">
            <v>143488985</v>
          </cell>
          <cell r="D77">
            <v>6530340</v>
          </cell>
          <cell r="E77">
            <v>82179620</v>
          </cell>
          <cell r="F77">
            <v>0</v>
          </cell>
          <cell r="G77">
            <v>0</v>
          </cell>
          <cell r="H77">
            <v>0</v>
          </cell>
          <cell r="I77">
            <v>436500</v>
          </cell>
          <cell r="J77">
            <v>60872865</v>
          </cell>
        </row>
        <row r="78">
          <cell r="A78" t="str">
            <v>212-201 공유수면점사용료</v>
          </cell>
          <cell r="B78">
            <v>0</v>
          </cell>
          <cell r="C78">
            <v>1910670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1910670</v>
          </cell>
        </row>
        <row r="79">
          <cell r="A79" t="str">
            <v>213-001 증지수입</v>
          </cell>
          <cell r="B79">
            <v>0</v>
          </cell>
          <cell r="C79">
            <v>333450</v>
          </cell>
          <cell r="D79">
            <v>0</v>
          </cell>
          <cell r="E79">
            <v>332950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500</v>
          </cell>
        </row>
        <row r="80">
          <cell r="A80" t="str">
            <v>213-204 무인민원발급기수입</v>
          </cell>
          <cell r="B80">
            <v>0</v>
          </cell>
          <cell r="C80">
            <v>13500</v>
          </cell>
          <cell r="D80">
            <v>0</v>
          </cell>
          <cell r="E80">
            <v>13500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</row>
        <row r="81">
          <cell r="A81" t="str">
            <v>214-204 식당운영사업수입</v>
          </cell>
          <cell r="B81">
            <v>0</v>
          </cell>
          <cell r="C81">
            <v>2504000</v>
          </cell>
          <cell r="D81">
            <v>0</v>
          </cell>
          <cell r="E81">
            <v>2504000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</row>
        <row r="82">
          <cell r="A82" t="str">
            <v>214-206 기타사업수입</v>
          </cell>
          <cell r="B82">
            <v>0</v>
          </cell>
          <cell r="C82">
            <v>102970200</v>
          </cell>
          <cell r="D82">
            <v>300000</v>
          </cell>
          <cell r="E82">
            <v>1500000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101470200</v>
          </cell>
        </row>
        <row r="83">
          <cell r="A83" t="str">
            <v>216-104 기타이자수입</v>
          </cell>
          <cell r="B83">
            <v>-2860</v>
          </cell>
          <cell r="C83">
            <v>3250</v>
          </cell>
          <cell r="D83">
            <v>0</v>
          </cell>
          <cell r="E83">
            <v>3250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</row>
        <row r="84">
          <cell r="A84" t="str">
            <v>224-302 소송비용회수수입</v>
          </cell>
          <cell r="B84">
            <v>0</v>
          </cell>
          <cell r="C84">
            <v>13483850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13483850</v>
          </cell>
        </row>
        <row r="85">
          <cell r="A85" t="str">
            <v>224-328 그외수입</v>
          </cell>
          <cell r="B85">
            <v>-3256820</v>
          </cell>
          <cell r="C85">
            <v>170081023</v>
          </cell>
          <cell r="D85">
            <v>1115730</v>
          </cell>
          <cell r="E85">
            <v>9742577</v>
          </cell>
          <cell r="F85">
            <v>0</v>
          </cell>
          <cell r="G85">
            <v>0</v>
          </cell>
          <cell r="H85">
            <v>0</v>
          </cell>
          <cell r="I85">
            <v>999310</v>
          </cell>
          <cell r="J85">
            <v>159339136</v>
          </cell>
        </row>
        <row r="86">
          <cell r="A86" t="str">
            <v>231-038 영화비디오법위반과징금</v>
          </cell>
          <cell r="B86">
            <v>0</v>
          </cell>
          <cell r="C86">
            <v>6300000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6300000</v>
          </cell>
        </row>
        <row r="87">
          <cell r="A87" t="str">
            <v>231-039 게임산업법위반과징금</v>
          </cell>
          <cell r="B87">
            <v>12000</v>
          </cell>
          <cell r="C87">
            <v>1696000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1696000</v>
          </cell>
        </row>
        <row r="88">
          <cell r="A88" t="str">
            <v>231-040 공중위생관리법위반과징금</v>
          </cell>
          <cell r="B88">
            <v>0</v>
          </cell>
          <cell r="C88">
            <v>1275000</v>
          </cell>
          <cell r="D88">
            <v>0</v>
          </cell>
          <cell r="E88">
            <v>1275000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</row>
        <row r="89">
          <cell r="A89" t="str">
            <v>231-049 부동산실명법위반과징금</v>
          </cell>
          <cell r="B89">
            <v>0</v>
          </cell>
          <cell r="C89">
            <v>5371361110</v>
          </cell>
          <cell r="D89">
            <v>100000</v>
          </cell>
          <cell r="E89">
            <v>10300000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5361061110</v>
          </cell>
        </row>
        <row r="90">
          <cell r="A90" t="str">
            <v>232-016 기타이행강제금</v>
          </cell>
          <cell r="B90">
            <v>0</v>
          </cell>
          <cell r="C90">
            <v>253737900</v>
          </cell>
          <cell r="D90">
            <v>1800000</v>
          </cell>
          <cell r="E90">
            <v>43344600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210393300</v>
          </cell>
        </row>
        <row r="91">
          <cell r="A91" t="str">
            <v>233-004 도로법변상금</v>
          </cell>
          <cell r="B91">
            <v>0</v>
          </cell>
          <cell r="C91">
            <v>4087600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4087600</v>
          </cell>
        </row>
        <row r="92">
          <cell r="A92" t="str">
            <v>234-001 자동차관리법위반과태료</v>
          </cell>
          <cell r="B92">
            <v>0</v>
          </cell>
          <cell r="C92">
            <v>162131290</v>
          </cell>
          <cell r="D92">
            <v>710000</v>
          </cell>
          <cell r="E92">
            <v>3684500</v>
          </cell>
          <cell r="F92">
            <v>0</v>
          </cell>
          <cell r="G92">
            <v>0</v>
          </cell>
          <cell r="H92">
            <v>0</v>
          </cell>
          <cell r="I92">
            <v>2400000</v>
          </cell>
          <cell r="J92">
            <v>156046790</v>
          </cell>
        </row>
        <row r="93">
          <cell r="A93" t="str">
            <v>234-106 부동산등기특별조치법위반과태료</v>
          </cell>
          <cell r="B93">
            <v>0</v>
          </cell>
          <cell r="C93">
            <v>41649720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41649720</v>
          </cell>
        </row>
        <row r="94">
          <cell r="A94" t="str">
            <v>234-107 공인중개사법위반과태료</v>
          </cell>
          <cell r="B94">
            <v>6000</v>
          </cell>
          <cell r="C94">
            <v>605000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605000</v>
          </cell>
        </row>
        <row r="95">
          <cell r="A95" t="str">
            <v>234-109 옥외광고물법위반과태료</v>
          </cell>
          <cell r="B95">
            <v>0</v>
          </cell>
          <cell r="C95">
            <v>9164850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9164850</v>
          </cell>
        </row>
        <row r="96">
          <cell r="A96" t="str">
            <v>234-116 부동산거래신고등에관한법률위반과태료</v>
          </cell>
          <cell r="B96">
            <v>2115940</v>
          </cell>
          <cell r="C96">
            <v>204191400</v>
          </cell>
          <cell r="D96">
            <v>7500000</v>
          </cell>
          <cell r="E96">
            <v>8536000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195655400</v>
          </cell>
        </row>
        <row r="97">
          <cell r="A97" t="str">
            <v>234-179 장애인등편의법위반과태료</v>
          </cell>
          <cell r="B97">
            <v>590570</v>
          </cell>
          <cell r="C97">
            <v>110726150</v>
          </cell>
          <cell r="D97">
            <v>1279600</v>
          </cell>
          <cell r="E97">
            <v>10372920</v>
          </cell>
          <cell r="F97">
            <v>0</v>
          </cell>
          <cell r="G97">
            <v>0</v>
          </cell>
          <cell r="H97">
            <v>352000</v>
          </cell>
          <cell r="I97">
            <v>2291400</v>
          </cell>
          <cell r="J97">
            <v>98061830</v>
          </cell>
        </row>
        <row r="98">
          <cell r="A98" t="str">
            <v>234-186 감염병예방법위반과태료</v>
          </cell>
          <cell r="B98">
            <v>2120</v>
          </cell>
          <cell r="C98">
            <v>281320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281320</v>
          </cell>
        </row>
        <row r="99">
          <cell r="A99" t="str">
            <v>234-192 건강기능식품법위반과태료</v>
          </cell>
          <cell r="B99">
            <v>16800</v>
          </cell>
          <cell r="C99">
            <v>3307200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1050000</v>
          </cell>
          <cell r="J99">
            <v>2257200</v>
          </cell>
        </row>
        <row r="100">
          <cell r="A100" t="str">
            <v>234-223 재난안전법위반과태료</v>
          </cell>
          <cell r="B100">
            <v>1200</v>
          </cell>
          <cell r="C100">
            <v>1332800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525000</v>
          </cell>
          <cell r="J100">
            <v>807800</v>
          </cell>
        </row>
        <row r="101">
          <cell r="A101" t="str">
            <v>234-231 도로법위반과태료</v>
          </cell>
          <cell r="B101">
            <v>26040</v>
          </cell>
          <cell r="C101">
            <v>2908660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2908660</v>
          </cell>
        </row>
        <row r="102">
          <cell r="A102" t="str">
            <v>234-240 대기환경보전법위반과태료</v>
          </cell>
          <cell r="B102">
            <v>0</v>
          </cell>
          <cell r="C102">
            <v>1164600</v>
          </cell>
          <cell r="D102">
            <v>0</v>
          </cell>
          <cell r="E102">
            <v>639600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525000</v>
          </cell>
        </row>
        <row r="103">
          <cell r="A103" t="str">
            <v>234-243 식품위생법위반과태료</v>
          </cell>
          <cell r="B103">
            <v>39600</v>
          </cell>
          <cell r="C103">
            <v>6789050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6789050</v>
          </cell>
        </row>
        <row r="104">
          <cell r="A104" t="str">
            <v>234-246 폐기물관리법위반과태료</v>
          </cell>
          <cell r="B104">
            <v>447600</v>
          </cell>
          <cell r="C104">
            <v>95654380</v>
          </cell>
          <cell r="D104">
            <v>1729100</v>
          </cell>
          <cell r="E104">
            <v>8903640</v>
          </cell>
          <cell r="F104">
            <v>0</v>
          </cell>
          <cell r="G104">
            <v>0</v>
          </cell>
          <cell r="H104">
            <v>175000</v>
          </cell>
          <cell r="I104">
            <v>2277000</v>
          </cell>
          <cell r="J104">
            <v>84473740</v>
          </cell>
        </row>
        <row r="105">
          <cell r="A105" t="str">
            <v>234-264 소음진동관리법위반과태료</v>
          </cell>
          <cell r="B105">
            <v>7200</v>
          </cell>
          <cell r="C105">
            <v>1452000</v>
          </cell>
          <cell r="D105">
            <v>0</v>
          </cell>
          <cell r="E105">
            <v>639600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812400</v>
          </cell>
        </row>
        <row r="106">
          <cell r="A106" t="str">
            <v>234-287 민방위기본법위반과태료</v>
          </cell>
          <cell r="B106">
            <v>13200</v>
          </cell>
          <cell r="C106">
            <v>1279400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1279400</v>
          </cell>
        </row>
        <row r="107">
          <cell r="A107" t="str">
            <v>234-289 주민등록법위반과태료</v>
          </cell>
          <cell r="B107">
            <v>0</v>
          </cell>
          <cell r="C107">
            <v>488500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488500</v>
          </cell>
        </row>
        <row r="108">
          <cell r="A108" t="str">
            <v>234-319 친환경자동차법위반과태료</v>
          </cell>
          <cell r="B108">
            <v>72000</v>
          </cell>
          <cell r="C108">
            <v>8941800</v>
          </cell>
          <cell r="D108">
            <v>484000</v>
          </cell>
          <cell r="E108">
            <v>2035200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6906600</v>
          </cell>
        </row>
        <row r="109">
          <cell r="A109" t="str">
            <v>234-320 기타과태료</v>
          </cell>
          <cell r="B109">
            <v>0</v>
          </cell>
          <cell r="C109">
            <v>1102000</v>
          </cell>
          <cell r="D109">
            <v>0</v>
          </cell>
          <cell r="E109">
            <v>1102000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</row>
        <row r="110">
          <cell r="A110" t="str">
            <v>236-031 기타일반부담금</v>
          </cell>
          <cell r="B110">
            <v>0</v>
          </cell>
          <cell r="C110">
            <v>-52270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-52270</v>
          </cell>
        </row>
        <row r="111">
          <cell r="A111" t="str">
            <v>700-00 보전수입등및내부거래</v>
          </cell>
          <cell r="B111">
            <v>2889940</v>
          </cell>
          <cell r="C111">
            <v>1944177208</v>
          </cell>
          <cell r="D111">
            <v>2919370</v>
          </cell>
          <cell r="E111">
            <v>1944177208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</row>
        <row r="112">
          <cell r="A112" t="str">
            <v>710-00 보전수입등</v>
          </cell>
          <cell r="B112">
            <v>2889940</v>
          </cell>
          <cell r="C112">
            <v>1944177208</v>
          </cell>
          <cell r="D112">
            <v>2919370</v>
          </cell>
          <cell r="E112">
            <v>1944177208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</row>
        <row r="113">
          <cell r="A113" t="str">
            <v>713-00 융자금원금수입</v>
          </cell>
          <cell r="B113">
            <v>29430</v>
          </cell>
          <cell r="C113">
            <v>176580</v>
          </cell>
          <cell r="D113">
            <v>58860</v>
          </cell>
          <cell r="E113">
            <v>176580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</row>
        <row r="114">
          <cell r="A114" t="str">
            <v>713-01 민간융자금회수수입</v>
          </cell>
          <cell r="B114">
            <v>29430</v>
          </cell>
          <cell r="C114">
            <v>176580</v>
          </cell>
          <cell r="D114">
            <v>58860</v>
          </cell>
          <cell r="E114">
            <v>176580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</row>
        <row r="115">
          <cell r="A115" t="str">
            <v>713-001 민간융자금회수수입</v>
          </cell>
          <cell r="B115">
            <v>29430</v>
          </cell>
          <cell r="C115">
            <v>176580</v>
          </cell>
          <cell r="D115">
            <v>58860</v>
          </cell>
          <cell r="E115">
            <v>176580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</row>
        <row r="116">
          <cell r="A116" t="str">
            <v>715-00 보조금등반환금</v>
          </cell>
          <cell r="B116">
            <v>2860510</v>
          </cell>
          <cell r="C116">
            <v>1944000628</v>
          </cell>
          <cell r="D116">
            <v>2860510</v>
          </cell>
          <cell r="E116">
            <v>1944000628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</row>
        <row r="117">
          <cell r="A117" t="str">
            <v>715-01 국고보조금등반환금</v>
          </cell>
          <cell r="B117">
            <v>1352970</v>
          </cell>
          <cell r="C117">
            <v>963504860</v>
          </cell>
          <cell r="D117">
            <v>1352970</v>
          </cell>
          <cell r="E117">
            <v>963504860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</row>
        <row r="118">
          <cell r="A118" t="str">
            <v>715-001 국고보조금등반환금</v>
          </cell>
          <cell r="B118">
            <v>1352970</v>
          </cell>
          <cell r="C118">
            <v>963504860</v>
          </cell>
          <cell r="D118">
            <v>1352970</v>
          </cell>
          <cell r="E118">
            <v>963504860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</row>
        <row r="119">
          <cell r="A119" t="str">
            <v>715-02 시도비보조금등반환금</v>
          </cell>
          <cell r="B119">
            <v>1507540</v>
          </cell>
          <cell r="C119">
            <v>980495768</v>
          </cell>
          <cell r="D119">
            <v>1507540</v>
          </cell>
          <cell r="E119">
            <v>980495768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</row>
        <row r="120">
          <cell r="A120" t="str">
            <v>715-051 시도비보조금등반환금</v>
          </cell>
          <cell r="B120">
            <v>1507540</v>
          </cell>
          <cell r="C120">
            <v>980495768</v>
          </cell>
          <cell r="D120">
            <v>1507540</v>
          </cell>
          <cell r="E120">
            <v>980495768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</row>
        <row r="121">
          <cell r="A121"/>
          <cell r="B121"/>
          <cell r="C121"/>
          <cell r="D121"/>
          <cell r="E121"/>
          <cell r="F121"/>
          <cell r="G121"/>
          <cell r="H121"/>
          <cell r="I121"/>
          <cell r="J121"/>
        </row>
        <row r="122">
          <cell r="A122"/>
          <cell r="B122"/>
          <cell r="C122"/>
          <cell r="D122"/>
          <cell r="E122"/>
          <cell r="F122"/>
          <cell r="G122"/>
          <cell r="H122"/>
          <cell r="I122"/>
          <cell r="J122"/>
        </row>
        <row r="123">
          <cell r="A123"/>
          <cell r="B123"/>
          <cell r="C123"/>
          <cell r="D123"/>
          <cell r="E123"/>
          <cell r="F123"/>
          <cell r="G123"/>
          <cell r="H123"/>
          <cell r="I123"/>
          <cell r="J123"/>
        </row>
        <row r="124">
          <cell r="A124"/>
          <cell r="B124"/>
          <cell r="C124"/>
          <cell r="D124"/>
          <cell r="E124"/>
          <cell r="F124"/>
          <cell r="G124"/>
          <cell r="H124"/>
          <cell r="I124"/>
          <cell r="J124"/>
        </row>
        <row r="125">
          <cell r="A125"/>
          <cell r="B125"/>
          <cell r="C125"/>
          <cell r="D125"/>
          <cell r="E125"/>
          <cell r="F125"/>
          <cell r="G125"/>
          <cell r="H125"/>
          <cell r="I125"/>
          <cell r="J125"/>
        </row>
        <row r="126">
          <cell r="A126"/>
          <cell r="B126"/>
          <cell r="C126"/>
          <cell r="D126"/>
          <cell r="E126"/>
          <cell r="F126"/>
          <cell r="G126"/>
          <cell r="H126"/>
          <cell r="I126"/>
          <cell r="J126"/>
        </row>
        <row r="127">
          <cell r="A127"/>
          <cell r="B127"/>
          <cell r="C127"/>
          <cell r="D127"/>
          <cell r="E127"/>
          <cell r="F127"/>
          <cell r="G127"/>
          <cell r="H127"/>
          <cell r="I127"/>
          <cell r="J127"/>
        </row>
        <row r="128">
          <cell r="A128"/>
          <cell r="B128"/>
          <cell r="C128"/>
          <cell r="D128"/>
          <cell r="E128"/>
          <cell r="F128"/>
          <cell r="G128"/>
          <cell r="H128"/>
          <cell r="I128"/>
          <cell r="J128"/>
        </row>
        <row r="129">
          <cell r="A129"/>
          <cell r="B129"/>
          <cell r="C129"/>
          <cell r="D129"/>
          <cell r="E129"/>
          <cell r="F129"/>
          <cell r="G129"/>
          <cell r="H129"/>
          <cell r="I129"/>
          <cell r="J129"/>
        </row>
        <row r="130">
          <cell r="A130"/>
          <cell r="B130"/>
          <cell r="C130"/>
          <cell r="D130"/>
          <cell r="E130"/>
          <cell r="F130"/>
          <cell r="G130"/>
          <cell r="H130"/>
          <cell r="I130"/>
          <cell r="J130"/>
        </row>
        <row r="131">
          <cell r="A131"/>
          <cell r="B131"/>
          <cell r="C131"/>
          <cell r="D131"/>
          <cell r="E131"/>
          <cell r="F131"/>
          <cell r="G131"/>
          <cell r="H131"/>
          <cell r="I131"/>
          <cell r="J131"/>
        </row>
      </sheetData>
      <sheetData sheetId="10">
        <row r="1">
          <cell r="A1" t="str">
            <v xml:space="preserve">장, 관, 항, 목, 대표과목 </v>
          </cell>
          <cell r="B1" t="str">
            <v>징수결정액(본월분)</v>
          </cell>
          <cell r="C1" t="str">
            <v>징수결정액(누계)</v>
          </cell>
          <cell r="D1" t="str">
            <v>수납액(본월분)</v>
          </cell>
          <cell r="E1" t="str">
            <v>수납액(누계)</v>
          </cell>
          <cell r="F1" t="str">
            <v>과오납환부액(본월분)</v>
          </cell>
          <cell r="G1" t="str">
            <v>과오납액(누계)</v>
          </cell>
          <cell r="H1" t="str">
            <v>결손액(본월분)</v>
          </cell>
          <cell r="I1" t="str">
            <v>결손액(누계)</v>
          </cell>
          <cell r="J1" t="str">
            <v>미수납액</v>
          </cell>
        </row>
        <row r="2">
          <cell r="A2" t="str">
            <v>합             계</v>
          </cell>
          <cell r="B2">
            <v>1404195178</v>
          </cell>
          <cell r="C2">
            <v>17694815670</v>
          </cell>
          <cell r="D2">
            <v>420339248</v>
          </cell>
          <cell r="E2">
            <v>11548855141</v>
          </cell>
          <cell r="F2">
            <v>1024560</v>
          </cell>
          <cell r="G2">
            <v>2497990</v>
          </cell>
          <cell r="H2">
            <v>1789420</v>
          </cell>
          <cell r="I2">
            <v>17001050</v>
          </cell>
          <cell r="J2">
            <v>6128959479</v>
          </cell>
        </row>
        <row r="3">
          <cell r="A3" t="str">
            <v>200-00 세외수입</v>
          </cell>
          <cell r="B3">
            <v>1404195178</v>
          </cell>
          <cell r="C3">
            <v>17683545430</v>
          </cell>
          <cell r="D3">
            <v>420339248</v>
          </cell>
          <cell r="E3">
            <v>11537584901</v>
          </cell>
          <cell r="F3">
            <v>1024560</v>
          </cell>
          <cell r="G3">
            <v>2497990</v>
          </cell>
          <cell r="H3">
            <v>1789420</v>
          </cell>
          <cell r="I3">
            <v>17001050</v>
          </cell>
          <cell r="J3">
            <v>6128959479</v>
          </cell>
        </row>
        <row r="4">
          <cell r="A4" t="str">
            <v>210-00 경상적세외수입</v>
          </cell>
          <cell r="B4">
            <v>88187286</v>
          </cell>
          <cell r="C4">
            <v>7212758616</v>
          </cell>
          <cell r="D4">
            <v>301639226</v>
          </cell>
          <cell r="E4">
            <v>6962378626</v>
          </cell>
          <cell r="F4">
            <v>36560</v>
          </cell>
          <cell r="G4">
            <v>1207590</v>
          </cell>
          <cell r="H4">
            <v>0</v>
          </cell>
          <cell r="I4">
            <v>0</v>
          </cell>
          <cell r="J4">
            <v>250379990</v>
          </cell>
        </row>
        <row r="5">
          <cell r="A5" t="str">
            <v>211-00 재산임대수입</v>
          </cell>
          <cell r="B5">
            <v>11414610</v>
          </cell>
          <cell r="C5">
            <v>69875170</v>
          </cell>
          <cell r="D5">
            <v>11644520</v>
          </cell>
          <cell r="E5">
            <v>68808940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1066230</v>
          </cell>
        </row>
        <row r="6">
          <cell r="A6" t="str">
            <v>211-02 공유재산임대료</v>
          </cell>
          <cell r="B6">
            <v>11414610</v>
          </cell>
          <cell r="C6">
            <v>69875170</v>
          </cell>
          <cell r="D6">
            <v>11644520</v>
          </cell>
          <cell r="E6">
            <v>68808940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1066230</v>
          </cell>
        </row>
        <row r="7">
          <cell r="A7" t="str">
            <v>211-051 공유재산사용료</v>
          </cell>
          <cell r="B7">
            <v>8300</v>
          </cell>
          <cell r="C7">
            <v>797660</v>
          </cell>
          <cell r="D7">
            <v>238210</v>
          </cell>
          <cell r="E7">
            <v>257390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540270</v>
          </cell>
        </row>
        <row r="8">
          <cell r="A8" t="str">
            <v>211-052 공유재산대부료</v>
          </cell>
          <cell r="B8">
            <v>11406310</v>
          </cell>
          <cell r="C8">
            <v>69077510</v>
          </cell>
          <cell r="D8">
            <v>11406310</v>
          </cell>
          <cell r="E8">
            <v>68551550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525960</v>
          </cell>
        </row>
        <row r="9">
          <cell r="A9" t="str">
            <v>212-00 사용료수입</v>
          </cell>
          <cell r="B9">
            <v>-15972417</v>
          </cell>
          <cell r="C9">
            <v>6551583270</v>
          </cell>
          <cell r="D9">
            <v>196775943</v>
          </cell>
          <cell r="E9">
            <v>6307553280</v>
          </cell>
          <cell r="F9">
            <v>16560</v>
          </cell>
          <cell r="G9">
            <v>1053690</v>
          </cell>
          <cell r="H9">
            <v>0</v>
          </cell>
          <cell r="I9">
            <v>0</v>
          </cell>
          <cell r="J9">
            <v>244029990</v>
          </cell>
        </row>
        <row r="10">
          <cell r="A10" t="str">
            <v>212-01 도로사용료</v>
          </cell>
          <cell r="B10">
            <v>33016560</v>
          </cell>
          <cell r="C10">
            <v>4828058420</v>
          </cell>
          <cell r="D10">
            <v>164571570</v>
          </cell>
          <cell r="E10">
            <v>4589649730</v>
          </cell>
          <cell r="F10">
            <v>16560</v>
          </cell>
          <cell r="G10">
            <v>1053690</v>
          </cell>
          <cell r="H10">
            <v>0</v>
          </cell>
          <cell r="I10">
            <v>0</v>
          </cell>
          <cell r="J10">
            <v>238408690</v>
          </cell>
        </row>
        <row r="11">
          <cell r="A11" t="str">
            <v>212-001 도로점용료</v>
          </cell>
          <cell r="B11">
            <v>33016560</v>
          </cell>
          <cell r="C11">
            <v>4828058420</v>
          </cell>
          <cell r="D11">
            <v>164571570</v>
          </cell>
          <cell r="E11">
            <v>4589649730</v>
          </cell>
          <cell r="F11">
            <v>16560</v>
          </cell>
          <cell r="G11">
            <v>1053690</v>
          </cell>
          <cell r="H11">
            <v>0</v>
          </cell>
          <cell r="I11">
            <v>0</v>
          </cell>
          <cell r="J11">
            <v>238408690</v>
          </cell>
        </row>
        <row r="12">
          <cell r="A12" t="str">
            <v>212-02 하천사용료</v>
          </cell>
          <cell r="B12">
            <v>-80985500</v>
          </cell>
          <cell r="C12">
            <v>164715950</v>
          </cell>
          <cell r="D12">
            <v>207850</v>
          </cell>
          <cell r="E12">
            <v>159334350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5381600</v>
          </cell>
        </row>
        <row r="13">
          <cell r="A13" t="str">
            <v>212-051 소하천점사용료</v>
          </cell>
          <cell r="B13">
            <v>-80985500</v>
          </cell>
          <cell r="C13">
            <v>164715950</v>
          </cell>
          <cell r="D13">
            <v>207850</v>
          </cell>
          <cell r="E13">
            <v>159334350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5381600</v>
          </cell>
        </row>
        <row r="14">
          <cell r="A14" t="str">
            <v>212-09 기타사용료</v>
          </cell>
          <cell r="B14">
            <v>31996523</v>
          </cell>
          <cell r="C14">
            <v>1558808900</v>
          </cell>
          <cell r="D14">
            <v>31996523</v>
          </cell>
          <cell r="E14">
            <v>1558569200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239700</v>
          </cell>
        </row>
        <row r="15">
          <cell r="A15" t="str">
            <v>212-402 공원녹지점용료</v>
          </cell>
          <cell r="B15">
            <v>0</v>
          </cell>
          <cell r="C15">
            <v>35546730</v>
          </cell>
          <cell r="D15">
            <v>0</v>
          </cell>
          <cell r="E15">
            <v>35307030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239700</v>
          </cell>
        </row>
        <row r="16">
          <cell r="A16" t="str">
            <v>212-420 기타사용료</v>
          </cell>
          <cell r="B16">
            <v>31996523</v>
          </cell>
          <cell r="C16">
            <v>1523262170</v>
          </cell>
          <cell r="D16">
            <v>31996523</v>
          </cell>
          <cell r="E16">
            <v>1523262170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A17" t="str">
            <v>213-00 수수료수입</v>
          </cell>
          <cell r="B17">
            <v>69352960</v>
          </cell>
          <cell r="C17">
            <v>442767719</v>
          </cell>
          <cell r="D17">
            <v>69432700</v>
          </cell>
          <cell r="E17">
            <v>441838019</v>
          </cell>
          <cell r="F17">
            <v>20000</v>
          </cell>
          <cell r="G17">
            <v>153900</v>
          </cell>
          <cell r="H17">
            <v>0</v>
          </cell>
          <cell r="I17">
            <v>0</v>
          </cell>
          <cell r="J17">
            <v>929700</v>
          </cell>
        </row>
        <row r="18">
          <cell r="A18" t="str">
            <v>213-01 증지수입</v>
          </cell>
          <cell r="B18">
            <v>69352960</v>
          </cell>
          <cell r="C18">
            <v>442730080</v>
          </cell>
          <cell r="D18">
            <v>69432700</v>
          </cell>
          <cell r="E18">
            <v>441800380</v>
          </cell>
          <cell r="F18">
            <v>20000</v>
          </cell>
          <cell r="G18">
            <v>153900</v>
          </cell>
          <cell r="H18">
            <v>0</v>
          </cell>
          <cell r="I18">
            <v>0</v>
          </cell>
          <cell r="J18">
            <v>929700</v>
          </cell>
        </row>
        <row r="19">
          <cell r="A19" t="str">
            <v>213-001 증지수입</v>
          </cell>
          <cell r="B19">
            <v>68844960</v>
          </cell>
          <cell r="C19">
            <v>426829980</v>
          </cell>
          <cell r="D19">
            <v>68930700</v>
          </cell>
          <cell r="E19">
            <v>425927280</v>
          </cell>
          <cell r="F19">
            <v>20000</v>
          </cell>
          <cell r="G19">
            <v>126000</v>
          </cell>
          <cell r="H19">
            <v>0</v>
          </cell>
          <cell r="I19">
            <v>0</v>
          </cell>
          <cell r="J19">
            <v>902700</v>
          </cell>
        </row>
        <row r="20">
          <cell r="A20" t="str">
            <v>213-204 무인민원발급기수입</v>
          </cell>
          <cell r="B20">
            <v>508000</v>
          </cell>
          <cell r="C20">
            <v>15900100</v>
          </cell>
          <cell r="D20">
            <v>502000</v>
          </cell>
          <cell r="E20">
            <v>15873100</v>
          </cell>
          <cell r="F20">
            <v>0</v>
          </cell>
          <cell r="G20">
            <v>27900</v>
          </cell>
          <cell r="H20">
            <v>0</v>
          </cell>
          <cell r="I20">
            <v>0</v>
          </cell>
          <cell r="J20">
            <v>27000</v>
          </cell>
        </row>
        <row r="21">
          <cell r="A21" t="str">
            <v>213-05 기타수수료</v>
          </cell>
          <cell r="B21">
            <v>0</v>
          </cell>
          <cell r="C21">
            <v>37639</v>
          </cell>
          <cell r="D21">
            <v>0</v>
          </cell>
          <cell r="E21">
            <v>37639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</row>
        <row r="22">
          <cell r="A22" t="str">
            <v>213-213 기타수수료</v>
          </cell>
          <cell r="B22">
            <v>0</v>
          </cell>
          <cell r="C22">
            <v>37639</v>
          </cell>
          <cell r="D22">
            <v>0</v>
          </cell>
          <cell r="E22">
            <v>37639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A23" t="str">
            <v>214-00 사업수입</v>
          </cell>
          <cell r="B23">
            <v>22872000</v>
          </cell>
          <cell r="C23">
            <v>146088000</v>
          </cell>
          <cell r="D23">
            <v>23276000</v>
          </cell>
          <cell r="E23">
            <v>141744000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4344000</v>
          </cell>
        </row>
        <row r="24">
          <cell r="A24" t="str">
            <v>214-05 기타사업수입</v>
          </cell>
          <cell r="B24">
            <v>22872000</v>
          </cell>
          <cell r="C24">
            <v>146088000</v>
          </cell>
          <cell r="D24">
            <v>23276000</v>
          </cell>
          <cell r="E24">
            <v>141744000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4344000</v>
          </cell>
        </row>
        <row r="25">
          <cell r="A25" t="str">
            <v>214-204 식당운영사업수입</v>
          </cell>
          <cell r="B25">
            <v>22872000</v>
          </cell>
          <cell r="C25">
            <v>146088000</v>
          </cell>
          <cell r="D25">
            <v>23276000</v>
          </cell>
          <cell r="E25">
            <v>141744000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4344000</v>
          </cell>
        </row>
        <row r="26">
          <cell r="A26" t="str">
            <v>216-00 이자수입</v>
          </cell>
          <cell r="B26">
            <v>520133</v>
          </cell>
          <cell r="C26">
            <v>2444457</v>
          </cell>
          <cell r="D26">
            <v>510063</v>
          </cell>
          <cell r="E26">
            <v>2434387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10070</v>
          </cell>
        </row>
        <row r="27">
          <cell r="A27" t="str">
            <v>216-01 공공예금이자수입</v>
          </cell>
          <cell r="B27">
            <v>0</v>
          </cell>
          <cell r="C27">
            <v>1690</v>
          </cell>
          <cell r="D27">
            <v>0</v>
          </cell>
          <cell r="E27">
            <v>1690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</row>
        <row r="28">
          <cell r="A28" t="str">
            <v>216-001 공공예금이자수입</v>
          </cell>
          <cell r="B28">
            <v>0</v>
          </cell>
          <cell r="C28">
            <v>1690</v>
          </cell>
          <cell r="D28">
            <v>0</v>
          </cell>
          <cell r="E28">
            <v>1690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A29" t="str">
            <v>216-03 기타이자수입</v>
          </cell>
          <cell r="B29">
            <v>520133</v>
          </cell>
          <cell r="C29">
            <v>2442767</v>
          </cell>
          <cell r="D29">
            <v>510063</v>
          </cell>
          <cell r="E29">
            <v>2432697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10070</v>
          </cell>
        </row>
        <row r="30">
          <cell r="A30" t="str">
            <v>216-101 세입세출외 현금관리 이자수입</v>
          </cell>
          <cell r="B30">
            <v>0</v>
          </cell>
          <cell r="C30">
            <v>1180</v>
          </cell>
          <cell r="D30">
            <v>0</v>
          </cell>
          <cell r="E30">
            <v>1180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A31" t="str">
            <v>216-104 기타이자수입</v>
          </cell>
          <cell r="B31">
            <v>520133</v>
          </cell>
          <cell r="C31">
            <v>2441587</v>
          </cell>
          <cell r="D31">
            <v>510063</v>
          </cell>
          <cell r="E31">
            <v>2431517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10070</v>
          </cell>
        </row>
        <row r="32">
          <cell r="A32" t="str">
            <v>220-00 임시적세외수입</v>
          </cell>
          <cell r="B32">
            <v>406569992</v>
          </cell>
          <cell r="C32">
            <v>3201407635</v>
          </cell>
          <cell r="D32">
            <v>16777992</v>
          </cell>
          <cell r="E32">
            <v>2749433605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451974030</v>
          </cell>
        </row>
        <row r="33">
          <cell r="A33" t="str">
            <v>221-00 재산매각수입</v>
          </cell>
          <cell r="B33">
            <v>382543750</v>
          </cell>
          <cell r="C33">
            <v>385723750</v>
          </cell>
          <cell r="D33">
            <v>0</v>
          </cell>
          <cell r="E33">
            <v>3180000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382543750</v>
          </cell>
        </row>
        <row r="34">
          <cell r="A34" t="str">
            <v>221-03 공유재산매각수입금</v>
          </cell>
          <cell r="B34">
            <v>382543750</v>
          </cell>
          <cell r="C34">
            <v>382543750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382543750</v>
          </cell>
        </row>
        <row r="35">
          <cell r="A35" t="str">
            <v>221-101 공유재산매각수입</v>
          </cell>
          <cell r="B35">
            <v>382543750</v>
          </cell>
          <cell r="C35">
            <v>382543750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382543750</v>
          </cell>
        </row>
        <row r="36">
          <cell r="A36" t="str">
            <v>221-04 불용품매각대금</v>
          </cell>
          <cell r="B36">
            <v>0</v>
          </cell>
          <cell r="C36">
            <v>3180000</v>
          </cell>
          <cell r="D36">
            <v>0</v>
          </cell>
          <cell r="E36">
            <v>3180000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</row>
        <row r="37">
          <cell r="A37" t="str">
            <v>221-151 불용품매각수입</v>
          </cell>
          <cell r="B37">
            <v>0</v>
          </cell>
          <cell r="C37">
            <v>3180000</v>
          </cell>
          <cell r="D37">
            <v>0</v>
          </cell>
          <cell r="E37">
            <v>3180000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</row>
        <row r="38">
          <cell r="A38" t="str">
            <v>223-00 보조금반환수입</v>
          </cell>
          <cell r="B38">
            <v>494500</v>
          </cell>
          <cell r="C38">
            <v>23600920</v>
          </cell>
          <cell r="D38">
            <v>494500</v>
          </cell>
          <cell r="E38">
            <v>23600920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</row>
        <row r="39">
          <cell r="A39" t="str">
            <v>223-02 자체보조금등반환수입</v>
          </cell>
          <cell r="B39">
            <v>494500</v>
          </cell>
          <cell r="C39">
            <v>23600920</v>
          </cell>
          <cell r="D39">
            <v>494500</v>
          </cell>
          <cell r="E39">
            <v>23600920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</row>
        <row r="40">
          <cell r="A40" t="str">
            <v>223-051 자체보조금등반환수입</v>
          </cell>
          <cell r="B40">
            <v>494500</v>
          </cell>
          <cell r="C40">
            <v>23600920</v>
          </cell>
          <cell r="D40">
            <v>494500</v>
          </cell>
          <cell r="E40">
            <v>23600920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</row>
        <row r="41">
          <cell r="A41" t="str">
            <v>224-00 기타수입</v>
          </cell>
          <cell r="B41">
            <v>23531742</v>
          </cell>
          <cell r="C41">
            <v>2792082965</v>
          </cell>
          <cell r="D41">
            <v>16283492</v>
          </cell>
          <cell r="E41">
            <v>2722652685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69430280</v>
          </cell>
        </row>
        <row r="42">
          <cell r="A42" t="str">
            <v>224-04 지적재조사조정금</v>
          </cell>
          <cell r="B42">
            <v>0</v>
          </cell>
          <cell r="C42">
            <v>28287500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28287500</v>
          </cell>
        </row>
        <row r="43">
          <cell r="A43" t="str">
            <v>224-151 지적재조사법조정금</v>
          </cell>
          <cell r="B43">
            <v>0</v>
          </cell>
          <cell r="C43">
            <v>28287500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28287500</v>
          </cell>
        </row>
        <row r="44">
          <cell r="A44" t="str">
            <v>224-07 그외수입</v>
          </cell>
          <cell r="B44">
            <v>23531742</v>
          </cell>
          <cell r="C44">
            <v>2763795465</v>
          </cell>
          <cell r="D44">
            <v>16283492</v>
          </cell>
          <cell r="E44">
            <v>2722652685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41142780</v>
          </cell>
        </row>
        <row r="45">
          <cell r="A45" t="str">
            <v>224-302 소송비용회수수입</v>
          </cell>
          <cell r="B45">
            <v>0</v>
          </cell>
          <cell r="C45">
            <v>18205110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18205110</v>
          </cell>
        </row>
        <row r="46">
          <cell r="A46" t="str">
            <v>224-307 징수촉탁수수료(자동차세)</v>
          </cell>
          <cell r="B46">
            <v>1735970</v>
          </cell>
          <cell r="C46">
            <v>7111640</v>
          </cell>
          <cell r="D46">
            <v>1735970</v>
          </cell>
          <cell r="E46">
            <v>7111640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</row>
        <row r="47">
          <cell r="A47" t="str">
            <v>224-309 과오납금소멸시효(지방세)</v>
          </cell>
          <cell r="B47">
            <v>638690</v>
          </cell>
          <cell r="C47">
            <v>1219280</v>
          </cell>
          <cell r="D47">
            <v>638690</v>
          </cell>
          <cell r="E47">
            <v>1219280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</row>
        <row r="48">
          <cell r="A48" t="str">
            <v>224-312 보증금수입</v>
          </cell>
          <cell r="B48">
            <v>0</v>
          </cell>
          <cell r="C48">
            <v>450000000</v>
          </cell>
          <cell r="D48">
            <v>0</v>
          </cell>
          <cell r="E48">
            <v>450000000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</row>
        <row r="49">
          <cell r="A49" t="str">
            <v>224-317 행정대집행비</v>
          </cell>
          <cell r="B49">
            <v>0</v>
          </cell>
          <cell r="C49">
            <v>352000</v>
          </cell>
          <cell r="D49">
            <v>0</v>
          </cell>
          <cell r="E49">
            <v>352000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</row>
        <row r="50">
          <cell r="A50" t="str">
            <v>224-328 그외수입</v>
          </cell>
          <cell r="B50">
            <v>21157082</v>
          </cell>
          <cell r="C50">
            <v>2286907435</v>
          </cell>
          <cell r="D50">
            <v>13908832</v>
          </cell>
          <cell r="E50">
            <v>2263969765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22937670</v>
          </cell>
        </row>
        <row r="51">
          <cell r="A51" t="str">
            <v>230-00 지방행정제재부과금등</v>
          </cell>
          <cell r="B51">
            <v>905748800</v>
          </cell>
          <cell r="C51">
            <v>2206583920</v>
          </cell>
          <cell r="D51">
            <v>77358340</v>
          </cell>
          <cell r="E51">
            <v>467964950</v>
          </cell>
          <cell r="F51">
            <v>988000</v>
          </cell>
          <cell r="G51">
            <v>1084000</v>
          </cell>
          <cell r="H51">
            <v>0</v>
          </cell>
          <cell r="I51">
            <v>0</v>
          </cell>
          <cell r="J51">
            <v>1738618970</v>
          </cell>
        </row>
        <row r="52">
          <cell r="A52" t="str">
            <v>231-00 과징금</v>
          </cell>
          <cell r="B52">
            <v>182000000</v>
          </cell>
          <cell r="C52">
            <v>508642830</v>
          </cell>
          <cell r="D52">
            <v>0</v>
          </cell>
          <cell r="E52">
            <v>12825000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495817830</v>
          </cell>
        </row>
        <row r="53">
          <cell r="A53" t="str">
            <v>231-01 과징금</v>
          </cell>
          <cell r="B53">
            <v>182000000</v>
          </cell>
          <cell r="C53">
            <v>508642830</v>
          </cell>
          <cell r="D53">
            <v>0</v>
          </cell>
          <cell r="E53">
            <v>12825000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495817830</v>
          </cell>
        </row>
        <row r="54">
          <cell r="A54" t="str">
            <v>231-004 영유아보육법위반과징금</v>
          </cell>
          <cell r="B54">
            <v>0</v>
          </cell>
          <cell r="C54">
            <v>11625000</v>
          </cell>
          <cell r="D54">
            <v>0</v>
          </cell>
          <cell r="E54">
            <v>11625000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</row>
        <row r="55">
          <cell r="A55" t="str">
            <v>231-037 음악산업법위반과징금</v>
          </cell>
          <cell r="B55">
            <v>0</v>
          </cell>
          <cell r="C55">
            <v>1200000</v>
          </cell>
          <cell r="D55">
            <v>0</v>
          </cell>
          <cell r="E55">
            <v>1200000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</row>
        <row r="56">
          <cell r="A56" t="str">
            <v>231-039 게임산업법위반과징금</v>
          </cell>
          <cell r="B56">
            <v>0</v>
          </cell>
          <cell r="C56">
            <v>3000000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3000000</v>
          </cell>
        </row>
        <row r="57">
          <cell r="A57" t="str">
            <v>231-049 부동산실명법위반과징금</v>
          </cell>
          <cell r="B57">
            <v>182000000</v>
          </cell>
          <cell r="C57">
            <v>492817830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492817830</v>
          </cell>
        </row>
        <row r="58">
          <cell r="A58" t="str">
            <v>232-00 이행강제금</v>
          </cell>
          <cell r="B58">
            <v>0</v>
          </cell>
          <cell r="C58">
            <v>24315370</v>
          </cell>
          <cell r="D58">
            <v>0</v>
          </cell>
          <cell r="E58">
            <v>426370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23889000</v>
          </cell>
        </row>
        <row r="59">
          <cell r="A59" t="str">
            <v>232-01 이행강제금</v>
          </cell>
          <cell r="B59">
            <v>0</v>
          </cell>
          <cell r="C59">
            <v>24315370</v>
          </cell>
          <cell r="D59">
            <v>0</v>
          </cell>
          <cell r="E59">
            <v>426370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23889000</v>
          </cell>
        </row>
        <row r="60">
          <cell r="A60" t="str">
            <v>232-016 기타이행강제금</v>
          </cell>
          <cell r="B60">
            <v>0</v>
          </cell>
          <cell r="C60">
            <v>24315370</v>
          </cell>
          <cell r="D60">
            <v>0</v>
          </cell>
          <cell r="E60">
            <v>426370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23889000</v>
          </cell>
        </row>
        <row r="61">
          <cell r="A61" t="str">
            <v>234-00 과태료</v>
          </cell>
          <cell r="B61">
            <v>95520460</v>
          </cell>
          <cell r="C61">
            <v>1041299240</v>
          </cell>
          <cell r="D61">
            <v>76149600</v>
          </cell>
          <cell r="E61">
            <v>449814100</v>
          </cell>
          <cell r="F61">
            <v>988000</v>
          </cell>
          <cell r="G61">
            <v>1084000</v>
          </cell>
          <cell r="H61">
            <v>0</v>
          </cell>
          <cell r="I61">
            <v>0</v>
          </cell>
          <cell r="J61">
            <v>591485140</v>
          </cell>
        </row>
        <row r="62">
          <cell r="A62" t="str">
            <v>234-02 기타과태료</v>
          </cell>
          <cell r="B62">
            <v>95520460</v>
          </cell>
          <cell r="C62">
            <v>1041299240</v>
          </cell>
          <cell r="D62">
            <v>76149600</v>
          </cell>
          <cell r="E62">
            <v>449814100</v>
          </cell>
          <cell r="F62">
            <v>988000</v>
          </cell>
          <cell r="G62">
            <v>1084000</v>
          </cell>
          <cell r="H62">
            <v>0</v>
          </cell>
          <cell r="I62">
            <v>0</v>
          </cell>
          <cell r="J62">
            <v>591485140</v>
          </cell>
        </row>
        <row r="63">
          <cell r="A63" t="str">
            <v>234-102 건설기계관리법위반과태료</v>
          </cell>
          <cell r="B63">
            <v>0</v>
          </cell>
          <cell r="C63">
            <v>1700000</v>
          </cell>
          <cell r="D63">
            <v>0</v>
          </cell>
          <cell r="E63">
            <v>1400000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300000</v>
          </cell>
        </row>
        <row r="64">
          <cell r="A64" t="str">
            <v>234-106 부동산등기특별조치법위반과태료</v>
          </cell>
          <cell r="B64">
            <v>71000</v>
          </cell>
          <cell r="C64">
            <v>5142270</v>
          </cell>
          <cell r="D64">
            <v>1854000</v>
          </cell>
          <cell r="E64">
            <v>4558400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583870</v>
          </cell>
        </row>
        <row r="65">
          <cell r="A65" t="str">
            <v>234-107 공인중개사법위반과태료</v>
          </cell>
          <cell r="B65">
            <v>6006000</v>
          </cell>
          <cell r="C65">
            <v>55676000</v>
          </cell>
          <cell r="D65">
            <v>6000000</v>
          </cell>
          <cell r="E65">
            <v>55155000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521000</v>
          </cell>
        </row>
        <row r="66">
          <cell r="A66" t="str">
            <v>234-116 부동산거래신고등에관한법률위반과태료</v>
          </cell>
          <cell r="B66">
            <v>6250000</v>
          </cell>
          <cell r="C66">
            <v>547463000</v>
          </cell>
          <cell r="D66">
            <v>400000</v>
          </cell>
          <cell r="E66">
            <v>37490000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509973000</v>
          </cell>
        </row>
        <row r="67">
          <cell r="A67" t="str">
            <v>234-120 공동주택관리법위반과태료</v>
          </cell>
          <cell r="B67">
            <v>12000</v>
          </cell>
          <cell r="C67">
            <v>1054000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1054000</v>
          </cell>
        </row>
        <row r="68">
          <cell r="A68" t="str">
            <v>234-141 원산지표시법위반과태료</v>
          </cell>
          <cell r="B68">
            <v>0</v>
          </cell>
          <cell r="C68">
            <v>880000</v>
          </cell>
          <cell r="D68">
            <v>0</v>
          </cell>
          <cell r="E68">
            <v>880000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</row>
        <row r="69">
          <cell r="A69" t="str">
            <v>234-179 장애인등편의법위반과태료</v>
          </cell>
          <cell r="B69">
            <v>34307400</v>
          </cell>
          <cell r="C69">
            <v>183890700</v>
          </cell>
          <cell r="D69">
            <v>26910000</v>
          </cell>
          <cell r="E69">
            <v>138960400</v>
          </cell>
          <cell r="F69">
            <v>980000</v>
          </cell>
          <cell r="G69">
            <v>1060000</v>
          </cell>
          <cell r="H69">
            <v>0</v>
          </cell>
          <cell r="I69">
            <v>0</v>
          </cell>
          <cell r="J69">
            <v>44930300</v>
          </cell>
        </row>
        <row r="70">
          <cell r="A70" t="str">
            <v>234-195 고압가스법위반과태료</v>
          </cell>
          <cell r="B70">
            <v>0</v>
          </cell>
          <cell r="C70">
            <v>800000</v>
          </cell>
          <cell r="D70">
            <v>0</v>
          </cell>
          <cell r="E70">
            <v>800000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</row>
        <row r="71">
          <cell r="A71" t="str">
            <v>234-204 자원재활용법위반과태료</v>
          </cell>
          <cell r="B71">
            <v>0</v>
          </cell>
          <cell r="C71">
            <v>80000</v>
          </cell>
          <cell r="D71">
            <v>0</v>
          </cell>
          <cell r="E71">
            <v>80000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</row>
        <row r="72">
          <cell r="A72" t="str">
            <v>234-223 재난안전법위반과태료</v>
          </cell>
          <cell r="B72">
            <v>160000</v>
          </cell>
          <cell r="C72">
            <v>320000</v>
          </cell>
          <cell r="D72">
            <v>160000</v>
          </cell>
          <cell r="E72">
            <v>320000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</row>
        <row r="73">
          <cell r="A73" t="str">
            <v>234-231 도로법위반과태료</v>
          </cell>
          <cell r="B73">
            <v>6191600</v>
          </cell>
          <cell r="C73">
            <v>15929800</v>
          </cell>
          <cell r="D73">
            <v>4320000</v>
          </cell>
          <cell r="E73">
            <v>12161000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3768800</v>
          </cell>
        </row>
        <row r="74">
          <cell r="A74" t="str">
            <v>234-240 대기환경보전법위반과태료</v>
          </cell>
          <cell r="B74">
            <v>2400000</v>
          </cell>
          <cell r="C74">
            <v>5440000</v>
          </cell>
          <cell r="D74">
            <v>2400000</v>
          </cell>
          <cell r="E74">
            <v>5440000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</row>
        <row r="75">
          <cell r="A75" t="str">
            <v>234-243 식품위생법위반과태료</v>
          </cell>
          <cell r="B75">
            <v>2040000</v>
          </cell>
          <cell r="C75">
            <v>3000000</v>
          </cell>
          <cell r="D75">
            <v>40000</v>
          </cell>
          <cell r="E75">
            <v>1000000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2000000</v>
          </cell>
        </row>
        <row r="76">
          <cell r="A76" t="str">
            <v>234-246 폐기물관리법위반과태료</v>
          </cell>
          <cell r="B76">
            <v>6636300</v>
          </cell>
          <cell r="C76">
            <v>35476350</v>
          </cell>
          <cell r="D76">
            <v>5440000</v>
          </cell>
          <cell r="E76">
            <v>30359800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5116550</v>
          </cell>
        </row>
        <row r="77">
          <cell r="A77" t="str">
            <v>234-264 소음진동관리법위반과태료</v>
          </cell>
          <cell r="B77">
            <v>2240000</v>
          </cell>
          <cell r="C77">
            <v>11040000</v>
          </cell>
          <cell r="D77">
            <v>2240000</v>
          </cell>
          <cell r="E77">
            <v>11040000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</row>
        <row r="78">
          <cell r="A78" t="str">
            <v>234-280 체육시설법위반과태료</v>
          </cell>
          <cell r="B78">
            <v>0</v>
          </cell>
          <cell r="C78">
            <v>515000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515000</v>
          </cell>
        </row>
        <row r="79">
          <cell r="A79" t="str">
            <v>234-289 주민등록법위반과태료</v>
          </cell>
          <cell r="B79">
            <v>754050</v>
          </cell>
          <cell r="C79">
            <v>4721600</v>
          </cell>
          <cell r="D79">
            <v>758000</v>
          </cell>
          <cell r="E79">
            <v>4615000</v>
          </cell>
          <cell r="F79">
            <v>0</v>
          </cell>
          <cell r="G79">
            <v>16000</v>
          </cell>
          <cell r="H79">
            <v>0</v>
          </cell>
          <cell r="I79">
            <v>0</v>
          </cell>
          <cell r="J79">
            <v>106600</v>
          </cell>
        </row>
        <row r="80">
          <cell r="A80" t="str">
            <v>234-297 가족관계등록법위반과태료</v>
          </cell>
          <cell r="B80">
            <v>960000</v>
          </cell>
          <cell r="C80">
            <v>4368000</v>
          </cell>
          <cell r="D80">
            <v>960000</v>
          </cell>
          <cell r="E80">
            <v>4368000</v>
          </cell>
          <cell r="F80">
            <v>8000</v>
          </cell>
          <cell r="G80">
            <v>8000</v>
          </cell>
          <cell r="H80">
            <v>0</v>
          </cell>
          <cell r="I80">
            <v>0</v>
          </cell>
          <cell r="J80">
            <v>0</v>
          </cell>
        </row>
        <row r="81">
          <cell r="A81" t="str">
            <v>234-319 친환경자동차법위반과태료</v>
          </cell>
          <cell r="B81">
            <v>27492110</v>
          </cell>
          <cell r="C81">
            <v>163802520</v>
          </cell>
          <cell r="D81">
            <v>24667600</v>
          </cell>
          <cell r="E81">
            <v>141186500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22616020</v>
          </cell>
        </row>
        <row r="82">
          <cell r="A82" t="str">
            <v>235-00 환수금</v>
          </cell>
          <cell r="B82">
            <v>300000</v>
          </cell>
          <cell r="C82">
            <v>822420</v>
          </cell>
          <cell r="D82">
            <v>300000</v>
          </cell>
          <cell r="E82">
            <v>522420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300000</v>
          </cell>
        </row>
        <row r="83">
          <cell r="A83" t="str">
            <v>235-01 부정이익환수금</v>
          </cell>
          <cell r="B83">
            <v>300000</v>
          </cell>
          <cell r="C83">
            <v>822420</v>
          </cell>
          <cell r="D83">
            <v>300000</v>
          </cell>
          <cell r="E83">
            <v>522420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300000</v>
          </cell>
        </row>
        <row r="84">
          <cell r="A84" t="str">
            <v>235-009 기타환수금</v>
          </cell>
          <cell r="B84">
            <v>300000</v>
          </cell>
          <cell r="C84">
            <v>822420</v>
          </cell>
          <cell r="D84">
            <v>300000</v>
          </cell>
          <cell r="E84">
            <v>522420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300000</v>
          </cell>
        </row>
        <row r="85">
          <cell r="A85" t="str">
            <v>236-00 부담금</v>
          </cell>
          <cell r="B85">
            <v>627928340</v>
          </cell>
          <cell r="C85">
            <v>631504060</v>
          </cell>
          <cell r="D85">
            <v>908740</v>
          </cell>
          <cell r="E85">
            <v>4377060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627127000</v>
          </cell>
        </row>
        <row r="86">
          <cell r="A86" t="str">
            <v>236-01 부담금</v>
          </cell>
          <cell r="B86">
            <v>627928340</v>
          </cell>
          <cell r="C86">
            <v>631504060</v>
          </cell>
          <cell r="D86">
            <v>908740</v>
          </cell>
          <cell r="E86">
            <v>4377060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627127000</v>
          </cell>
        </row>
        <row r="87">
          <cell r="A87" t="str">
            <v>236-003 산림자원법부담금</v>
          </cell>
          <cell r="B87">
            <v>182000</v>
          </cell>
          <cell r="C87">
            <v>182000</v>
          </cell>
          <cell r="D87">
            <v>126000</v>
          </cell>
          <cell r="E87">
            <v>126000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56000</v>
          </cell>
        </row>
        <row r="88">
          <cell r="A88" t="str">
            <v>236-028 급수시설설치분담금</v>
          </cell>
          <cell r="B88">
            <v>627071000</v>
          </cell>
          <cell r="C88">
            <v>627071000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627071000</v>
          </cell>
        </row>
        <row r="89">
          <cell r="A89" t="str">
            <v>236-031 기타일반부담금</v>
          </cell>
          <cell r="B89">
            <v>675340</v>
          </cell>
          <cell r="C89">
            <v>4251060</v>
          </cell>
          <cell r="D89">
            <v>782740</v>
          </cell>
          <cell r="E89">
            <v>4251060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</row>
        <row r="90">
          <cell r="A90" t="str">
            <v>240-00 지난연도 수입</v>
          </cell>
          <cell r="B90">
            <v>3689100</v>
          </cell>
          <cell r="C90">
            <v>5062795259</v>
          </cell>
          <cell r="D90">
            <v>24563690</v>
          </cell>
          <cell r="E90">
            <v>1357807720</v>
          </cell>
          <cell r="F90">
            <v>0</v>
          </cell>
          <cell r="G90">
            <v>206400</v>
          </cell>
          <cell r="H90">
            <v>1789420</v>
          </cell>
          <cell r="I90">
            <v>17001050</v>
          </cell>
          <cell r="J90">
            <v>3687986489</v>
          </cell>
        </row>
        <row r="91">
          <cell r="A91" t="str">
            <v>241-00 지난연도 수입</v>
          </cell>
          <cell r="B91">
            <v>3689100</v>
          </cell>
          <cell r="C91">
            <v>5062795259</v>
          </cell>
          <cell r="D91">
            <v>24563690</v>
          </cell>
          <cell r="E91">
            <v>1357807720</v>
          </cell>
          <cell r="F91">
            <v>0</v>
          </cell>
          <cell r="G91">
            <v>206400</v>
          </cell>
          <cell r="H91">
            <v>1789420</v>
          </cell>
          <cell r="I91">
            <v>17001050</v>
          </cell>
          <cell r="J91">
            <v>3687986489</v>
          </cell>
        </row>
        <row r="92">
          <cell r="A92" t="str">
            <v>241-01 지난연도 수입</v>
          </cell>
          <cell r="B92">
            <v>3689100</v>
          </cell>
          <cell r="C92">
            <v>5062795259</v>
          </cell>
          <cell r="D92">
            <v>24563690</v>
          </cell>
          <cell r="E92">
            <v>1357807720</v>
          </cell>
          <cell r="F92">
            <v>0</v>
          </cell>
          <cell r="G92">
            <v>206400</v>
          </cell>
          <cell r="H92">
            <v>1789420</v>
          </cell>
          <cell r="I92">
            <v>17001050</v>
          </cell>
          <cell r="J92">
            <v>3687986489</v>
          </cell>
        </row>
        <row r="93">
          <cell r="A93" t="str">
            <v>211-052 공유재산대부료</v>
          </cell>
          <cell r="B93">
            <v>0</v>
          </cell>
          <cell r="C93">
            <v>27520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27520</v>
          </cell>
        </row>
        <row r="94">
          <cell r="A94" t="str">
            <v>212-001 도로점용료</v>
          </cell>
          <cell r="B94">
            <v>574330</v>
          </cell>
          <cell r="C94">
            <v>243009975</v>
          </cell>
          <cell r="D94">
            <v>4765230</v>
          </cell>
          <cell r="E94">
            <v>122394120</v>
          </cell>
          <cell r="F94">
            <v>0</v>
          </cell>
          <cell r="G94">
            <v>0</v>
          </cell>
          <cell r="H94">
            <v>39420</v>
          </cell>
          <cell r="I94">
            <v>1124590</v>
          </cell>
          <cell r="J94">
            <v>119491265</v>
          </cell>
        </row>
        <row r="95">
          <cell r="A95" t="str">
            <v>212-051 소하천점사용료</v>
          </cell>
          <cell r="B95">
            <v>0</v>
          </cell>
          <cell r="C95">
            <v>-83900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-83900</v>
          </cell>
        </row>
        <row r="96">
          <cell r="A96" t="str">
            <v>212-201 공유수면점사용료</v>
          </cell>
          <cell r="B96">
            <v>0</v>
          </cell>
          <cell r="C96">
            <v>-51050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-51050</v>
          </cell>
        </row>
        <row r="97">
          <cell r="A97" t="str">
            <v>212-420 기타사용료</v>
          </cell>
          <cell r="B97">
            <v>0</v>
          </cell>
          <cell r="C97">
            <v>6711220</v>
          </cell>
          <cell r="D97">
            <v>0</v>
          </cell>
          <cell r="E97">
            <v>6717220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-6000</v>
          </cell>
        </row>
        <row r="98">
          <cell r="A98" t="str">
            <v>213-001 증지수입</v>
          </cell>
          <cell r="B98">
            <v>0</v>
          </cell>
          <cell r="C98">
            <v>683200</v>
          </cell>
          <cell r="D98">
            <v>0</v>
          </cell>
          <cell r="E98">
            <v>685800</v>
          </cell>
          <cell r="F98">
            <v>0</v>
          </cell>
          <cell r="G98">
            <v>70400</v>
          </cell>
          <cell r="H98">
            <v>0</v>
          </cell>
          <cell r="I98">
            <v>0</v>
          </cell>
          <cell r="J98">
            <v>-2600</v>
          </cell>
        </row>
        <row r="99">
          <cell r="A99" t="str">
            <v>213-204 무인민원발급기수입</v>
          </cell>
          <cell r="B99">
            <v>0</v>
          </cell>
          <cell r="C99">
            <v>-1100</v>
          </cell>
          <cell r="D99">
            <v>0</v>
          </cell>
          <cell r="E99">
            <v>11800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-12900</v>
          </cell>
        </row>
        <row r="100">
          <cell r="A100" t="str">
            <v>214-204 식당운영사업수입</v>
          </cell>
          <cell r="B100">
            <v>0</v>
          </cell>
          <cell r="C100">
            <v>4356000</v>
          </cell>
          <cell r="D100">
            <v>0</v>
          </cell>
          <cell r="E100">
            <v>4356000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</row>
        <row r="101">
          <cell r="A101" t="str">
            <v>216-001 공공예금이자수입</v>
          </cell>
          <cell r="B101">
            <v>0</v>
          </cell>
          <cell r="C101">
            <v>2800</v>
          </cell>
          <cell r="D101">
            <v>0</v>
          </cell>
          <cell r="E101">
            <v>2800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</row>
        <row r="102">
          <cell r="A102" t="str">
            <v>216-104 기타이자수입</v>
          </cell>
          <cell r="B102">
            <v>0</v>
          </cell>
          <cell r="C102">
            <v>14300</v>
          </cell>
          <cell r="D102">
            <v>0</v>
          </cell>
          <cell r="E102">
            <v>14300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</row>
        <row r="103">
          <cell r="A103" t="str">
            <v>224-151 지적재조사법조정금</v>
          </cell>
          <cell r="B103">
            <v>0</v>
          </cell>
          <cell r="C103">
            <v>924432000</v>
          </cell>
          <cell r="D103">
            <v>0</v>
          </cell>
          <cell r="E103">
            <v>905080000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19352000</v>
          </cell>
        </row>
        <row r="104">
          <cell r="A104" t="str">
            <v>224-302 소송비용회수수입</v>
          </cell>
          <cell r="B104">
            <v>0</v>
          </cell>
          <cell r="C104">
            <v>79210936</v>
          </cell>
          <cell r="D104">
            <v>200000</v>
          </cell>
          <cell r="E104">
            <v>600000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78610936</v>
          </cell>
        </row>
        <row r="105">
          <cell r="A105" t="str">
            <v>224-317 행정대집행비</v>
          </cell>
          <cell r="B105">
            <v>0</v>
          </cell>
          <cell r="C105">
            <v>264000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264000</v>
          </cell>
        </row>
        <row r="106">
          <cell r="A106" t="str">
            <v>224-328 그외수입</v>
          </cell>
          <cell r="B106">
            <v>-3099230</v>
          </cell>
          <cell r="C106">
            <v>120969811</v>
          </cell>
          <cell r="D106">
            <v>640530</v>
          </cell>
          <cell r="E106">
            <v>17056210</v>
          </cell>
          <cell r="F106">
            <v>0</v>
          </cell>
          <cell r="G106">
            <v>0</v>
          </cell>
          <cell r="H106">
            <v>0</v>
          </cell>
          <cell r="I106">
            <v>2480810</v>
          </cell>
          <cell r="J106">
            <v>101432791</v>
          </cell>
        </row>
        <row r="107">
          <cell r="A107" t="str">
            <v>231-004 영유아보육법위반과징금</v>
          </cell>
          <cell r="B107">
            <v>0</v>
          </cell>
          <cell r="C107">
            <v>3825000</v>
          </cell>
          <cell r="D107">
            <v>0</v>
          </cell>
          <cell r="E107">
            <v>3825000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</row>
        <row r="108">
          <cell r="A108" t="str">
            <v>231-037 음악산업법위반과징금</v>
          </cell>
          <cell r="B108">
            <v>0</v>
          </cell>
          <cell r="C108">
            <v>750000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750000</v>
          </cell>
        </row>
        <row r="109">
          <cell r="A109" t="str">
            <v>231-038 영화비디오법위반과징금</v>
          </cell>
          <cell r="B109">
            <v>0</v>
          </cell>
          <cell r="C109">
            <v>1500000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1500000</v>
          </cell>
        </row>
        <row r="110">
          <cell r="A110" t="str">
            <v>231-039 게임산업법위반과징금</v>
          </cell>
          <cell r="B110">
            <v>0</v>
          </cell>
          <cell r="C110">
            <v>5882865</v>
          </cell>
          <cell r="D110">
            <v>500000</v>
          </cell>
          <cell r="E110">
            <v>1500000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4382865</v>
          </cell>
        </row>
        <row r="111">
          <cell r="A111" t="str">
            <v>231-049 부동산실명법위반과징금</v>
          </cell>
          <cell r="B111">
            <v>0</v>
          </cell>
          <cell r="C111">
            <v>1580316030</v>
          </cell>
          <cell r="D111">
            <v>2800000</v>
          </cell>
          <cell r="E111">
            <v>147550000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1432766030</v>
          </cell>
        </row>
        <row r="112">
          <cell r="A112" t="str">
            <v>232-016 기타이행강제금</v>
          </cell>
          <cell r="B112">
            <v>0</v>
          </cell>
          <cell r="C112">
            <v>279813580</v>
          </cell>
          <cell r="D112">
            <v>1327300</v>
          </cell>
          <cell r="E112">
            <v>61336930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218476650</v>
          </cell>
        </row>
        <row r="113">
          <cell r="A113" t="str">
            <v>234-001 자동차관리법위반과태료</v>
          </cell>
          <cell r="B113">
            <v>300000</v>
          </cell>
          <cell r="C113">
            <v>84729532</v>
          </cell>
          <cell r="D113">
            <v>750000</v>
          </cell>
          <cell r="E113">
            <v>2325400</v>
          </cell>
          <cell r="F113">
            <v>0</v>
          </cell>
          <cell r="G113">
            <v>0</v>
          </cell>
          <cell r="H113">
            <v>0</v>
          </cell>
          <cell r="I113">
            <v>1536880</v>
          </cell>
          <cell r="J113">
            <v>80867252</v>
          </cell>
        </row>
        <row r="114">
          <cell r="A114" t="str">
            <v>234-102 건설기계관리법위반과태료</v>
          </cell>
          <cell r="B114">
            <v>0</v>
          </cell>
          <cell r="C114">
            <v>-500000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-500000</v>
          </cell>
        </row>
        <row r="115">
          <cell r="A115" t="str">
            <v>234-105 국토계획법위반과태료</v>
          </cell>
          <cell r="B115">
            <v>0</v>
          </cell>
          <cell r="C115">
            <v>4160000</v>
          </cell>
          <cell r="D115">
            <v>100000</v>
          </cell>
          <cell r="E115">
            <v>100000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4060000</v>
          </cell>
        </row>
        <row r="116">
          <cell r="A116" t="str">
            <v>234-106 부동산등기특별조치법위반과태료</v>
          </cell>
          <cell r="B116">
            <v>16200</v>
          </cell>
          <cell r="C116">
            <v>10575310</v>
          </cell>
          <cell r="D116">
            <v>0</v>
          </cell>
          <cell r="E116">
            <v>6765610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3809700</v>
          </cell>
        </row>
        <row r="117">
          <cell r="A117" t="str">
            <v>234-107 공인중개사법위반과태료</v>
          </cell>
          <cell r="B117">
            <v>0</v>
          </cell>
          <cell r="C117">
            <v>175000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175000</v>
          </cell>
        </row>
        <row r="118">
          <cell r="A118" t="str">
            <v>234-109 옥외광고물법위반과태료</v>
          </cell>
          <cell r="B118">
            <v>3530010</v>
          </cell>
          <cell r="C118">
            <v>799349790</v>
          </cell>
          <cell r="D118">
            <v>0</v>
          </cell>
          <cell r="E118">
            <v>10721600</v>
          </cell>
          <cell r="F118">
            <v>0</v>
          </cell>
          <cell r="G118">
            <v>0</v>
          </cell>
          <cell r="H118">
            <v>0</v>
          </cell>
          <cell r="I118">
            <v>885000</v>
          </cell>
          <cell r="J118">
            <v>787743190</v>
          </cell>
        </row>
        <row r="119">
          <cell r="A119" t="str">
            <v>234-116 부동산거래신고등에관한법률위반과태료</v>
          </cell>
          <cell r="B119">
            <v>51000</v>
          </cell>
          <cell r="C119">
            <v>321589020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321589020</v>
          </cell>
        </row>
        <row r="120">
          <cell r="A120" t="str">
            <v>234-179 장애인등편의법위반과태료</v>
          </cell>
          <cell r="B120">
            <v>1176450</v>
          </cell>
          <cell r="C120">
            <v>336773080</v>
          </cell>
          <cell r="D120">
            <v>6929030</v>
          </cell>
          <cell r="E120">
            <v>34488930</v>
          </cell>
          <cell r="F120">
            <v>0</v>
          </cell>
          <cell r="G120">
            <v>80000</v>
          </cell>
          <cell r="H120">
            <v>1750000</v>
          </cell>
          <cell r="I120">
            <v>6134200</v>
          </cell>
          <cell r="J120">
            <v>296149950</v>
          </cell>
        </row>
        <row r="121">
          <cell r="A121" t="str">
            <v>234-186 감염병예방법위반과태료</v>
          </cell>
          <cell r="B121">
            <v>6980</v>
          </cell>
          <cell r="C121">
            <v>1405790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1405790</v>
          </cell>
        </row>
        <row r="122">
          <cell r="A122" t="str">
            <v>234-192 건강기능식품법위반과태료</v>
          </cell>
          <cell r="B122">
            <v>31200</v>
          </cell>
          <cell r="C122">
            <v>3366800</v>
          </cell>
          <cell r="D122">
            <v>246800</v>
          </cell>
          <cell r="E122">
            <v>246800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3120000</v>
          </cell>
        </row>
        <row r="123">
          <cell r="A123" t="str">
            <v>234-204 자원재활용법위반과태료</v>
          </cell>
          <cell r="B123">
            <v>0</v>
          </cell>
          <cell r="C123">
            <v>103000</v>
          </cell>
          <cell r="D123">
            <v>0</v>
          </cell>
          <cell r="E123">
            <v>103000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</row>
        <row r="124">
          <cell r="A124" t="str">
            <v>234-223 재난안전법위반과태료</v>
          </cell>
          <cell r="B124">
            <v>3360</v>
          </cell>
          <cell r="C124">
            <v>318640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318640</v>
          </cell>
        </row>
        <row r="125">
          <cell r="A125" t="str">
            <v>234-231 도로법위반과태료</v>
          </cell>
          <cell r="B125">
            <v>259800</v>
          </cell>
          <cell r="C125">
            <v>28878100</v>
          </cell>
          <cell r="D125">
            <v>0</v>
          </cell>
          <cell r="E125">
            <v>2310600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26567500</v>
          </cell>
        </row>
        <row r="126">
          <cell r="A126" t="str">
            <v>234-239 공중위생관리법위반과태료</v>
          </cell>
          <cell r="B126">
            <v>17400</v>
          </cell>
          <cell r="C126">
            <v>1975400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1975400</v>
          </cell>
        </row>
        <row r="127">
          <cell r="A127" t="str">
            <v>234-240 대기환경보전법위반과태료</v>
          </cell>
          <cell r="B127">
            <v>0</v>
          </cell>
          <cell r="C127">
            <v>1351200</v>
          </cell>
          <cell r="D127">
            <v>0</v>
          </cell>
          <cell r="E127">
            <v>1351200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</row>
        <row r="128">
          <cell r="A128" t="str">
            <v>234-243 식품위생법위반과태료</v>
          </cell>
          <cell r="B128">
            <v>214350</v>
          </cell>
          <cell r="C128">
            <v>35129620</v>
          </cell>
          <cell r="D128">
            <v>1264000</v>
          </cell>
          <cell r="E128">
            <v>4164000</v>
          </cell>
          <cell r="F128">
            <v>0</v>
          </cell>
          <cell r="G128">
            <v>0</v>
          </cell>
          <cell r="H128">
            <v>0</v>
          </cell>
          <cell r="I128">
            <v>2627470</v>
          </cell>
          <cell r="J128">
            <v>28338150</v>
          </cell>
        </row>
        <row r="129">
          <cell r="A129" t="str">
            <v>234-246 폐기물관리법위반과태료</v>
          </cell>
          <cell r="B129">
            <v>316200</v>
          </cell>
          <cell r="C129">
            <v>54359450</v>
          </cell>
          <cell r="D129">
            <v>1787200</v>
          </cell>
          <cell r="E129">
            <v>5221100</v>
          </cell>
          <cell r="F129">
            <v>0</v>
          </cell>
          <cell r="G129">
            <v>0</v>
          </cell>
          <cell r="H129">
            <v>0</v>
          </cell>
          <cell r="I129">
            <v>1862100</v>
          </cell>
          <cell r="J129">
            <v>47276250</v>
          </cell>
        </row>
        <row r="130">
          <cell r="A130" t="str">
            <v>234-264 소음진동관리법위반과태료</v>
          </cell>
          <cell r="B130">
            <v>12000</v>
          </cell>
          <cell r="C130">
            <v>4217200</v>
          </cell>
          <cell r="D130">
            <v>0</v>
          </cell>
          <cell r="E130">
            <v>1351200</v>
          </cell>
          <cell r="F130">
            <v>0</v>
          </cell>
          <cell r="G130">
            <v>0</v>
          </cell>
          <cell r="H130">
            <v>0</v>
          </cell>
          <cell r="I130">
            <v>350000</v>
          </cell>
          <cell r="J130">
            <v>2516000</v>
          </cell>
        </row>
        <row r="131">
          <cell r="A131" t="str">
            <v>234-280 체육시설법위반과태료</v>
          </cell>
          <cell r="B131">
            <v>6000</v>
          </cell>
          <cell r="C131">
            <v>850500</v>
          </cell>
          <cell r="D131">
            <v>0</v>
          </cell>
          <cell r="E131">
            <v>284500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566000</v>
          </cell>
        </row>
        <row r="132">
          <cell r="A132" t="str">
            <v>234-287 민방위기본법위반과태료</v>
          </cell>
          <cell r="B132">
            <v>8400</v>
          </cell>
          <cell r="C132">
            <v>1227800</v>
          </cell>
          <cell r="D132">
            <v>0</v>
          </cell>
          <cell r="E132">
            <v>427600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800200</v>
          </cell>
        </row>
        <row r="133">
          <cell r="A133" t="str">
            <v>234-289 주민등록법위반과태료</v>
          </cell>
          <cell r="B133">
            <v>0</v>
          </cell>
          <cell r="C133">
            <v>-212000</v>
          </cell>
          <cell r="D133">
            <v>0</v>
          </cell>
          <cell r="E133">
            <v>-54000</v>
          </cell>
          <cell r="F133">
            <v>0</v>
          </cell>
          <cell r="G133">
            <v>54000</v>
          </cell>
          <cell r="H133">
            <v>0</v>
          </cell>
          <cell r="I133">
            <v>0</v>
          </cell>
          <cell r="J133">
            <v>-158000</v>
          </cell>
        </row>
        <row r="134">
          <cell r="A134" t="str">
            <v>234-297 가족관계등록법위반과태료</v>
          </cell>
          <cell r="B134">
            <v>0</v>
          </cell>
          <cell r="C134">
            <v>8000</v>
          </cell>
          <cell r="D134">
            <v>0</v>
          </cell>
          <cell r="E134">
            <v>-2000</v>
          </cell>
          <cell r="F134">
            <v>0</v>
          </cell>
          <cell r="G134">
            <v>2000</v>
          </cell>
          <cell r="H134">
            <v>0</v>
          </cell>
          <cell r="I134">
            <v>0</v>
          </cell>
          <cell r="J134">
            <v>10000</v>
          </cell>
        </row>
        <row r="135">
          <cell r="A135" t="str">
            <v>234-319 친환경자동차법위반과태료</v>
          </cell>
          <cell r="B135">
            <v>264600</v>
          </cell>
          <cell r="C135">
            <v>37857500</v>
          </cell>
          <cell r="D135">
            <v>3253600</v>
          </cell>
          <cell r="E135">
            <v>11232800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26624700</v>
          </cell>
        </row>
        <row r="136">
          <cell r="A136" t="str">
            <v>234-320 기타과태료</v>
          </cell>
          <cell r="B136">
            <v>0</v>
          </cell>
          <cell r="C136">
            <v>354000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354000</v>
          </cell>
        </row>
        <row r="137">
          <cell r="A137" t="str">
            <v>235-009 기타환수금</v>
          </cell>
          <cell r="B137">
            <v>0</v>
          </cell>
          <cell r="C137">
            <v>83814330</v>
          </cell>
          <cell r="D137">
            <v>0</v>
          </cell>
          <cell r="E137">
            <v>5639200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78175130</v>
          </cell>
        </row>
        <row r="138">
          <cell r="A138" t="str">
            <v>236-031 기타일반부담금</v>
          </cell>
          <cell r="B138">
            <v>50</v>
          </cell>
          <cell r="C138">
            <v>-694990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-694990</v>
          </cell>
        </row>
        <row r="139">
          <cell r="A139" t="str">
            <v>700-00 보전수입등및내부거래</v>
          </cell>
          <cell r="B139">
            <v>0</v>
          </cell>
          <cell r="C139">
            <v>11270240</v>
          </cell>
          <cell r="D139">
            <v>0</v>
          </cell>
          <cell r="E139">
            <v>11270240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</row>
        <row r="140">
          <cell r="A140" t="str">
            <v>710-00 보전수입등</v>
          </cell>
          <cell r="B140">
            <v>0</v>
          </cell>
          <cell r="C140">
            <v>11270240</v>
          </cell>
          <cell r="D140">
            <v>0</v>
          </cell>
          <cell r="E140">
            <v>11270240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</row>
        <row r="141">
          <cell r="A141" t="str">
            <v>715-00 보조금등반환금</v>
          </cell>
          <cell r="B141">
            <v>0</v>
          </cell>
          <cell r="C141">
            <v>11270240</v>
          </cell>
          <cell r="D141">
            <v>0</v>
          </cell>
          <cell r="E141">
            <v>11270240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</row>
        <row r="142">
          <cell r="A142" t="str">
            <v>715-01 국고보조금등반환금</v>
          </cell>
          <cell r="B142">
            <v>0</v>
          </cell>
          <cell r="C142">
            <v>6716880</v>
          </cell>
          <cell r="D142">
            <v>0</v>
          </cell>
          <cell r="E142">
            <v>6716880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</row>
        <row r="143">
          <cell r="A143" t="str">
            <v>715-001 국고보조금등반환금</v>
          </cell>
          <cell r="B143">
            <v>0</v>
          </cell>
          <cell r="C143">
            <v>6716880</v>
          </cell>
          <cell r="D143">
            <v>0</v>
          </cell>
          <cell r="E143">
            <v>6716880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</row>
        <row r="144">
          <cell r="A144" t="str">
            <v>715-02 시도비보조금등반환금</v>
          </cell>
          <cell r="B144">
            <v>0</v>
          </cell>
          <cell r="C144">
            <v>4553360</v>
          </cell>
          <cell r="D144">
            <v>0</v>
          </cell>
          <cell r="E144">
            <v>4553360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</row>
        <row r="145">
          <cell r="A145" t="str">
            <v>715-051 시도비보조금등반환금</v>
          </cell>
          <cell r="B145">
            <v>0</v>
          </cell>
          <cell r="C145">
            <v>4553360</v>
          </cell>
          <cell r="D145">
            <v>0</v>
          </cell>
          <cell r="E145">
            <v>4553360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</row>
        <row r="146">
          <cell r="A146"/>
          <cell r="B146"/>
          <cell r="C146"/>
          <cell r="D146"/>
          <cell r="E146"/>
          <cell r="F146"/>
          <cell r="G146"/>
          <cell r="H146"/>
          <cell r="I146"/>
          <cell r="J146"/>
        </row>
        <row r="147">
          <cell r="A147"/>
          <cell r="B147"/>
          <cell r="C147"/>
          <cell r="D147"/>
          <cell r="E147"/>
          <cell r="F147"/>
          <cell r="G147"/>
          <cell r="H147"/>
          <cell r="I147"/>
          <cell r="J147"/>
        </row>
        <row r="148">
          <cell r="A148"/>
          <cell r="B148"/>
          <cell r="C148"/>
          <cell r="D148"/>
          <cell r="E148"/>
          <cell r="F148"/>
          <cell r="G148"/>
          <cell r="H148"/>
          <cell r="I148"/>
          <cell r="J148"/>
        </row>
        <row r="149">
          <cell r="A149"/>
          <cell r="B149"/>
          <cell r="C149"/>
          <cell r="D149"/>
          <cell r="E149"/>
          <cell r="F149"/>
          <cell r="G149"/>
          <cell r="H149"/>
          <cell r="I149"/>
          <cell r="J149"/>
        </row>
        <row r="150">
          <cell r="A150"/>
          <cell r="B150"/>
          <cell r="C150"/>
          <cell r="D150"/>
          <cell r="E150"/>
          <cell r="F150"/>
          <cell r="G150"/>
          <cell r="H150"/>
          <cell r="I150"/>
          <cell r="J150"/>
        </row>
        <row r="151">
          <cell r="A151"/>
          <cell r="B151"/>
          <cell r="C151"/>
          <cell r="D151"/>
          <cell r="E151"/>
          <cell r="F151"/>
          <cell r="G151"/>
          <cell r="H151"/>
          <cell r="I151"/>
          <cell r="J151"/>
        </row>
        <row r="152">
          <cell r="A152"/>
          <cell r="B152"/>
          <cell r="C152"/>
          <cell r="D152"/>
          <cell r="E152"/>
          <cell r="F152"/>
          <cell r="G152"/>
          <cell r="H152"/>
          <cell r="I152"/>
          <cell r="J152"/>
        </row>
        <row r="153">
          <cell r="A153"/>
          <cell r="B153"/>
          <cell r="C153"/>
          <cell r="D153"/>
          <cell r="E153"/>
          <cell r="F153"/>
          <cell r="G153"/>
          <cell r="H153"/>
          <cell r="I153"/>
          <cell r="J153"/>
        </row>
        <row r="154">
          <cell r="A154"/>
          <cell r="B154"/>
          <cell r="C154"/>
          <cell r="D154"/>
          <cell r="E154"/>
          <cell r="F154"/>
          <cell r="G154"/>
          <cell r="H154"/>
          <cell r="I154"/>
          <cell r="J154"/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987D6-E0FB-4583-A21F-04E922104177}">
  <sheetPr>
    <tabColor theme="5" tint="0.39997558519241921"/>
    <pageSetUpPr fitToPage="1"/>
  </sheetPr>
  <dimension ref="A1:J122"/>
  <sheetViews>
    <sheetView tabSelected="1" workbookViewId="0">
      <pane ySplit="4" topLeftCell="A5" activePane="bottomLeft" state="frozen"/>
      <selection pane="bottomLeft" sqref="A1:J1"/>
    </sheetView>
  </sheetViews>
  <sheetFormatPr defaultColWidth="12.88671875" defaultRowHeight="14.25" x14ac:dyDescent="0.15"/>
  <cols>
    <col min="1" max="1" width="2.44140625" style="2" customWidth="1"/>
    <col min="2" max="2" width="10.6640625" style="2" customWidth="1"/>
    <col min="3" max="3" width="8" style="3" customWidth="1"/>
    <col min="4" max="9" width="14.44140625" style="36" customWidth="1"/>
    <col min="10" max="10" width="15.21875" style="36" bestFit="1" customWidth="1"/>
    <col min="11" max="16384" width="12.88671875" style="37"/>
  </cols>
  <sheetData>
    <row r="1" spans="1:10" s="1" customFormat="1" ht="25.5" x14ac:dyDescent="0.3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</row>
    <row r="2" spans="1:10" s="2" customFormat="1" ht="12" x14ac:dyDescent="0.15">
      <c r="A2" s="2" t="s">
        <v>64</v>
      </c>
      <c r="C2" s="3"/>
      <c r="D2" s="4"/>
      <c r="E2" s="5"/>
      <c r="F2" s="5"/>
      <c r="G2" s="6"/>
      <c r="H2" s="4"/>
      <c r="I2" s="4"/>
      <c r="J2" s="7" t="s">
        <v>1</v>
      </c>
    </row>
    <row r="3" spans="1:10" s="10" customFormat="1" ht="13.5" customHeight="1" x14ac:dyDescent="0.15">
      <c r="A3" s="8" t="s">
        <v>2</v>
      </c>
      <c r="B3" s="8" t="s">
        <v>3</v>
      </c>
      <c r="C3" s="8" t="s">
        <v>4</v>
      </c>
      <c r="D3" s="48" t="s">
        <v>5</v>
      </c>
      <c r="E3" s="48"/>
      <c r="F3" s="48" t="s">
        <v>6</v>
      </c>
      <c r="G3" s="48"/>
      <c r="H3" s="48" t="s">
        <v>7</v>
      </c>
      <c r="I3" s="48"/>
      <c r="J3" s="9" t="s">
        <v>8</v>
      </c>
    </row>
    <row r="4" spans="1:10" s="10" customFormat="1" ht="13.5" customHeight="1" x14ac:dyDescent="0.15">
      <c r="A4" s="8" t="s">
        <v>9</v>
      </c>
      <c r="B4" s="8" t="s">
        <v>10</v>
      </c>
      <c r="C4" s="8" t="s">
        <v>11</v>
      </c>
      <c r="D4" s="9" t="s">
        <v>12</v>
      </c>
      <c r="E4" s="9" t="s">
        <v>13</v>
      </c>
      <c r="F4" s="9" t="s">
        <v>12</v>
      </c>
      <c r="G4" s="9" t="s">
        <v>13</v>
      </c>
      <c r="H4" s="9" t="s">
        <v>12</v>
      </c>
      <c r="I4" s="9" t="s">
        <v>14</v>
      </c>
      <c r="J4" s="9">
        <v>0</v>
      </c>
    </row>
    <row r="5" spans="1:10" s="10" customFormat="1" ht="13.5" customHeight="1" x14ac:dyDescent="0.15">
      <c r="A5" s="49" t="s">
        <v>15</v>
      </c>
      <c r="B5" s="49"/>
      <c r="C5" s="49"/>
      <c r="D5" s="11">
        <f>SUM(D6,D117,D118,D119,D120,D121)</f>
        <v>159111216006</v>
      </c>
      <c r="E5" s="11">
        <f>E6+E117+E118+E119+E120+E121</f>
        <v>1891786962307</v>
      </c>
      <c r="F5" s="11">
        <f>SUM(F6,F117,F118,F119,F120,F121)</f>
        <v>157945513557</v>
      </c>
      <c r="G5" s="11">
        <f>SUM(G6,G117,G118,G119,G120,G121)</f>
        <v>1775117564107</v>
      </c>
      <c r="H5" s="11">
        <f>SUM(H6,H117,H118,H119,H120,H121)</f>
        <v>20313510</v>
      </c>
      <c r="I5" s="11">
        <f>SUM(I6,I117,I118,I119,I120,I121)</f>
        <v>157939980</v>
      </c>
      <c r="J5" s="11">
        <f>SUM(J6,J117,J118,J119,J120,J121)</f>
        <v>116511458220</v>
      </c>
    </row>
    <row r="6" spans="1:10" s="10" customFormat="1" ht="13.5" customHeight="1" x14ac:dyDescent="0.15">
      <c r="A6" s="50" t="s">
        <v>16</v>
      </c>
      <c r="B6" s="50"/>
      <c r="C6" s="50"/>
      <c r="D6" s="12">
        <f>D7+D42+D67+D107</f>
        <v>13006203409</v>
      </c>
      <c r="E6" s="12">
        <f t="shared" ref="E6:G6" si="0">E7+E42+E67+E107</f>
        <v>215780813233</v>
      </c>
      <c r="F6" s="12">
        <f t="shared" si="0"/>
        <v>11847993470</v>
      </c>
      <c r="G6" s="12">
        <f t="shared" si="0"/>
        <v>90939233866</v>
      </c>
      <c r="H6" s="12">
        <f>H7+H42+H67+H107</f>
        <v>20313510</v>
      </c>
      <c r="I6" s="12">
        <f>I7+I42+I67+I107</f>
        <v>157939980</v>
      </c>
      <c r="J6" s="12">
        <f>J7+J42+J67+J107</f>
        <v>124683639387</v>
      </c>
    </row>
    <row r="7" spans="1:10" s="10" customFormat="1" ht="13.5" customHeight="1" x14ac:dyDescent="0.15">
      <c r="A7" s="46" t="s">
        <v>17</v>
      </c>
      <c r="B7" s="46"/>
      <c r="C7" s="46"/>
      <c r="D7" s="13">
        <f t="shared" ref="D7:J7" si="1">SUM(D8:D11)</f>
        <v>8158126144</v>
      </c>
      <c r="E7" s="13">
        <f t="shared" si="1"/>
        <v>64139409491</v>
      </c>
      <c r="F7" s="13">
        <f t="shared" si="1"/>
        <v>8895932880</v>
      </c>
      <c r="G7" s="13">
        <f t="shared" si="1"/>
        <v>63321907709</v>
      </c>
      <c r="H7" s="13">
        <f t="shared" si="1"/>
        <v>0</v>
      </c>
      <c r="I7" s="13">
        <f t="shared" si="1"/>
        <v>0</v>
      </c>
      <c r="J7" s="13">
        <f t="shared" si="1"/>
        <v>817501782</v>
      </c>
    </row>
    <row r="8" spans="1:10" s="10" customFormat="1" ht="13.5" customHeight="1" x14ac:dyDescent="0.15">
      <c r="A8" s="14"/>
      <c r="B8" s="14"/>
      <c r="C8" s="15" t="s">
        <v>18</v>
      </c>
      <c r="D8" s="16">
        <f>IFERROR(VLOOKUP($A$7,[1]본청!$A:$G,COLUMN()-2,0),0)</f>
        <v>7884945569</v>
      </c>
      <c r="E8" s="16">
        <f>IFERROR(VLOOKUP($A$7,[1]본청!$A:$G,COLUMN()-2,0),0)</f>
        <v>53301446151</v>
      </c>
      <c r="F8" s="16">
        <f>IFERROR(VLOOKUP($A$7,[1]본청!$A:$G,COLUMN()-2,0),0)</f>
        <v>8351156525</v>
      </c>
      <c r="G8" s="16">
        <f>IFERROR(VLOOKUP($A$7,[1]본청!$A:$G,COLUMN()-2,0),0)</f>
        <v>53111962390</v>
      </c>
      <c r="H8" s="16">
        <f>IFERROR(VLOOKUP($A$7,[1]본청!$A:$G,COLUMN(),0),0)</f>
        <v>0</v>
      </c>
      <c r="I8" s="16">
        <f>IFERROR(VLOOKUP($A$7,[1]본청!$A:$G,COLUMN(),0),0)</f>
        <v>0</v>
      </c>
      <c r="J8" s="17">
        <f>E8-G8-I8</f>
        <v>189483761</v>
      </c>
    </row>
    <row r="9" spans="1:10" s="10" customFormat="1" ht="13.5" customHeight="1" x14ac:dyDescent="0.15">
      <c r="A9" s="14"/>
      <c r="B9" s="14"/>
      <c r="C9" s="15" t="s">
        <v>19</v>
      </c>
      <c r="D9" s="16">
        <f>IFERROR(VLOOKUP($A$7,[1]수정!$A:$G,COLUMN()-2,0),0)</f>
        <v>112850349</v>
      </c>
      <c r="E9" s="16">
        <f>IFERROR(VLOOKUP($A$7,[1]수정!$A:$G,COLUMN()-2,0),0)</f>
        <v>1946259202</v>
      </c>
      <c r="F9" s="16">
        <f>IFERROR(VLOOKUP($A$7,[1]수정!$A:$G,COLUMN()-2,0),0)</f>
        <v>132907669</v>
      </c>
      <c r="G9" s="16">
        <f>IFERROR(VLOOKUP($A$7,[1]수정!$A:$G,COLUMN()-2,0),0)</f>
        <v>1711608312</v>
      </c>
      <c r="H9" s="16">
        <f>IFERROR(VLOOKUP($A$7,[1]수정!$A:$G,COLUMN(),0),0)</f>
        <v>0</v>
      </c>
      <c r="I9" s="16">
        <f>IFERROR(VLOOKUP($A$7,[1]수정!$A:$G,COLUMN(),0),0)</f>
        <v>0</v>
      </c>
      <c r="J9" s="17">
        <f t="shared" ref="J9:J11" si="2">E9-G9-I9</f>
        <v>234650890</v>
      </c>
    </row>
    <row r="10" spans="1:10" s="10" customFormat="1" ht="13.5" customHeight="1" x14ac:dyDescent="0.15">
      <c r="A10" s="14" t="s">
        <v>20</v>
      </c>
      <c r="B10" s="14"/>
      <c r="C10" s="15" t="s">
        <v>21</v>
      </c>
      <c r="D10" s="16">
        <f>IFERROR(VLOOKUP($A$7,[1]중원!$A:$G,COLUMN()-2,0),0)</f>
        <v>72142940</v>
      </c>
      <c r="E10" s="16">
        <f>IFERROR(VLOOKUP($A$7,[1]중원!$A:$G,COLUMN()-2,0),0)</f>
        <v>1678945522</v>
      </c>
      <c r="F10" s="16">
        <f>IFERROR(VLOOKUP($A$7,[1]중원!$A:$G,COLUMN()-2,0),0)</f>
        <v>110229460</v>
      </c>
      <c r="G10" s="16">
        <f>IFERROR(VLOOKUP($A$7,[1]중원!$A:$G,COLUMN()-2,0),0)</f>
        <v>1535958381</v>
      </c>
      <c r="H10" s="16">
        <f>IFERROR(VLOOKUP($A$7,[1]중원!$A:$G,COLUMN(),0),0)</f>
        <v>0</v>
      </c>
      <c r="I10" s="16">
        <f>IFERROR(VLOOKUP($A$7,[1]중원!$A:$G,COLUMN(),0),0)</f>
        <v>0</v>
      </c>
      <c r="J10" s="17">
        <f t="shared" si="2"/>
        <v>142987141</v>
      </c>
    </row>
    <row r="11" spans="1:10" s="10" customFormat="1" ht="13.5" customHeight="1" x14ac:dyDescent="0.15">
      <c r="A11" s="14"/>
      <c r="B11" s="14"/>
      <c r="C11" s="15" t="s">
        <v>22</v>
      </c>
      <c r="D11" s="16">
        <f>IFERROR(VLOOKUP($A$7,[1]분당!$A:$G,COLUMN()-2,0),0)</f>
        <v>88187286</v>
      </c>
      <c r="E11" s="16">
        <f>IFERROR(VLOOKUP($A$7,[1]분당!$A:$G,COLUMN()-2,0),0)</f>
        <v>7212758616</v>
      </c>
      <c r="F11" s="16">
        <f>IFERROR(VLOOKUP($A$7,[1]분당!$A:$G,COLUMN()-2,0),0)</f>
        <v>301639226</v>
      </c>
      <c r="G11" s="16">
        <f>IFERROR(VLOOKUP($A$7,[1]분당!$A:$G,COLUMN()-2,0),0)</f>
        <v>6962378626</v>
      </c>
      <c r="H11" s="16">
        <f>IFERROR(VLOOKUP($A$7,[1]분당!$A:$G,COLUMN(),0),0)</f>
        <v>0</v>
      </c>
      <c r="I11" s="16">
        <f>IFERROR(VLOOKUP($A$7,[1]분당!$A:$G,COLUMN(),0),0)</f>
        <v>0</v>
      </c>
      <c r="J11" s="17">
        <f t="shared" si="2"/>
        <v>250379990</v>
      </c>
    </row>
    <row r="12" spans="1:10" s="10" customFormat="1" ht="13.5" customHeight="1" x14ac:dyDescent="0.15">
      <c r="A12" s="14"/>
      <c r="B12" s="39" t="s">
        <v>23</v>
      </c>
      <c r="C12" s="39"/>
      <c r="D12" s="18">
        <f t="shared" ref="D12:J12" si="3">SUM(D13:D16)</f>
        <v>781522234</v>
      </c>
      <c r="E12" s="18">
        <f t="shared" si="3"/>
        <v>3372546808</v>
      </c>
      <c r="F12" s="18">
        <f t="shared" si="3"/>
        <v>726355748</v>
      </c>
      <c r="G12" s="18">
        <f t="shared" si="3"/>
        <v>3263425607</v>
      </c>
      <c r="H12" s="18">
        <f t="shared" si="3"/>
        <v>0</v>
      </c>
      <c r="I12" s="18">
        <f t="shared" si="3"/>
        <v>0</v>
      </c>
      <c r="J12" s="18">
        <f t="shared" si="3"/>
        <v>109121201</v>
      </c>
    </row>
    <row r="13" spans="1:10" s="10" customFormat="1" ht="13.5" customHeight="1" x14ac:dyDescent="0.15">
      <c r="A13" s="19" t="s">
        <v>23</v>
      </c>
      <c r="B13" s="14"/>
      <c r="C13" s="15" t="s">
        <v>18</v>
      </c>
      <c r="D13" s="20">
        <f>IFERROR(VLOOKUP($B$12,[1]본청!$A:$G,COLUMN()-2,0),0)</f>
        <v>765443294</v>
      </c>
      <c r="E13" s="20">
        <f>IFERROR(VLOOKUP($B$12,[1]본청!$A:$G,COLUMN()-2,0),0)</f>
        <v>3297592848</v>
      </c>
      <c r="F13" s="20">
        <f>IFERROR(VLOOKUP($B$12,[1]본청!$A:$G,COLUMN()-2,0),0)</f>
        <v>714325068</v>
      </c>
      <c r="G13" s="20">
        <f>IFERROR(VLOOKUP($B$12,[1]본청!$A:$G,COLUMN()-2,0),0)</f>
        <v>3193940487</v>
      </c>
      <c r="H13" s="20">
        <f>IFERROR(VLOOKUP($B$12,[1]본청!$A:$G,COLUMN(),0),0)</f>
        <v>0</v>
      </c>
      <c r="I13" s="20">
        <f>IFERROR(VLOOKUP($B$12,[1]본청!$A:$G,COLUMN(),0),0)</f>
        <v>0</v>
      </c>
      <c r="J13" s="21">
        <f>E13-G13-I13</f>
        <v>103652361</v>
      </c>
    </row>
    <row r="14" spans="1:10" s="10" customFormat="1" ht="13.5" customHeight="1" x14ac:dyDescent="0.15">
      <c r="A14" s="19" t="s">
        <v>23</v>
      </c>
      <c r="B14" s="14"/>
      <c r="C14" s="15" t="s">
        <v>19</v>
      </c>
      <c r="D14" s="22">
        <f>IFERROR(VLOOKUP($B$12,[1]수정!$A:$G,COLUMN()-2,0),0)</f>
        <v>4664330</v>
      </c>
      <c r="E14" s="20">
        <f>IFERROR(VLOOKUP($B$12,[1]수정!$A:$G,COLUMN()-2,0),0)</f>
        <v>5078790</v>
      </c>
      <c r="F14" s="20">
        <f>IFERROR(VLOOKUP($B$12,[1]수정!$A:$G,COLUMN()-2,0),0)</f>
        <v>386160</v>
      </c>
      <c r="G14" s="20">
        <f>IFERROR(VLOOKUP($B$12,[1]수정!$A:$G,COLUMN()-2,0),0)</f>
        <v>676180</v>
      </c>
      <c r="H14" s="20">
        <f>IFERROR(VLOOKUP($B$12,[1]수정!$A:$G,COLUMN(),0),0)</f>
        <v>0</v>
      </c>
      <c r="I14" s="20">
        <f>IFERROR(VLOOKUP($B$12,[1]수정!$A:$G,COLUMN(),0),0)</f>
        <v>0</v>
      </c>
      <c r="J14" s="21">
        <f t="shared" ref="J14:J16" si="4">E14-G14-I14</f>
        <v>4402610</v>
      </c>
    </row>
    <row r="15" spans="1:10" s="10" customFormat="1" ht="13.5" customHeight="1" x14ac:dyDescent="0.15">
      <c r="A15" s="19" t="s">
        <v>23</v>
      </c>
      <c r="B15" s="14"/>
      <c r="C15" s="15" t="s">
        <v>21</v>
      </c>
      <c r="D15" s="20">
        <f>IFERROR(VLOOKUP($B$12,[1]중원!$A:$G,COLUMN()-2,0),0)</f>
        <v>0</v>
      </c>
      <c r="E15" s="20">
        <f>IFERROR(VLOOKUP($B$12,[1]중원!$A:$G,COLUMN()-2,0),0)</f>
        <v>0</v>
      </c>
      <c r="F15" s="20">
        <f>IFERROR(VLOOKUP($B$12,[1]중원!$A:$G,COLUMN()-2,0),0)</f>
        <v>0</v>
      </c>
      <c r="G15" s="20">
        <f>IFERROR(VLOOKUP($B$12,[1]중원!$A:$G,COLUMN()-2,0),0)</f>
        <v>0</v>
      </c>
      <c r="H15" s="20">
        <f>IFERROR(VLOOKUP($B$12,[1]중원!$A:$G,COLUMN(),0),0)</f>
        <v>0</v>
      </c>
      <c r="I15" s="20">
        <f>IFERROR(VLOOKUP($B$12,[1]중원!$A:$G,COLUMN(),0),0)</f>
        <v>0</v>
      </c>
      <c r="J15" s="21">
        <f t="shared" si="4"/>
        <v>0</v>
      </c>
    </row>
    <row r="16" spans="1:10" s="10" customFormat="1" ht="13.5" customHeight="1" x14ac:dyDescent="0.15">
      <c r="A16" s="19" t="s">
        <v>23</v>
      </c>
      <c r="B16" s="14"/>
      <c r="C16" s="15" t="s">
        <v>22</v>
      </c>
      <c r="D16" s="20">
        <f>IFERROR(VLOOKUP($B$12,[1]분당!$A:$G,COLUMN()-2,0),0)</f>
        <v>11414610</v>
      </c>
      <c r="E16" s="20">
        <f>IFERROR(VLOOKUP($B$12,[1]분당!$A:$G,COLUMN()-2,0),0)</f>
        <v>69875170</v>
      </c>
      <c r="F16" s="20">
        <f>IFERROR(VLOOKUP($B$12,[1]분당!$A:$G,COLUMN()-2,0),0)</f>
        <v>11644520</v>
      </c>
      <c r="G16" s="20">
        <f>IFERROR(VLOOKUP($B$12,[1]분당!$A:$G,COLUMN()-2,0),0)</f>
        <v>68808940</v>
      </c>
      <c r="H16" s="20">
        <f>IFERROR(VLOOKUP($B$12,[1]분당!$A:$G,COLUMN(),0),0)</f>
        <v>0</v>
      </c>
      <c r="I16" s="20">
        <f>IFERROR(VLOOKUP($B$12,[1]분당!$A:$G,COLUMN(),0),0)</f>
        <v>0</v>
      </c>
      <c r="J16" s="21">
        <f t="shared" si="4"/>
        <v>1066230</v>
      </c>
    </row>
    <row r="17" spans="1:10" s="10" customFormat="1" ht="13.5" customHeight="1" x14ac:dyDescent="0.15">
      <c r="A17" s="23"/>
      <c r="B17" s="39" t="s">
        <v>24</v>
      </c>
      <c r="C17" s="39"/>
      <c r="D17" s="18">
        <f t="shared" ref="D17:J17" si="5">SUM(D18:D21)</f>
        <v>1723934604</v>
      </c>
      <c r="E17" s="18">
        <f t="shared" si="5"/>
        <v>21703572307</v>
      </c>
      <c r="F17" s="18">
        <f t="shared" si="5"/>
        <v>1998956319</v>
      </c>
      <c r="G17" s="18">
        <f t="shared" si="5"/>
        <v>21057986770</v>
      </c>
      <c r="H17" s="18">
        <f t="shared" si="5"/>
        <v>0</v>
      </c>
      <c r="I17" s="18">
        <f t="shared" si="5"/>
        <v>0</v>
      </c>
      <c r="J17" s="18">
        <f t="shared" si="5"/>
        <v>645585537</v>
      </c>
    </row>
    <row r="18" spans="1:10" s="10" customFormat="1" ht="13.5" customHeight="1" x14ac:dyDescent="0.15">
      <c r="A18" s="19" t="s">
        <v>24</v>
      </c>
      <c r="B18" s="14"/>
      <c r="C18" s="15" t="s">
        <v>18</v>
      </c>
      <c r="D18" s="20">
        <f>IFERROR(VLOOKUP($B$17,[1]본청!$A:$G,COLUMN()-2,0),0)</f>
        <v>1650877938</v>
      </c>
      <c r="E18" s="20">
        <f>IFERROR(VLOOKUP($B$17,[1]본청!$A:$G,COLUMN()-2,0),0)</f>
        <v>12254710275</v>
      </c>
      <c r="F18" s="20">
        <f>IFERROR(VLOOKUP($B$17,[1]본청!$A:$G,COLUMN()-2,0),0)</f>
        <v>1651275363</v>
      </c>
      <c r="G18" s="20">
        <f>IFERROR(VLOOKUP($B$17,[1]본청!$A:$G,COLUMN()-2,0),0)</f>
        <v>12219019618</v>
      </c>
      <c r="H18" s="20">
        <f>IFERROR(VLOOKUP($B$17,[1]본청!$A:$G,COLUMN(),0),0)</f>
        <v>0</v>
      </c>
      <c r="I18" s="20">
        <f>IFERROR(VLOOKUP($B$17,[1]본청!$A:$G,COLUMN(),0),0)</f>
        <v>0</v>
      </c>
      <c r="J18" s="21">
        <f>E18-G18-I18</f>
        <v>35690657</v>
      </c>
    </row>
    <row r="19" spans="1:10" s="10" customFormat="1" ht="13.5" customHeight="1" x14ac:dyDescent="0.15">
      <c r="A19" s="19" t="s">
        <v>24</v>
      </c>
      <c r="B19" s="14"/>
      <c r="C19" s="15" t="s">
        <v>19</v>
      </c>
      <c r="D19" s="20">
        <f>IFERROR(VLOOKUP($B$17,[1]수정!$A:$G,COLUMN()-2,0),0)</f>
        <v>54466563</v>
      </c>
      <c r="E19" s="20">
        <f>IFERROR(VLOOKUP($B$17,[1]수정!$A:$G,COLUMN()-2,0),0)</f>
        <v>1526091242</v>
      </c>
      <c r="F19" s="20">
        <f>IFERROR(VLOOKUP($B$17,[1]수정!$A:$G,COLUMN()-2,0),0)</f>
        <v>78015153</v>
      </c>
      <c r="G19" s="20">
        <f>IFERROR(VLOOKUP($B$17,[1]수정!$A:$G,COLUMN()-2,0),0)</f>
        <v>1299553882</v>
      </c>
      <c r="H19" s="20">
        <f>IFERROR(VLOOKUP($B$17,[1]수정!$A:$G,COLUMN(),0),0)</f>
        <v>0</v>
      </c>
      <c r="I19" s="20">
        <f>IFERROR(VLOOKUP($B$17,[1]수정!$A:$G,COLUMN(),0),0)</f>
        <v>0</v>
      </c>
      <c r="J19" s="21">
        <f t="shared" ref="J19:J21" si="6">E19-G19-I19</f>
        <v>226537360</v>
      </c>
    </row>
    <row r="20" spans="1:10" s="10" customFormat="1" ht="13.5" customHeight="1" x14ac:dyDescent="0.15">
      <c r="A20" s="19" t="s">
        <v>24</v>
      </c>
      <c r="B20" s="14"/>
      <c r="C20" s="15" t="s">
        <v>21</v>
      </c>
      <c r="D20" s="20">
        <f>IFERROR(VLOOKUP($B$17,[1]중원!$A:$G,COLUMN()-2,0),0)</f>
        <v>34562520</v>
      </c>
      <c r="E20" s="20">
        <f>IFERROR(VLOOKUP($B$17,[1]중원!$A:$G,COLUMN()-2,0),0)</f>
        <v>1371187520</v>
      </c>
      <c r="F20" s="20">
        <f>IFERROR(VLOOKUP($B$17,[1]중원!$A:$G,COLUMN()-2,0),0)</f>
        <v>72889860</v>
      </c>
      <c r="G20" s="20">
        <f>IFERROR(VLOOKUP($B$17,[1]중원!$A:$G,COLUMN()-2,0),0)</f>
        <v>1231859990</v>
      </c>
      <c r="H20" s="20">
        <f>IFERROR(VLOOKUP($B$17,[1]중원!$A:$G,COLUMN(),0),0)</f>
        <v>0</v>
      </c>
      <c r="I20" s="20">
        <f>IFERROR(VLOOKUP($B$17,[1]중원!$A:$G,COLUMN(),0),0)</f>
        <v>0</v>
      </c>
      <c r="J20" s="21">
        <f t="shared" si="6"/>
        <v>139327530</v>
      </c>
    </row>
    <row r="21" spans="1:10" s="10" customFormat="1" ht="13.5" customHeight="1" x14ac:dyDescent="0.15">
      <c r="A21" s="19" t="s">
        <v>24</v>
      </c>
      <c r="B21" s="14"/>
      <c r="C21" s="15" t="s">
        <v>22</v>
      </c>
      <c r="D21" s="20">
        <f>IFERROR(VLOOKUP($B$17,[1]분당!$A:$G,COLUMN()-2,0),0)</f>
        <v>-15972417</v>
      </c>
      <c r="E21" s="20">
        <f>IFERROR(VLOOKUP($B$17,[1]분당!$A:$G,COLUMN()-2,0),0)</f>
        <v>6551583270</v>
      </c>
      <c r="F21" s="20">
        <f>IFERROR(VLOOKUP($B$17,[1]분당!$A:$G,COLUMN()-2,0),0)</f>
        <v>196775943</v>
      </c>
      <c r="G21" s="20">
        <f>IFERROR(VLOOKUP($B$17,[1]분당!$A:$G,COLUMN()-2,0),0)</f>
        <v>6307553280</v>
      </c>
      <c r="H21" s="20">
        <f>IFERROR(VLOOKUP($B$17,[1]분당!$A:$G,COLUMN(),0),0)</f>
        <v>0</v>
      </c>
      <c r="I21" s="20">
        <f>IFERROR(VLOOKUP($B$17,[1]분당!$A:$G,COLUMN(),0),0)</f>
        <v>0</v>
      </c>
      <c r="J21" s="21">
        <f t="shared" si="6"/>
        <v>244029990</v>
      </c>
    </row>
    <row r="22" spans="1:10" s="10" customFormat="1" ht="13.5" customHeight="1" x14ac:dyDescent="0.15">
      <c r="A22" s="23"/>
      <c r="B22" s="39" t="s">
        <v>25</v>
      </c>
      <c r="C22" s="39"/>
      <c r="D22" s="18">
        <f t="shared" ref="D22:J22" si="7">SUM(D23:D26)</f>
        <v>3914666016</v>
      </c>
      <c r="E22" s="18">
        <f t="shared" si="7"/>
        <v>24006528796</v>
      </c>
      <c r="F22" s="18">
        <f t="shared" si="7"/>
        <v>3968681840</v>
      </c>
      <c r="G22" s="18">
        <f t="shared" si="7"/>
        <v>23963896196</v>
      </c>
      <c r="H22" s="18">
        <f t="shared" si="7"/>
        <v>0</v>
      </c>
      <c r="I22" s="18">
        <f t="shared" si="7"/>
        <v>0</v>
      </c>
      <c r="J22" s="18">
        <f t="shared" si="7"/>
        <v>42632600</v>
      </c>
    </row>
    <row r="23" spans="1:10" s="10" customFormat="1" ht="13.5" customHeight="1" x14ac:dyDescent="0.15">
      <c r="A23" s="19" t="s">
        <v>25</v>
      </c>
      <c r="B23" s="14"/>
      <c r="C23" s="15" t="s">
        <v>18</v>
      </c>
      <c r="D23" s="20">
        <f>IFERROR(VLOOKUP($B$22,[1]본청!$A:$G,COLUMN()-2,0),0)</f>
        <v>3785033426</v>
      </c>
      <c r="E23" s="20">
        <f>IFERROR(VLOOKUP($B$22,[1]본청!$A:$G,COLUMN()-2,0),0)</f>
        <v>23175333637</v>
      </c>
      <c r="F23" s="20">
        <f>IFERROR(VLOOKUP($B$22,[1]본청!$A:$G,COLUMN()-2,0),0)</f>
        <v>3838938010</v>
      </c>
      <c r="G23" s="20">
        <f>IFERROR(VLOOKUP($B$22,[1]본청!$A:$G,COLUMN()-2,0),0)</f>
        <v>23134922937</v>
      </c>
      <c r="H23" s="20">
        <f>IFERROR(VLOOKUP($B$22,[1]본청!$A:$G,COLUMN(),0),0)</f>
        <v>0</v>
      </c>
      <c r="I23" s="20">
        <f>IFERROR(VLOOKUP($B$22,[1]본청!$A:$G,COLUMN(),0),0)</f>
        <v>0</v>
      </c>
      <c r="J23" s="21">
        <f>E23-G23-I23</f>
        <v>40410700</v>
      </c>
    </row>
    <row r="24" spans="1:10" s="10" customFormat="1" ht="13.5" customHeight="1" x14ac:dyDescent="0.15">
      <c r="A24" s="19" t="s">
        <v>25</v>
      </c>
      <c r="B24" s="14"/>
      <c r="C24" s="15" t="s">
        <v>19</v>
      </c>
      <c r="D24" s="20">
        <f>IFERROR(VLOOKUP($B$22,[1]수정!$A:$G,COLUMN()-2,0),0)</f>
        <v>37556630</v>
      </c>
      <c r="E24" s="20">
        <f>IFERROR(VLOOKUP($B$22,[1]수정!$A:$G,COLUMN()-2,0),0)</f>
        <v>235048240</v>
      </c>
      <c r="F24" s="20">
        <f>IFERROR(VLOOKUP($B$22,[1]수정!$A:$G,COLUMN()-2,0),0)</f>
        <v>37699530</v>
      </c>
      <c r="G24" s="20">
        <f>IFERROR(VLOOKUP($B$22,[1]수정!$A:$G,COLUMN()-2,0),0)</f>
        <v>234285540</v>
      </c>
      <c r="H24" s="20">
        <f>IFERROR(VLOOKUP($B$22,[1]수정!$A:$G,COLUMN(),0),0)</f>
        <v>0</v>
      </c>
      <c r="I24" s="20">
        <f>IFERROR(VLOOKUP($B$22,[1]수정!$A:$G,COLUMN(),0),0)</f>
        <v>0</v>
      </c>
      <c r="J24" s="21">
        <f t="shared" ref="J24:J26" si="8">E24-G24-I24</f>
        <v>762700</v>
      </c>
    </row>
    <row r="25" spans="1:10" s="10" customFormat="1" ht="13.5" customHeight="1" x14ac:dyDescent="0.15">
      <c r="A25" s="19" t="s">
        <v>25</v>
      </c>
      <c r="B25" s="14"/>
      <c r="C25" s="15" t="s">
        <v>21</v>
      </c>
      <c r="D25" s="20">
        <f>IFERROR(VLOOKUP($B$22,[1]중원!$A:$G,COLUMN()-2,0),0)</f>
        <v>22723000</v>
      </c>
      <c r="E25" s="20">
        <f>IFERROR(VLOOKUP($B$22,[1]중원!$A:$G,COLUMN()-2,0),0)</f>
        <v>153379200</v>
      </c>
      <c r="F25" s="20">
        <f>IFERROR(VLOOKUP($B$22,[1]중원!$A:$G,COLUMN()-2,0),0)</f>
        <v>22611600</v>
      </c>
      <c r="G25" s="20">
        <f>IFERROR(VLOOKUP($B$22,[1]중원!$A:$G,COLUMN()-2,0),0)</f>
        <v>152849700</v>
      </c>
      <c r="H25" s="20">
        <f>IFERROR(VLOOKUP($B$22,[1]중원!$A:$G,COLUMN(),0),0)</f>
        <v>0</v>
      </c>
      <c r="I25" s="20">
        <f>IFERROR(VLOOKUP($B$22,[1]중원!$A:$G,COLUMN(),0),0)</f>
        <v>0</v>
      </c>
      <c r="J25" s="21">
        <f t="shared" si="8"/>
        <v>529500</v>
      </c>
    </row>
    <row r="26" spans="1:10" s="10" customFormat="1" ht="13.5" customHeight="1" x14ac:dyDescent="0.15">
      <c r="A26" s="19" t="s">
        <v>25</v>
      </c>
      <c r="B26" s="14"/>
      <c r="C26" s="15" t="s">
        <v>22</v>
      </c>
      <c r="D26" s="20">
        <f>IFERROR(VLOOKUP($B$22,[1]분당!$A:$G,COLUMN()-2,0),0)</f>
        <v>69352960</v>
      </c>
      <c r="E26" s="20">
        <f>IFERROR(VLOOKUP($B$22,[1]분당!$A:$G,COLUMN()-2,0),0)</f>
        <v>442767719</v>
      </c>
      <c r="F26" s="20">
        <f>IFERROR(VLOOKUP($B$22,[1]분당!$A:$G,COLUMN()-2,0),0)</f>
        <v>69432700</v>
      </c>
      <c r="G26" s="20">
        <f>IFERROR(VLOOKUP($B$22,[1]분당!$A:$G,COLUMN()-2,0),0)</f>
        <v>441838019</v>
      </c>
      <c r="H26" s="20">
        <f>IFERROR(VLOOKUP($B$22,[1]분당!$A:$G,COLUMN(),0),0)</f>
        <v>0</v>
      </c>
      <c r="I26" s="20">
        <f>IFERROR(VLOOKUP($B$22,[1]분당!$A:$G,COLUMN(),0),0)</f>
        <v>0</v>
      </c>
      <c r="J26" s="21">
        <f t="shared" si="8"/>
        <v>929700</v>
      </c>
    </row>
    <row r="27" spans="1:10" s="10" customFormat="1" ht="13.5" customHeight="1" x14ac:dyDescent="0.15">
      <c r="A27" s="19" t="s">
        <v>26</v>
      </c>
      <c r="B27" s="39" t="s">
        <v>26</v>
      </c>
      <c r="C27" s="39"/>
      <c r="D27" s="24">
        <f t="shared" ref="D27:J27" si="9">SUM(D28:D31)</f>
        <v>975702070</v>
      </c>
      <c r="E27" s="24">
        <f t="shared" si="9"/>
        <v>5546336560</v>
      </c>
      <c r="F27" s="24">
        <f t="shared" si="9"/>
        <v>1439856850</v>
      </c>
      <c r="G27" s="24">
        <f t="shared" si="9"/>
        <v>5526892560</v>
      </c>
      <c r="H27" s="24">
        <f t="shared" si="9"/>
        <v>0</v>
      </c>
      <c r="I27" s="24">
        <f t="shared" si="9"/>
        <v>0</v>
      </c>
      <c r="J27" s="24">
        <f t="shared" si="9"/>
        <v>19444000</v>
      </c>
    </row>
    <row r="28" spans="1:10" s="10" customFormat="1" ht="13.5" customHeight="1" x14ac:dyDescent="0.15">
      <c r="A28" s="19"/>
      <c r="B28" s="25"/>
      <c r="C28" s="25" t="s">
        <v>27</v>
      </c>
      <c r="D28" s="20">
        <f>IFERROR(VLOOKUP($B$27,[1]본청!$A:$G,COLUMN()-2,0),0)</f>
        <v>922030070</v>
      </c>
      <c r="E28" s="20">
        <f>IFERROR(VLOOKUP($B$27,[1]본청!$A:$G,COLUMN()-2,0),0)</f>
        <v>5195836560</v>
      </c>
      <c r="F28" s="20">
        <f>IFERROR(VLOOKUP($B$27,[1]본청!$A:$G,COLUMN()-2,0),0)</f>
        <v>1385208850</v>
      </c>
      <c r="G28" s="20">
        <f>IFERROR(VLOOKUP($B$27,[1]본청!$A:$G,COLUMN()-2,0),0)</f>
        <v>5186512560</v>
      </c>
      <c r="H28" s="20">
        <f>IFERROR(VLOOKUP($B$27,[1]본청!$A:$G,COLUMN(),0),0)</f>
        <v>0</v>
      </c>
      <c r="I28" s="20">
        <f>IFERROR(VLOOKUP($B$27,[1]본청!$A:$G,COLUMN(),0),0)</f>
        <v>0</v>
      </c>
      <c r="J28" s="21">
        <f>E28-G28-I28</f>
        <v>9324000</v>
      </c>
    </row>
    <row r="29" spans="1:10" s="10" customFormat="1" ht="13.5" customHeight="1" x14ac:dyDescent="0.15">
      <c r="A29" s="19"/>
      <c r="B29" s="25"/>
      <c r="C29" s="25" t="s">
        <v>28</v>
      </c>
      <c r="D29" s="20">
        <f>IFERROR(VLOOKUP($B$27,[1]수정!$A:$G,COLUMN()-2,0),0)</f>
        <v>16000000</v>
      </c>
      <c r="E29" s="20">
        <f>IFERROR(VLOOKUP($B$27,[1]수정!$A:$G,COLUMN()-2,0),0)</f>
        <v>108288000</v>
      </c>
      <c r="F29" s="20">
        <f>IFERROR(VLOOKUP($B$27,[1]수정!$A:$G,COLUMN()-2,0),0)</f>
        <v>16644000</v>
      </c>
      <c r="G29" s="20">
        <f>IFERROR(VLOOKUP($B$27,[1]수정!$A:$G,COLUMN()-2,0),0)</f>
        <v>105356000</v>
      </c>
      <c r="H29" s="20">
        <f>IFERROR(VLOOKUP($B$27,[1]수정!$A:$G,COLUMN(),0),0)</f>
        <v>0</v>
      </c>
      <c r="I29" s="20">
        <f>IFERROR(VLOOKUP($B$27,[1]수정!$A:$G,COLUMN(),0),0)</f>
        <v>0</v>
      </c>
      <c r="J29" s="21">
        <f t="shared" ref="J29:J31" si="10">E29-G29-I29</f>
        <v>2932000</v>
      </c>
    </row>
    <row r="30" spans="1:10" s="10" customFormat="1" ht="13.5" customHeight="1" x14ac:dyDescent="0.15">
      <c r="A30" s="19"/>
      <c r="B30" s="25"/>
      <c r="C30" s="25" t="s">
        <v>29</v>
      </c>
      <c r="D30" s="20">
        <f>IFERROR(VLOOKUP($B$27,[1]중원!$A:$G,COLUMN()-2,0),0)</f>
        <v>14800000</v>
      </c>
      <c r="E30" s="20">
        <f>IFERROR(VLOOKUP($B$27,[1]중원!$A:$G,COLUMN()-2,0),0)</f>
        <v>96124000</v>
      </c>
      <c r="F30" s="20">
        <f>IFERROR(VLOOKUP($B$27,[1]중원!$A:$G,COLUMN()-2,0),0)</f>
        <v>14728000</v>
      </c>
      <c r="G30" s="20">
        <f>IFERROR(VLOOKUP($B$27,[1]중원!$A:$G,COLUMN()-2,0),0)</f>
        <v>93280000</v>
      </c>
      <c r="H30" s="20">
        <f>IFERROR(VLOOKUP($B$27,[1]중원!$A:$G,COLUMN(),0),0)</f>
        <v>0</v>
      </c>
      <c r="I30" s="20">
        <f>IFERROR(VLOOKUP($B$27,[1]중원!$A:$G,COLUMN(),0),0)</f>
        <v>0</v>
      </c>
      <c r="J30" s="21">
        <f t="shared" si="10"/>
        <v>2844000</v>
      </c>
    </row>
    <row r="31" spans="1:10" s="10" customFormat="1" ht="13.5" customHeight="1" x14ac:dyDescent="0.15">
      <c r="A31" s="19"/>
      <c r="B31" s="25"/>
      <c r="C31" s="25" t="s">
        <v>30</v>
      </c>
      <c r="D31" s="20">
        <f>IFERROR(VLOOKUP($B$27,[1]분당!$A:$G,COLUMN()-2,0),0)</f>
        <v>22872000</v>
      </c>
      <c r="E31" s="20">
        <f>IFERROR(VLOOKUP($B$27,[1]분당!$A:$G,COLUMN()-2,0),0)</f>
        <v>146088000</v>
      </c>
      <c r="F31" s="20">
        <f>IFERROR(VLOOKUP($B$27,[1]분당!$A:$G,COLUMN()-2,0),0)</f>
        <v>23276000</v>
      </c>
      <c r="G31" s="20">
        <f>IFERROR(VLOOKUP($B$27,[1]분당!$A:$G,COLUMN()-2,0),0)</f>
        <v>141744000</v>
      </c>
      <c r="H31" s="20">
        <f>IFERROR(VLOOKUP($B$27,[1]분당!$A:$G,COLUMN(),0),0)</f>
        <v>0</v>
      </c>
      <c r="I31" s="20">
        <f>IFERROR(VLOOKUP($B$27,[1]분당!$A:$G,COLUMN(),0),0)</f>
        <v>0</v>
      </c>
      <c r="J31" s="21">
        <f t="shared" si="10"/>
        <v>4344000</v>
      </c>
    </row>
    <row r="32" spans="1:10" s="10" customFormat="1" ht="13.5" customHeight="1" x14ac:dyDescent="0.15">
      <c r="A32" s="19" t="s">
        <v>31</v>
      </c>
      <c r="B32" s="39" t="s">
        <v>31</v>
      </c>
      <c r="C32" s="39"/>
      <c r="D32" s="24">
        <f t="shared" ref="D32:J32" si="11">SUM(D33:D36)</f>
        <v>6675660</v>
      </c>
      <c r="E32" s="24">
        <f t="shared" si="11"/>
        <v>1942900080</v>
      </c>
      <c r="F32" s="24">
        <f t="shared" si="11"/>
        <v>6675660</v>
      </c>
      <c r="G32" s="24">
        <f t="shared" si="11"/>
        <v>1942900080</v>
      </c>
      <c r="H32" s="24">
        <f t="shared" si="11"/>
        <v>0</v>
      </c>
      <c r="I32" s="24">
        <f t="shared" si="11"/>
        <v>0</v>
      </c>
      <c r="J32" s="24">
        <f t="shared" si="11"/>
        <v>0</v>
      </c>
    </row>
    <row r="33" spans="1:10" s="10" customFormat="1" ht="13.5" customHeight="1" x14ac:dyDescent="0.15">
      <c r="A33" s="19"/>
      <c r="B33" s="25"/>
      <c r="C33" s="25" t="s">
        <v>27</v>
      </c>
      <c r="D33" s="20">
        <f>IFERROR(VLOOKUP($B$32,[1]본청!$A:$G,COLUMN()-2,0),0)</f>
        <v>6675660</v>
      </c>
      <c r="E33" s="20">
        <f>IFERROR(VLOOKUP($B$32,[1]본청!$A:$G,COLUMN()-2,0),0)</f>
        <v>1942900080</v>
      </c>
      <c r="F33" s="20">
        <f>IFERROR(VLOOKUP($B$32,[1]본청!$A:$G,COLUMN()-2,0),0)</f>
        <v>6675660</v>
      </c>
      <c r="G33" s="20">
        <f>IFERROR(VLOOKUP($B$32,[1]본청!$A:$G,COLUMN()-2,0),0)</f>
        <v>1942900080</v>
      </c>
      <c r="H33" s="20">
        <f>IFERROR(VLOOKUP($B$32,[1]본청!$A:$G,COLUMN(),0),0)</f>
        <v>0</v>
      </c>
      <c r="I33" s="20">
        <f>IFERROR(VLOOKUP($B$32,[1]본청!$A:$G,COLUMN(),0),0)</f>
        <v>0</v>
      </c>
      <c r="J33" s="21">
        <f>E33-G33-I33</f>
        <v>0</v>
      </c>
    </row>
    <row r="34" spans="1:10" s="10" customFormat="1" ht="13.5" customHeight="1" x14ac:dyDescent="0.15">
      <c r="A34" s="19"/>
      <c r="B34" s="25"/>
      <c r="C34" s="25" t="s">
        <v>28</v>
      </c>
      <c r="D34" s="20">
        <f>IFERROR(VLOOKUP($B$32,[1]수정!$A:$G,COLUMN()-2,0),0)</f>
        <v>0</v>
      </c>
      <c r="E34" s="20">
        <f>IFERROR(VLOOKUP($B$32,[1]수정!$A:$G,COLUMN()-2,0),0)</f>
        <v>0</v>
      </c>
      <c r="F34" s="20">
        <f>IFERROR(VLOOKUP($B$32,[1]수정!$A:$G,COLUMN()-2,0),0)</f>
        <v>0</v>
      </c>
      <c r="G34" s="20">
        <f>IFERROR(VLOOKUP($B$32,[1]수정!$A:$G,COLUMN()-2,0),0)</f>
        <v>0</v>
      </c>
      <c r="H34" s="20">
        <f>IFERROR(VLOOKUP($B$32,[1]수정!$A:$G,COLUMN(),0),0)</f>
        <v>0</v>
      </c>
      <c r="I34" s="20">
        <f>IFERROR(VLOOKUP($B$32,[1]수정!$A:$G,COLUMN(),0),0)</f>
        <v>0</v>
      </c>
      <c r="J34" s="21">
        <f t="shared" ref="J34:J36" si="12">E34-G34-I34</f>
        <v>0</v>
      </c>
    </row>
    <row r="35" spans="1:10" s="10" customFormat="1" ht="13.5" customHeight="1" x14ac:dyDescent="0.15">
      <c r="A35" s="19"/>
      <c r="B35" s="25"/>
      <c r="C35" s="25" t="s">
        <v>29</v>
      </c>
      <c r="D35" s="20">
        <f>IFERROR(VLOOKUP($B$32,[1]중원!$A:$G,COLUMN()-2,0),0)</f>
        <v>0</v>
      </c>
      <c r="E35" s="20">
        <f>IFERROR(VLOOKUP($B$32,[1]중원!$A:$G,COLUMN()-2,0),0)</f>
        <v>0</v>
      </c>
      <c r="F35" s="20">
        <f>IFERROR(VLOOKUP($B$32,[1]중원!$A:$G,COLUMN()-2,0),0)</f>
        <v>0</v>
      </c>
      <c r="G35" s="20">
        <f>IFERROR(VLOOKUP($B$32,[1]중원!$A:$G,COLUMN()-2,0),0)</f>
        <v>0</v>
      </c>
      <c r="H35" s="20">
        <f>IFERROR(VLOOKUP($B$32,[1]중원!$A:$G,COLUMN(),0),0)</f>
        <v>0</v>
      </c>
      <c r="I35" s="20">
        <f>IFERROR(VLOOKUP($B$32,[1]중원!$A:$G,COLUMN(),0),0)</f>
        <v>0</v>
      </c>
      <c r="J35" s="21">
        <f t="shared" si="12"/>
        <v>0</v>
      </c>
    </row>
    <row r="36" spans="1:10" s="10" customFormat="1" ht="13.5" customHeight="1" x14ac:dyDescent="0.15">
      <c r="A36" s="19"/>
      <c r="B36" s="25"/>
      <c r="C36" s="25" t="s">
        <v>30</v>
      </c>
      <c r="D36" s="20">
        <f>IFERROR(VLOOKUP($B$32,[1]분당!$A:$G,COLUMN()-2,0),0)</f>
        <v>0</v>
      </c>
      <c r="E36" s="20">
        <f>IFERROR(VLOOKUP($B$32,[1]분당!$A:$G,COLUMN()-2,0),0)</f>
        <v>0</v>
      </c>
      <c r="F36" s="20">
        <f>IFERROR(VLOOKUP($B$32,[1]분당!$A:$G,COLUMN()-2,0),0)</f>
        <v>0</v>
      </c>
      <c r="G36" s="20">
        <f>IFERROR(VLOOKUP($B$32,[1]분당!$A:$G,COLUMN()-2,0),0)</f>
        <v>0</v>
      </c>
      <c r="H36" s="20">
        <f>IFERROR(VLOOKUP($B$32,[1]분당!$A:$G,COLUMN(),0),0)</f>
        <v>0</v>
      </c>
      <c r="I36" s="20">
        <f>IFERROR(VLOOKUP($B$32,[1]분당!$A:$G,COLUMN(),0),0)</f>
        <v>0</v>
      </c>
      <c r="J36" s="21">
        <f t="shared" si="12"/>
        <v>0</v>
      </c>
    </row>
    <row r="37" spans="1:10" s="10" customFormat="1" ht="13.5" customHeight="1" x14ac:dyDescent="0.15">
      <c r="A37" s="23" t="s">
        <v>32</v>
      </c>
      <c r="B37" s="39" t="s">
        <v>32</v>
      </c>
      <c r="C37" s="39"/>
      <c r="D37" s="18">
        <f t="shared" ref="D37:J37" si="13">SUM(D38:D41)</f>
        <v>755625560</v>
      </c>
      <c r="E37" s="18">
        <f t="shared" si="13"/>
        <v>7567524940</v>
      </c>
      <c r="F37" s="18">
        <f t="shared" si="13"/>
        <v>755406463</v>
      </c>
      <c r="G37" s="18">
        <f t="shared" si="13"/>
        <v>7566806496</v>
      </c>
      <c r="H37" s="18">
        <f t="shared" si="13"/>
        <v>0</v>
      </c>
      <c r="I37" s="18">
        <f t="shared" si="13"/>
        <v>0</v>
      </c>
      <c r="J37" s="18">
        <f t="shared" si="13"/>
        <v>718444</v>
      </c>
    </row>
    <row r="38" spans="1:10" s="10" customFormat="1" ht="13.5" customHeight="1" x14ac:dyDescent="0.15">
      <c r="A38" s="19" t="s">
        <v>32</v>
      </c>
      <c r="B38" s="14"/>
      <c r="C38" s="15" t="s">
        <v>18</v>
      </c>
      <c r="D38" s="20">
        <f>IFERROR(VLOOKUP($B$37,[1]본청!$A:$G,COLUMN()-2,0),0)</f>
        <v>754885181</v>
      </c>
      <c r="E38" s="20">
        <f>IFERROR(VLOOKUP($B$37,[1]본청!$A:$G,COLUMN()-2,0),0)</f>
        <v>7435072751</v>
      </c>
      <c r="F38" s="20">
        <f>IFERROR(VLOOKUP($B$37,[1]본청!$A:$G,COLUMN()-2,0),0)</f>
        <v>754733574</v>
      </c>
      <c r="G38" s="20">
        <f>IFERROR(VLOOKUP($B$37,[1]본청!$A:$G,COLUMN()-2,0),0)</f>
        <v>7434666708</v>
      </c>
      <c r="H38" s="20">
        <f>IFERROR(VLOOKUP($B$37,[1]본청!$A:$G,COLUMN(),0),0)</f>
        <v>0</v>
      </c>
      <c r="I38" s="20">
        <f>IFERROR(VLOOKUP($B$37,[1]본청!$A:$G,COLUMN(),0),0)</f>
        <v>0</v>
      </c>
      <c r="J38" s="21">
        <f>E38-G38-I38</f>
        <v>406043</v>
      </c>
    </row>
    <row r="39" spans="1:10" s="10" customFormat="1" ht="13.5" customHeight="1" x14ac:dyDescent="0.15">
      <c r="A39" s="19" t="s">
        <v>32</v>
      </c>
      <c r="B39" s="14"/>
      <c r="C39" s="15" t="s">
        <v>19</v>
      </c>
      <c r="D39" s="20">
        <f>IFERROR(VLOOKUP($B$37,[1]수정!$A:$G,COLUMN()-2,0),0)</f>
        <v>162826</v>
      </c>
      <c r="E39" s="20">
        <f>IFERROR(VLOOKUP($B$37,[1]수정!$A:$G,COLUMN()-2,0),0)</f>
        <v>71752930</v>
      </c>
      <c r="F39" s="20">
        <f>IFERROR(VLOOKUP($B$37,[1]수정!$A:$G,COLUMN()-2,0),0)</f>
        <v>162826</v>
      </c>
      <c r="G39" s="20">
        <f>IFERROR(VLOOKUP($B$37,[1]수정!$A:$G,COLUMN()-2,0),0)</f>
        <v>71736710</v>
      </c>
      <c r="H39" s="20">
        <f>IFERROR(VLOOKUP($B$37,[1]수정!$A:$G,COLUMN(),0),0)</f>
        <v>0</v>
      </c>
      <c r="I39" s="20">
        <f>IFERROR(VLOOKUP($B$37,[1]수정!$A:$G,COLUMN(),0),0)</f>
        <v>0</v>
      </c>
      <c r="J39" s="21">
        <f t="shared" ref="J39:J41" si="14">E39-G39-I39</f>
        <v>16220</v>
      </c>
    </row>
    <row r="40" spans="1:10" s="10" customFormat="1" ht="13.5" customHeight="1" x14ac:dyDescent="0.15">
      <c r="A40" s="19" t="s">
        <v>32</v>
      </c>
      <c r="B40" s="14"/>
      <c r="C40" s="15" t="s">
        <v>21</v>
      </c>
      <c r="D40" s="20">
        <f>IFERROR(VLOOKUP($B$37,[1]중원!$A:$G,COLUMN()-2,0),0)</f>
        <v>57420</v>
      </c>
      <c r="E40" s="20">
        <f>IFERROR(VLOOKUP($B$37,[1]중원!$A:$G,COLUMN()-2,0),0)</f>
        <v>58254802</v>
      </c>
      <c r="F40" s="20">
        <f>IFERROR(VLOOKUP($B$37,[1]중원!$A:$G,COLUMN()-2,0),0)</f>
        <v>0</v>
      </c>
      <c r="G40" s="20">
        <f>IFERROR(VLOOKUP($B$37,[1]중원!$A:$G,COLUMN()-2,0),0)</f>
        <v>57968691</v>
      </c>
      <c r="H40" s="20">
        <f>IFERROR(VLOOKUP($B$37,[1]중원!$A:$G,COLUMN(),0),0)</f>
        <v>0</v>
      </c>
      <c r="I40" s="20">
        <f>IFERROR(VLOOKUP($B$37,[1]중원!$A:$G,COLUMN(),0),0)</f>
        <v>0</v>
      </c>
      <c r="J40" s="21">
        <f t="shared" si="14"/>
        <v>286111</v>
      </c>
    </row>
    <row r="41" spans="1:10" s="10" customFormat="1" ht="13.5" customHeight="1" x14ac:dyDescent="0.15">
      <c r="A41" s="19" t="s">
        <v>32</v>
      </c>
      <c r="B41" s="14"/>
      <c r="C41" s="15" t="s">
        <v>22</v>
      </c>
      <c r="D41" s="20">
        <f>IFERROR(VLOOKUP($B$37,[1]분당!$A:$G,COLUMN()-2,0),0)</f>
        <v>520133</v>
      </c>
      <c r="E41" s="20">
        <f>IFERROR(VLOOKUP($B$37,[1]분당!$A:$G,COLUMN()-2,0),0)</f>
        <v>2444457</v>
      </c>
      <c r="F41" s="20">
        <f>IFERROR(VLOOKUP($B$37,[1]분당!$A:$G,COLUMN()-2,0),0)</f>
        <v>510063</v>
      </c>
      <c r="G41" s="20">
        <f>IFERROR(VLOOKUP($B$37,[1]분당!$A:$G,COLUMN()-2,0),0)</f>
        <v>2434387</v>
      </c>
      <c r="H41" s="20">
        <f>IFERROR(VLOOKUP($B$37,[1]분당!$A:$G,COLUMN(),0),0)</f>
        <v>0</v>
      </c>
      <c r="I41" s="20">
        <f>IFERROR(VLOOKUP($B$37,[1]분당!$A:$G,COLUMN(),0),0)</f>
        <v>0</v>
      </c>
      <c r="J41" s="21">
        <f t="shared" si="14"/>
        <v>10070</v>
      </c>
    </row>
    <row r="42" spans="1:10" s="10" customFormat="1" ht="13.5" customHeight="1" x14ac:dyDescent="0.15">
      <c r="A42" s="46" t="s">
        <v>33</v>
      </c>
      <c r="B42" s="46"/>
      <c r="C42" s="46"/>
      <c r="D42" s="13">
        <f t="shared" ref="D42:J42" si="15">SUM(D43:D46)</f>
        <v>2995620055</v>
      </c>
      <c r="E42" s="13">
        <f t="shared" si="15"/>
        <v>22655036072</v>
      </c>
      <c r="F42" s="13">
        <f t="shared" si="15"/>
        <v>1670506930</v>
      </c>
      <c r="G42" s="13">
        <f t="shared" si="15"/>
        <v>18979306123</v>
      </c>
      <c r="H42" s="13">
        <f t="shared" si="15"/>
        <v>0</v>
      </c>
      <c r="I42" s="13">
        <f t="shared" si="15"/>
        <v>0</v>
      </c>
      <c r="J42" s="13">
        <f t="shared" si="15"/>
        <v>3675729949</v>
      </c>
    </row>
    <row r="43" spans="1:10" s="10" customFormat="1" ht="13.5" customHeight="1" x14ac:dyDescent="0.15">
      <c r="A43" s="14"/>
      <c r="B43" s="14"/>
      <c r="C43" s="15" t="s">
        <v>18</v>
      </c>
      <c r="D43" s="16">
        <f>IFERROR(VLOOKUP($A$42,[1]본청!$A:$G,COLUMN()-2,0),0)</f>
        <v>2368629277</v>
      </c>
      <c r="E43" s="16">
        <f>IFERROR(VLOOKUP($A$42,[1]본청!$A:$G,COLUMN()-2,0),0)</f>
        <v>16722159200</v>
      </c>
      <c r="F43" s="16">
        <f>IFERROR(VLOOKUP($A$42,[1]본청!$A:$G,COLUMN()-2,0),0)</f>
        <v>1350313742</v>
      </c>
      <c r="G43" s="16">
        <f>IFERROR(VLOOKUP($A$42,[1]본청!$A:$G,COLUMN()-2,0),0)</f>
        <v>14626354146</v>
      </c>
      <c r="H43" s="16">
        <f>IFERROR(VLOOKUP($A$42,[1]본청!$A:$G,COLUMN(),0),0)</f>
        <v>0</v>
      </c>
      <c r="I43" s="16">
        <f>IFERROR(VLOOKUP($A$42,[1]본청!$A:$G,COLUMN(),0),0)</f>
        <v>0</v>
      </c>
      <c r="J43" s="17">
        <f>E43-G43-I43</f>
        <v>2095805054</v>
      </c>
    </row>
    <row r="44" spans="1:10" s="10" customFormat="1" ht="13.5" customHeight="1" x14ac:dyDescent="0.15">
      <c r="A44" s="14"/>
      <c r="B44" s="14"/>
      <c r="C44" s="15" t="s">
        <v>19</v>
      </c>
      <c r="D44" s="16">
        <f>IFERROR(VLOOKUP($A$42,[1]수정!$A:$G,COLUMN()-2,0),0)</f>
        <v>124601400</v>
      </c>
      <c r="E44" s="16">
        <f>IFERROR(VLOOKUP($A$42,[1]수정!$A:$G,COLUMN()-2,0),0)</f>
        <v>2347811105</v>
      </c>
      <c r="F44" s="16">
        <f>IFERROR(VLOOKUP($A$42,[1]수정!$A:$G,COLUMN()-2,0),0)</f>
        <v>209143760</v>
      </c>
      <c r="G44" s="16">
        <f>IFERROR(VLOOKUP($A$42,[1]수정!$A:$G,COLUMN()-2,0),0)</f>
        <v>1316573845</v>
      </c>
      <c r="H44" s="16">
        <f>IFERROR(VLOOKUP($A$42,[1]수정!$A:$G,COLUMN(),0),0)</f>
        <v>0</v>
      </c>
      <c r="I44" s="16">
        <f>IFERROR(VLOOKUP($A$42,[1]수정!$A:$G,COLUMN(),0),0)</f>
        <v>0</v>
      </c>
      <c r="J44" s="17">
        <f t="shared" ref="J44:J46" si="16">E44-G44-I44</f>
        <v>1031237260</v>
      </c>
    </row>
    <row r="45" spans="1:10" s="10" customFormat="1" ht="13.5" customHeight="1" x14ac:dyDescent="0.15">
      <c r="A45" s="14"/>
      <c r="B45" s="14"/>
      <c r="C45" s="15" t="s">
        <v>21</v>
      </c>
      <c r="D45" s="16">
        <f>IFERROR(VLOOKUP($A$42,[1]중원!$A:$G,COLUMN()-2,0),0)</f>
        <v>95819386</v>
      </c>
      <c r="E45" s="16">
        <f>IFERROR(VLOOKUP($A$42,[1]중원!$A:$G,COLUMN()-2,0),0)</f>
        <v>383658132</v>
      </c>
      <c r="F45" s="16">
        <f>IFERROR(VLOOKUP($A$42,[1]중원!$A:$G,COLUMN()-2,0),0)</f>
        <v>94271436</v>
      </c>
      <c r="G45" s="16">
        <f>IFERROR(VLOOKUP($A$42,[1]중원!$A:$G,COLUMN()-2,0),0)</f>
        <v>286944527</v>
      </c>
      <c r="H45" s="16">
        <f>IFERROR(VLOOKUP($A$42,[1]중원!$A:$G,COLUMN(),0),0)</f>
        <v>0</v>
      </c>
      <c r="I45" s="16">
        <f>IFERROR(VLOOKUP($A$42,[1]중원!$A:$G,COLUMN(),0),0)</f>
        <v>0</v>
      </c>
      <c r="J45" s="17">
        <f t="shared" si="16"/>
        <v>96713605</v>
      </c>
    </row>
    <row r="46" spans="1:10" s="10" customFormat="1" ht="13.5" customHeight="1" x14ac:dyDescent="0.15">
      <c r="A46" s="14"/>
      <c r="B46" s="14"/>
      <c r="C46" s="15" t="s">
        <v>22</v>
      </c>
      <c r="D46" s="16">
        <f>IFERROR(VLOOKUP($A$42,[1]분당!$A:$G,COLUMN()-2,0),0)</f>
        <v>406569992</v>
      </c>
      <c r="E46" s="16">
        <f>IFERROR(VLOOKUP($A$42,[1]분당!$A:$G,COLUMN()-2,0),0)</f>
        <v>3201407635</v>
      </c>
      <c r="F46" s="16">
        <f>IFERROR(VLOOKUP($A$42,[1]분당!$A:$G,COLUMN()-2,0),0)</f>
        <v>16777992</v>
      </c>
      <c r="G46" s="16">
        <f>IFERROR(VLOOKUP($A$42,[1]분당!$A:$G,COLUMN()-2,0),0)</f>
        <v>2749433605</v>
      </c>
      <c r="H46" s="16">
        <f>IFERROR(VLOOKUP($A$42,[1]분당!$A:$G,COLUMN(),0),0)</f>
        <v>0</v>
      </c>
      <c r="I46" s="16">
        <f>IFERROR(VLOOKUP($A$42,[1]분당!$A:$G,COLUMN(),0),0)</f>
        <v>0</v>
      </c>
      <c r="J46" s="17">
        <f t="shared" si="16"/>
        <v>451974030</v>
      </c>
    </row>
    <row r="47" spans="1:10" s="10" customFormat="1" ht="13.5" customHeight="1" x14ac:dyDescent="0.15">
      <c r="A47" s="14"/>
      <c r="B47" s="39" t="s">
        <v>34</v>
      </c>
      <c r="C47" s="39"/>
      <c r="D47" s="18">
        <f t="shared" ref="D47:J47" si="17">SUM(D48:D51)</f>
        <v>1876351850</v>
      </c>
      <c r="E47" s="18">
        <f t="shared" si="17"/>
        <v>2579039118</v>
      </c>
      <c r="F47" s="18">
        <f t="shared" si="17"/>
        <v>66395200</v>
      </c>
      <c r="G47" s="18">
        <f t="shared" si="17"/>
        <v>715230368</v>
      </c>
      <c r="H47" s="18">
        <f t="shared" si="17"/>
        <v>0</v>
      </c>
      <c r="I47" s="18">
        <f t="shared" si="17"/>
        <v>0</v>
      </c>
      <c r="J47" s="18">
        <f t="shared" si="17"/>
        <v>1863808750</v>
      </c>
    </row>
    <row r="48" spans="1:10" s="10" customFormat="1" ht="13.5" customHeight="1" x14ac:dyDescent="0.15">
      <c r="A48" s="19" t="s">
        <v>34</v>
      </c>
      <c r="B48" s="26"/>
      <c r="C48" s="25" t="s">
        <v>35</v>
      </c>
      <c r="D48" s="20">
        <f>IFERROR(VLOOKUP($B$47,[1]본청!$A:$G,COLUMN()-2,0),0)</f>
        <v>1493728100</v>
      </c>
      <c r="E48" s="20">
        <f>IFERROR(VLOOKUP($B$47,[1]본청!$A:$G,COLUMN()-2,0),0)</f>
        <v>1717913368</v>
      </c>
      <c r="F48" s="20">
        <f>IFERROR(VLOOKUP($B$47,[1]본청!$A:$G,COLUMN()-2,0),0)</f>
        <v>66315200</v>
      </c>
      <c r="G48" s="20">
        <f>IFERROR(VLOOKUP($B$47,[1]본청!$A:$G,COLUMN()-2,0),0)</f>
        <v>236648368</v>
      </c>
      <c r="H48" s="20">
        <f>IFERROR(VLOOKUP($B$47,[1]본청!$A:$G,COLUMN(),0),0)</f>
        <v>0</v>
      </c>
      <c r="I48" s="20">
        <f>IFERROR(VLOOKUP($B$47,[1]본청!$A:$G,COLUMN(),0),0)</f>
        <v>0</v>
      </c>
      <c r="J48" s="21">
        <f>E48-G48-I48</f>
        <v>1481265000</v>
      </c>
    </row>
    <row r="49" spans="1:10" s="10" customFormat="1" ht="13.5" customHeight="1" x14ac:dyDescent="0.15">
      <c r="A49" s="19" t="s">
        <v>34</v>
      </c>
      <c r="B49" s="26"/>
      <c r="C49" s="25" t="s">
        <v>36</v>
      </c>
      <c r="D49" s="20">
        <f>IFERROR(VLOOKUP($B$47,[1]수정!$A:$G,COLUMN()-2,0),0)</f>
        <v>80000</v>
      </c>
      <c r="E49" s="20">
        <f>IFERROR(VLOOKUP($B$47,[1]수정!$A:$G,COLUMN()-2,0),0)</f>
        <v>475302000</v>
      </c>
      <c r="F49" s="20">
        <f>IFERROR(VLOOKUP($B$47,[1]수정!$A:$G,COLUMN()-2,0),0)</f>
        <v>80000</v>
      </c>
      <c r="G49" s="20">
        <f>IFERROR(VLOOKUP($B$47,[1]수정!$A:$G,COLUMN()-2,0),0)</f>
        <v>475302000</v>
      </c>
      <c r="H49" s="20">
        <f>IFERROR(VLOOKUP($B$47,[1]수정!$A:$G,COLUMN(),0),0)</f>
        <v>0</v>
      </c>
      <c r="I49" s="20">
        <f>IFERROR(VLOOKUP($B$47,[1]수정!$A:$G,COLUMN(),0),0)</f>
        <v>0</v>
      </c>
      <c r="J49" s="21">
        <f t="shared" ref="J49:J51" si="18">E49-G49-I49</f>
        <v>0</v>
      </c>
    </row>
    <row r="50" spans="1:10" s="10" customFormat="1" ht="13.5" customHeight="1" x14ac:dyDescent="0.15">
      <c r="A50" s="19" t="s">
        <v>34</v>
      </c>
      <c r="B50" s="26"/>
      <c r="C50" s="25" t="s">
        <v>37</v>
      </c>
      <c r="D50" s="20">
        <f>IFERROR(VLOOKUP($B$47,[1]중원!$A:$G,COLUMN()-2,0),0)</f>
        <v>0</v>
      </c>
      <c r="E50" s="20">
        <f>IFERROR(VLOOKUP($B$47,[1]중원!$A:$G,COLUMN()-2,0),0)</f>
        <v>100000</v>
      </c>
      <c r="F50" s="20">
        <f>IFERROR(VLOOKUP($B$47,[1]중원!$A:$G,COLUMN()-2,0),0)</f>
        <v>0</v>
      </c>
      <c r="G50" s="20">
        <f>IFERROR(VLOOKUP($B$47,[1]중원!$A:$G,COLUMN()-2,0),0)</f>
        <v>100000</v>
      </c>
      <c r="H50" s="20">
        <f>IFERROR(VLOOKUP($B$47,[1]중원!$A:$G,COLUMN(),0),0)</f>
        <v>0</v>
      </c>
      <c r="I50" s="20">
        <f>IFERROR(VLOOKUP($B$47,[1]중원!$A:$G,COLUMN(),0),0)</f>
        <v>0</v>
      </c>
      <c r="J50" s="21">
        <f t="shared" si="18"/>
        <v>0</v>
      </c>
    </row>
    <row r="51" spans="1:10" s="10" customFormat="1" ht="13.5" customHeight="1" x14ac:dyDescent="0.15">
      <c r="A51" s="19" t="s">
        <v>34</v>
      </c>
      <c r="B51" s="26"/>
      <c r="C51" s="25" t="s">
        <v>38</v>
      </c>
      <c r="D51" s="20">
        <f>IFERROR(VLOOKUP($B$47,[1]분당!$A:$G,COLUMN()-2,0),0)</f>
        <v>382543750</v>
      </c>
      <c r="E51" s="20">
        <f>IFERROR(VLOOKUP($B$47,[1]분당!$A:$G,COLUMN()-2,0),0)</f>
        <v>385723750</v>
      </c>
      <c r="F51" s="20">
        <f>IFERROR(VLOOKUP($B$47,[1]분당!$A:$G,COLUMN()-2,0),0)</f>
        <v>0</v>
      </c>
      <c r="G51" s="20">
        <f>IFERROR(VLOOKUP($B$47,[1]분당!$A:$G,COLUMN()-2,0),0)</f>
        <v>3180000</v>
      </c>
      <c r="H51" s="20">
        <f>IFERROR(VLOOKUP($B$47,[1]분당!$A:$G,COLUMN(),0),0)</f>
        <v>0</v>
      </c>
      <c r="I51" s="20">
        <f>IFERROR(VLOOKUP($B$47,[1]분당!$A:$G,COLUMN(),0),0)</f>
        <v>0</v>
      </c>
      <c r="J51" s="21">
        <f t="shared" si="18"/>
        <v>382543750</v>
      </c>
    </row>
    <row r="52" spans="1:10" s="10" customFormat="1" ht="13.5" customHeight="1" x14ac:dyDescent="0.15">
      <c r="A52" s="23"/>
      <c r="B52" s="39" t="s">
        <v>39</v>
      </c>
      <c r="C52" s="39"/>
      <c r="D52" s="18">
        <f t="shared" ref="D52:J52" si="19">SUM(D53:D56)</f>
        <v>0</v>
      </c>
      <c r="E52" s="18">
        <f t="shared" si="19"/>
        <v>0</v>
      </c>
      <c r="F52" s="18">
        <f t="shared" si="19"/>
        <v>0</v>
      </c>
      <c r="G52" s="18">
        <f t="shared" si="19"/>
        <v>0</v>
      </c>
      <c r="H52" s="18">
        <f t="shared" si="19"/>
        <v>0</v>
      </c>
      <c r="I52" s="18">
        <f t="shared" si="19"/>
        <v>0</v>
      </c>
      <c r="J52" s="18">
        <f t="shared" si="19"/>
        <v>0</v>
      </c>
    </row>
    <row r="53" spans="1:10" s="10" customFormat="1" ht="13.5" customHeight="1" x14ac:dyDescent="0.15">
      <c r="A53" s="19" t="s">
        <v>40</v>
      </c>
      <c r="B53" s="14"/>
      <c r="C53" s="15" t="s">
        <v>18</v>
      </c>
      <c r="D53" s="20">
        <f>IFERROR(VLOOKUP($B$52,[1]본청!$A:$G,COLUMN()-2,0),0)</f>
        <v>0</v>
      </c>
      <c r="E53" s="20">
        <f>IFERROR(VLOOKUP($B$52,[1]본청!$A:$G,COLUMN()-2,0),0)</f>
        <v>0</v>
      </c>
      <c r="F53" s="20">
        <f>IFERROR(VLOOKUP($B$52,[1]본청!$A:$G,COLUMN()-2,0),0)</f>
        <v>0</v>
      </c>
      <c r="G53" s="20">
        <f>IFERROR(VLOOKUP($B$52,[1]본청!$A:$G,COLUMN()-2,0),0)</f>
        <v>0</v>
      </c>
      <c r="H53" s="20">
        <f>IFERROR(VLOOKUP($B$52,[1]본청!$A:$G,COLUMN(),0),0)</f>
        <v>0</v>
      </c>
      <c r="I53" s="20">
        <f>IFERROR(VLOOKUP($B$52,[1]본청!$A:$G,COLUMN(),0),0)</f>
        <v>0</v>
      </c>
      <c r="J53" s="21">
        <f>E53-G53-I53</f>
        <v>0</v>
      </c>
    </row>
    <row r="54" spans="1:10" s="10" customFormat="1" ht="13.5" customHeight="1" x14ac:dyDescent="0.15">
      <c r="A54" s="19" t="s">
        <v>40</v>
      </c>
      <c r="B54" s="14"/>
      <c r="C54" s="15" t="s">
        <v>41</v>
      </c>
      <c r="D54" s="20">
        <f>IFERROR(VLOOKUP($B$52,[1]수정!$A:$G,COLUMN()-2,0),0)</f>
        <v>0</v>
      </c>
      <c r="E54" s="20">
        <f>IFERROR(VLOOKUP($B$52,[1]수정!$A:$G,COLUMN()-2,0),0)</f>
        <v>0</v>
      </c>
      <c r="F54" s="20">
        <f>IFERROR(VLOOKUP($B$52,[1]수정!$A:$G,COLUMN()-2,0),0)</f>
        <v>0</v>
      </c>
      <c r="G54" s="20">
        <f>IFERROR(VLOOKUP($B$52,[1]수정!$A:$G,COLUMN()-2,0),0)</f>
        <v>0</v>
      </c>
      <c r="H54" s="20">
        <f>IFERROR(VLOOKUP($B$52,[1]수정!$A:$G,COLUMN(),0),0)</f>
        <v>0</v>
      </c>
      <c r="I54" s="20">
        <f>IFERROR(VLOOKUP($B$52,[1]수정!$A:$G,COLUMN(),0),0)</f>
        <v>0</v>
      </c>
      <c r="J54" s="21">
        <f t="shared" ref="J54:J56" si="20">E54-G54-I54</f>
        <v>0</v>
      </c>
    </row>
    <row r="55" spans="1:10" s="10" customFormat="1" ht="13.5" customHeight="1" x14ac:dyDescent="0.15">
      <c r="A55" s="19" t="s">
        <v>40</v>
      </c>
      <c r="B55" s="14"/>
      <c r="C55" s="15" t="s">
        <v>42</v>
      </c>
      <c r="D55" s="20">
        <f>IFERROR(VLOOKUP($B$52,[1]중원!$A:$G,COLUMN()-2,0),0)</f>
        <v>0</v>
      </c>
      <c r="E55" s="20">
        <f>IFERROR(VLOOKUP($B$52,[1]중원!$A:$G,COLUMN()-2,0),0)</f>
        <v>0</v>
      </c>
      <c r="F55" s="20">
        <f>IFERROR(VLOOKUP($B$52,[1]중원!$A:$G,COLUMN()-2,0),0)</f>
        <v>0</v>
      </c>
      <c r="G55" s="20">
        <f>IFERROR(VLOOKUP($B$52,[1]중원!$A:$G,COLUMN()-2,0),0)</f>
        <v>0</v>
      </c>
      <c r="H55" s="20">
        <f>IFERROR(VLOOKUP($B$52,[1]중원!$A:$G,COLUMN(),0),0)</f>
        <v>0</v>
      </c>
      <c r="I55" s="20">
        <f>IFERROR(VLOOKUP($B$52,[1]중원!$A:$G,COLUMN(),0),0)</f>
        <v>0</v>
      </c>
      <c r="J55" s="21">
        <f t="shared" si="20"/>
        <v>0</v>
      </c>
    </row>
    <row r="56" spans="1:10" s="10" customFormat="1" ht="13.5" customHeight="1" x14ac:dyDescent="0.15">
      <c r="A56" s="19" t="s">
        <v>40</v>
      </c>
      <c r="B56" s="14"/>
      <c r="C56" s="15" t="s">
        <v>22</v>
      </c>
      <c r="D56" s="20">
        <f>IFERROR(VLOOKUP($B$52,[1]분당!$A:$G,COLUMN()-2,0),0)</f>
        <v>0</v>
      </c>
      <c r="E56" s="20">
        <f>IFERROR(VLOOKUP($B$52,[1]분당!$A:$G,COLUMN()-2,0),0)</f>
        <v>0</v>
      </c>
      <c r="F56" s="20">
        <f>IFERROR(VLOOKUP($B$52,[1]분당!$A:$G,COLUMN()-2,0),0)</f>
        <v>0</v>
      </c>
      <c r="G56" s="20">
        <f>IFERROR(VLOOKUP($B$52,[1]분당!$A:$G,COLUMN()-2,0),0)</f>
        <v>0</v>
      </c>
      <c r="H56" s="20">
        <f>IFERROR(VLOOKUP($B$52,[1]분당!$A:$G,COLUMN(),0),0)</f>
        <v>0</v>
      </c>
      <c r="I56" s="20">
        <f>IFERROR(VLOOKUP($B$52,[1]분당!$A:$G,COLUMN(),0),0)</f>
        <v>0</v>
      </c>
      <c r="J56" s="21">
        <f t="shared" si="20"/>
        <v>0</v>
      </c>
    </row>
    <row r="57" spans="1:10" s="10" customFormat="1" ht="13.5" customHeight="1" x14ac:dyDescent="0.15">
      <c r="A57" s="23"/>
      <c r="B57" s="39" t="s">
        <v>43</v>
      </c>
      <c r="C57" s="39"/>
      <c r="D57" s="18">
        <f t="shared" ref="D57:J57" si="21">SUM(D58:D61)</f>
        <v>120694716</v>
      </c>
      <c r="E57" s="18">
        <f t="shared" si="21"/>
        <v>2693321837</v>
      </c>
      <c r="F57" s="18">
        <f t="shared" si="21"/>
        <v>103468256</v>
      </c>
      <c r="G57" s="18">
        <f t="shared" si="21"/>
        <v>2665770577</v>
      </c>
      <c r="H57" s="18">
        <f t="shared" si="21"/>
        <v>0</v>
      </c>
      <c r="I57" s="18">
        <f t="shared" si="21"/>
        <v>0</v>
      </c>
      <c r="J57" s="18">
        <f t="shared" si="21"/>
        <v>27551260</v>
      </c>
    </row>
    <row r="58" spans="1:10" s="10" customFormat="1" ht="13.5" customHeight="1" x14ac:dyDescent="0.15">
      <c r="A58" s="19" t="s">
        <v>40</v>
      </c>
      <c r="B58" s="14"/>
      <c r="C58" s="15" t="s">
        <v>18</v>
      </c>
      <c r="D58" s="20">
        <f>IFERROR(VLOOKUP($B$57,[1]본청!$A:$G,COLUMN()-2,0),0)</f>
        <v>27311466</v>
      </c>
      <c r="E58" s="20">
        <f>IFERROR(VLOOKUP($B$57,[1]본청!$A:$G,COLUMN()-2,0),0)</f>
        <v>2377901058</v>
      </c>
      <c r="F58" s="20">
        <f>IFERROR(VLOOKUP($B$57,[1]본청!$A:$G,COLUMN()-2,0),0)</f>
        <v>10085006</v>
      </c>
      <c r="G58" s="20">
        <f>IFERROR(VLOOKUP($B$57,[1]본청!$A:$G,COLUMN()-2,0),0)</f>
        <v>2352247798</v>
      </c>
      <c r="H58" s="20">
        <f>IFERROR(VLOOKUP($B$57,[1]본청!$A:$G,COLUMN(),0),0)</f>
        <v>0</v>
      </c>
      <c r="I58" s="20">
        <f>IFERROR(VLOOKUP($B$57,[1]본청!$A:$G,COLUMN(),0),0)</f>
        <v>0</v>
      </c>
      <c r="J58" s="21">
        <f>E58-G58-I58</f>
        <v>25653260</v>
      </c>
    </row>
    <row r="59" spans="1:10" s="10" customFormat="1" ht="13.5" customHeight="1" x14ac:dyDescent="0.15">
      <c r="A59" s="19" t="s">
        <v>40</v>
      </c>
      <c r="B59" s="14"/>
      <c r="C59" s="15" t="s">
        <v>41</v>
      </c>
      <c r="D59" s="20">
        <f>IFERROR(VLOOKUP($B$57,[1]수정!$A:$G,COLUMN()-2,0),0)</f>
        <v>300000</v>
      </c>
      <c r="E59" s="20">
        <f>IFERROR(VLOOKUP($B$57,[1]수정!$A:$G,COLUMN()-2,0),0)</f>
        <v>173509917</v>
      </c>
      <c r="F59" s="20">
        <f>IFERROR(VLOOKUP($B$57,[1]수정!$A:$G,COLUMN()-2,0),0)</f>
        <v>300000</v>
      </c>
      <c r="G59" s="20">
        <f>IFERROR(VLOOKUP($B$57,[1]수정!$A:$G,COLUMN()-2,0),0)</f>
        <v>171611917</v>
      </c>
      <c r="H59" s="20">
        <f>IFERROR(VLOOKUP($B$57,[1]수정!$A:$G,COLUMN(),0),0)</f>
        <v>0</v>
      </c>
      <c r="I59" s="20">
        <f>IFERROR(VLOOKUP($B$57,[1]수정!$A:$G,COLUMN(),0),0)</f>
        <v>0</v>
      </c>
      <c r="J59" s="21">
        <f t="shared" ref="J59:J61" si="22">E59-G59-I59</f>
        <v>1898000</v>
      </c>
    </row>
    <row r="60" spans="1:10" s="10" customFormat="1" ht="13.5" customHeight="1" x14ac:dyDescent="0.15">
      <c r="A60" s="19" t="s">
        <v>40</v>
      </c>
      <c r="B60" s="14"/>
      <c r="C60" s="15" t="s">
        <v>42</v>
      </c>
      <c r="D60" s="20">
        <f>IFERROR(VLOOKUP($B$57,[1]중원!$A:$G,COLUMN()-2,0),0)</f>
        <v>92588750</v>
      </c>
      <c r="E60" s="20">
        <f>IFERROR(VLOOKUP($B$57,[1]중원!$A:$G,COLUMN()-2,0),0)</f>
        <v>118309942</v>
      </c>
      <c r="F60" s="20">
        <f>IFERROR(VLOOKUP($B$57,[1]중원!$A:$G,COLUMN()-2,0),0)</f>
        <v>92588750</v>
      </c>
      <c r="G60" s="20">
        <f>IFERROR(VLOOKUP($B$57,[1]중원!$A:$G,COLUMN()-2,0),0)</f>
        <v>118309942</v>
      </c>
      <c r="H60" s="20">
        <f>IFERROR(VLOOKUP($B$57,[1]중원!$A:$G,COLUMN(),0),0)</f>
        <v>0</v>
      </c>
      <c r="I60" s="20">
        <f>IFERROR(VLOOKUP($B$57,[1]중원!$A:$G,COLUMN(),0),0)</f>
        <v>0</v>
      </c>
      <c r="J60" s="21">
        <f t="shared" si="22"/>
        <v>0</v>
      </c>
    </row>
    <row r="61" spans="1:10" s="10" customFormat="1" ht="13.5" customHeight="1" x14ac:dyDescent="0.15">
      <c r="A61" s="19" t="s">
        <v>40</v>
      </c>
      <c r="B61" s="14"/>
      <c r="C61" s="15" t="s">
        <v>22</v>
      </c>
      <c r="D61" s="20">
        <f>IFERROR(VLOOKUP($B$57,[1]분당!$A:$G,COLUMN()-2,0),0)</f>
        <v>494500</v>
      </c>
      <c r="E61" s="20">
        <f>IFERROR(VLOOKUP($B$57,[1]분당!$A:$G,COLUMN()-2,0),0)</f>
        <v>23600920</v>
      </c>
      <c r="F61" s="20">
        <f>IFERROR(VLOOKUP($B$57,[1]분당!$A:$G,COLUMN()-2,0),0)</f>
        <v>494500</v>
      </c>
      <c r="G61" s="20">
        <f>IFERROR(VLOOKUP($B$57,[1]분당!$A:$G,COLUMN()-2,0),0)</f>
        <v>23600920</v>
      </c>
      <c r="H61" s="20">
        <f>IFERROR(VLOOKUP($B$57,[1]분당!$A:$G,COLUMN(),0),0)</f>
        <v>0</v>
      </c>
      <c r="I61" s="20">
        <f>IFERROR(VLOOKUP($B$57,[1]분당!$A:$G,COLUMN(),0),0)</f>
        <v>0</v>
      </c>
      <c r="J61" s="21">
        <f t="shared" si="22"/>
        <v>0</v>
      </c>
    </row>
    <row r="62" spans="1:10" s="10" customFormat="1" ht="13.5" customHeight="1" x14ac:dyDescent="0.15">
      <c r="A62" s="19"/>
      <c r="B62" s="39" t="s">
        <v>44</v>
      </c>
      <c r="C62" s="39"/>
      <c r="D62" s="18">
        <f t="shared" ref="D62:J62" si="23">SUM(D63:D66)</f>
        <v>998573489</v>
      </c>
      <c r="E62" s="18">
        <f t="shared" si="23"/>
        <v>17382675117</v>
      </c>
      <c r="F62" s="18">
        <f t="shared" si="23"/>
        <v>1500643474</v>
      </c>
      <c r="G62" s="18">
        <f t="shared" si="23"/>
        <v>15598305178</v>
      </c>
      <c r="H62" s="18">
        <f t="shared" si="23"/>
        <v>0</v>
      </c>
      <c r="I62" s="18">
        <f t="shared" si="23"/>
        <v>0</v>
      </c>
      <c r="J62" s="18">
        <f t="shared" si="23"/>
        <v>1784369939</v>
      </c>
    </row>
    <row r="63" spans="1:10" s="10" customFormat="1" ht="13.5" customHeight="1" x14ac:dyDescent="0.15">
      <c r="A63" s="19" t="s">
        <v>45</v>
      </c>
      <c r="B63" s="14"/>
      <c r="C63" s="15" t="s">
        <v>18</v>
      </c>
      <c r="D63" s="20">
        <f>IFERROR(VLOOKUP($B$62,[1]본청!$A:$G,COLUMN()-2,0),0)</f>
        <v>847589711</v>
      </c>
      <c r="E63" s="20">
        <f>IFERROR(VLOOKUP($B$62,[1]본청!$A:$G,COLUMN()-2,0),0)</f>
        <v>12626344774</v>
      </c>
      <c r="F63" s="20">
        <f>IFERROR(VLOOKUP($B$62,[1]본청!$A:$G,COLUMN()-2,0),0)</f>
        <v>1273913536</v>
      </c>
      <c r="G63" s="20">
        <f>IFERROR(VLOOKUP($B$62,[1]본청!$A:$G,COLUMN()-2,0),0)</f>
        <v>12037457980</v>
      </c>
      <c r="H63" s="20">
        <f>IFERROR(VLOOKUP($B$62,[1]본청!$A:$G,COLUMN(),0),0)</f>
        <v>0</v>
      </c>
      <c r="I63" s="20">
        <f>IFERROR(VLOOKUP($B$62,[1]본청!$A:$G,COLUMN(),0),0)</f>
        <v>0</v>
      </c>
      <c r="J63" s="21">
        <f>E63-G63-I63</f>
        <v>588886794</v>
      </c>
    </row>
    <row r="64" spans="1:10" s="10" customFormat="1" ht="13.5" customHeight="1" x14ac:dyDescent="0.15">
      <c r="A64" s="19" t="s">
        <v>45</v>
      </c>
      <c r="B64" s="14"/>
      <c r="C64" s="15" t="s">
        <v>41</v>
      </c>
      <c r="D64" s="20">
        <f>IFERROR(VLOOKUP($B$62,[1]수정!$A:$G,COLUMN()-2,0),0)</f>
        <v>124221400</v>
      </c>
      <c r="E64" s="20">
        <f>IFERROR(VLOOKUP($B$62,[1]수정!$A:$G,COLUMN()-2,0),0)</f>
        <v>1698999188</v>
      </c>
      <c r="F64" s="20">
        <f>IFERROR(VLOOKUP($B$62,[1]수정!$A:$G,COLUMN()-2,0),0)</f>
        <v>208763760</v>
      </c>
      <c r="G64" s="20">
        <f>IFERROR(VLOOKUP($B$62,[1]수정!$A:$G,COLUMN()-2,0),0)</f>
        <v>669659928</v>
      </c>
      <c r="H64" s="20">
        <f>IFERROR(VLOOKUP($B$62,[1]수정!$A:$G,COLUMN(),0),0)</f>
        <v>0</v>
      </c>
      <c r="I64" s="20">
        <f>IFERROR(VLOOKUP($B$62,[1]수정!$A:$G,COLUMN(),0),0)</f>
        <v>0</v>
      </c>
      <c r="J64" s="21">
        <f t="shared" ref="J64:J66" si="24">E64-G64-I64</f>
        <v>1029339260</v>
      </c>
    </row>
    <row r="65" spans="1:10" s="10" customFormat="1" ht="13.5" customHeight="1" x14ac:dyDescent="0.15">
      <c r="A65" s="19" t="s">
        <v>45</v>
      </c>
      <c r="B65" s="14"/>
      <c r="C65" s="15" t="s">
        <v>42</v>
      </c>
      <c r="D65" s="20">
        <f>IFERROR(VLOOKUP($B$62,[1]중원!$A:$G,COLUMN()-2,0),0)</f>
        <v>3230636</v>
      </c>
      <c r="E65" s="20">
        <f>IFERROR(VLOOKUP($B$62,[1]중원!$A:$G,COLUMN()-2,0),0)</f>
        <v>265248190</v>
      </c>
      <c r="F65" s="20">
        <f>IFERROR(VLOOKUP($B$62,[1]중원!$A:$G,COLUMN()-2,0),0)</f>
        <v>1682686</v>
      </c>
      <c r="G65" s="20">
        <f>IFERROR(VLOOKUP($B$62,[1]중원!$A:$G,COLUMN()-2,0),0)</f>
        <v>168534585</v>
      </c>
      <c r="H65" s="20">
        <f>IFERROR(VLOOKUP($B$62,[1]중원!$A:$G,COLUMN(),0),0)</f>
        <v>0</v>
      </c>
      <c r="I65" s="20">
        <f>IFERROR(VLOOKUP($B$62,[1]중원!$A:$G,COLUMN(),0),0)</f>
        <v>0</v>
      </c>
      <c r="J65" s="21">
        <f t="shared" si="24"/>
        <v>96713605</v>
      </c>
    </row>
    <row r="66" spans="1:10" s="10" customFormat="1" ht="13.5" customHeight="1" x14ac:dyDescent="0.15">
      <c r="A66" s="19" t="s">
        <v>45</v>
      </c>
      <c r="B66" s="14"/>
      <c r="C66" s="15" t="s">
        <v>22</v>
      </c>
      <c r="D66" s="20">
        <f>IFERROR(VLOOKUP($B$62,[1]분당!$A:$G,COLUMN()-2,0),0)</f>
        <v>23531742</v>
      </c>
      <c r="E66" s="20">
        <f>IFERROR(VLOOKUP($B$62,[1]분당!$A:$G,COLUMN()-2,0),0)</f>
        <v>2792082965</v>
      </c>
      <c r="F66" s="20">
        <f>IFERROR(VLOOKUP($B$62,[1]분당!$A:$G,COLUMN()-2,0),0)</f>
        <v>16283492</v>
      </c>
      <c r="G66" s="20">
        <f>IFERROR(VLOOKUP($B$62,[1]분당!$A:$G,COLUMN()-2,0),0)</f>
        <v>2722652685</v>
      </c>
      <c r="H66" s="20">
        <f>IFERROR(VLOOKUP($B$62,[1]분당!$A:$G,COLUMN(),0),0)</f>
        <v>0</v>
      </c>
      <c r="I66" s="20">
        <f>IFERROR(VLOOKUP($B$62,[1]분당!$A:$G,COLUMN(),0),0)</f>
        <v>0</v>
      </c>
      <c r="J66" s="21">
        <f t="shared" si="24"/>
        <v>69430280</v>
      </c>
    </row>
    <row r="67" spans="1:10" s="10" customFormat="1" ht="13.5" customHeight="1" x14ac:dyDescent="0.15">
      <c r="A67" s="46" t="s">
        <v>46</v>
      </c>
      <c r="B67" s="46"/>
      <c r="C67" s="46"/>
      <c r="D67" s="13">
        <f t="shared" ref="D67:J67" si="25">SUM(D68:D71)</f>
        <v>2812097130</v>
      </c>
      <c r="E67" s="13">
        <f t="shared" si="25"/>
        <v>12008363440</v>
      </c>
      <c r="F67" s="13">
        <f t="shared" si="25"/>
        <v>449967960</v>
      </c>
      <c r="G67" s="13">
        <f t="shared" si="25"/>
        <v>2729433952</v>
      </c>
      <c r="H67" s="13">
        <f t="shared" si="25"/>
        <v>0</v>
      </c>
      <c r="I67" s="13">
        <f t="shared" si="25"/>
        <v>0</v>
      </c>
      <c r="J67" s="13">
        <f t="shared" si="25"/>
        <v>9278929488</v>
      </c>
    </row>
    <row r="68" spans="1:10" s="10" customFormat="1" ht="13.5" customHeight="1" x14ac:dyDescent="0.15">
      <c r="A68" s="14"/>
      <c r="B68" s="14"/>
      <c r="C68" s="15" t="s">
        <v>18</v>
      </c>
      <c r="D68" s="16">
        <f>IFERROR(VLOOKUP($A$67,[1]본청!$A:$G,COLUMN()-2,0),0)</f>
        <v>1718292930</v>
      </c>
      <c r="E68" s="16">
        <f>IFERROR(VLOOKUP($A$67,[1]본청!$A:$G,COLUMN()-2,0),0)</f>
        <v>9109595350</v>
      </c>
      <c r="F68" s="16">
        <f>IFERROR(VLOOKUP($A$67,[1]본청!$A:$G,COLUMN()-2,0),0)</f>
        <v>304508070</v>
      </c>
      <c r="G68" s="16">
        <f>IFERROR(VLOOKUP($A$67,[1]본청!$A:$G,COLUMN()-2,0),0)</f>
        <v>1893457822</v>
      </c>
      <c r="H68" s="16">
        <f>IFERROR(VLOOKUP($A$67,[1]본청!$A:$G,COLUMN(),0),0)</f>
        <v>0</v>
      </c>
      <c r="I68" s="16">
        <f>IFERROR(VLOOKUP($A$67,[1]본청!$A:$G,COLUMN(),0),0)</f>
        <v>0</v>
      </c>
      <c r="J68" s="17">
        <f>E68-G68-I68</f>
        <v>7216137528</v>
      </c>
    </row>
    <row r="69" spans="1:10" s="10" customFormat="1" ht="13.5" customHeight="1" x14ac:dyDescent="0.15">
      <c r="A69" s="14"/>
      <c r="B69" s="14"/>
      <c r="C69" s="15" t="s">
        <v>19</v>
      </c>
      <c r="D69" s="16">
        <f>IFERROR(VLOOKUP($A$67,[1]수정!$A:$G,COLUMN()-2,0),0)</f>
        <v>147558970</v>
      </c>
      <c r="E69" s="16">
        <f>IFERROR(VLOOKUP($A$67,[1]수정!$A:$G,COLUMN()-2,0),0)</f>
        <v>453011050</v>
      </c>
      <c r="F69" s="16">
        <f>IFERROR(VLOOKUP($A$67,[1]수정!$A:$G,COLUMN()-2,0),0)</f>
        <v>42836030</v>
      </c>
      <c r="G69" s="16">
        <f>IFERROR(VLOOKUP($A$67,[1]수정!$A:$G,COLUMN()-2,0),0)</f>
        <v>212599970</v>
      </c>
      <c r="H69" s="16">
        <f>IFERROR(VLOOKUP($A$67,[1]수정!$A:$G,COLUMN(),0),0)</f>
        <v>0</v>
      </c>
      <c r="I69" s="16">
        <f>IFERROR(VLOOKUP($A$67,[1]수정!$A:$G,COLUMN(),0),0)</f>
        <v>0</v>
      </c>
      <c r="J69" s="17">
        <f t="shared" ref="J69:J71" si="26">E69-G69-I69</f>
        <v>240411080</v>
      </c>
    </row>
    <row r="70" spans="1:10" s="10" customFormat="1" ht="13.5" customHeight="1" x14ac:dyDescent="0.15">
      <c r="A70" s="14"/>
      <c r="B70" s="14"/>
      <c r="C70" s="15" t="s">
        <v>21</v>
      </c>
      <c r="D70" s="16">
        <f>IFERROR(VLOOKUP($A$67,[1]중원!$A:$G,COLUMN()-2,0),0)</f>
        <v>40496430</v>
      </c>
      <c r="E70" s="16">
        <f>IFERROR(VLOOKUP($A$67,[1]중원!$A:$G,COLUMN()-2,0),0)</f>
        <v>239173120</v>
      </c>
      <c r="F70" s="16">
        <f>IFERROR(VLOOKUP($A$67,[1]중원!$A:$G,COLUMN()-2,0),0)</f>
        <v>25265520</v>
      </c>
      <c r="G70" s="16">
        <f>IFERROR(VLOOKUP($A$67,[1]중원!$A:$G,COLUMN()-2,0),0)</f>
        <v>155411210</v>
      </c>
      <c r="H70" s="16">
        <f>IFERROR(VLOOKUP($A$67,[1]중원!$A:$G,COLUMN(),0),0)</f>
        <v>0</v>
      </c>
      <c r="I70" s="16">
        <f>IFERROR(VLOOKUP($A$67,[1]중원!$A:$G,COLUMN(),0),0)</f>
        <v>0</v>
      </c>
      <c r="J70" s="17">
        <f t="shared" si="26"/>
        <v>83761910</v>
      </c>
    </row>
    <row r="71" spans="1:10" s="10" customFormat="1" ht="13.5" customHeight="1" x14ac:dyDescent="0.15">
      <c r="A71" s="14"/>
      <c r="B71" s="14"/>
      <c r="C71" s="15" t="s">
        <v>22</v>
      </c>
      <c r="D71" s="16">
        <f>IFERROR(VLOOKUP($A$67,[1]분당!$A:$G,COLUMN()-2,0),0)</f>
        <v>905748800</v>
      </c>
      <c r="E71" s="16">
        <f>IFERROR(VLOOKUP($A$67,[1]분당!$A:$G,COLUMN()-2,0),0)</f>
        <v>2206583920</v>
      </c>
      <c r="F71" s="16">
        <f>IFERROR(VLOOKUP($A$67,[1]분당!$A:$G,COLUMN()-2,0),0)</f>
        <v>77358340</v>
      </c>
      <c r="G71" s="16">
        <f>IFERROR(VLOOKUP($A$67,[1]분당!$A:$G,COLUMN()-2,0),0)</f>
        <v>467964950</v>
      </c>
      <c r="H71" s="16">
        <f>IFERROR(VLOOKUP($A$67,[1]분당!$A:$G,COLUMN(),0),0)</f>
        <v>0</v>
      </c>
      <c r="I71" s="16">
        <f>IFERROR(VLOOKUP($A$67,[1]분당!$A:$G,COLUMN(),0),0)</f>
        <v>0</v>
      </c>
      <c r="J71" s="17">
        <f t="shared" si="26"/>
        <v>1738618970</v>
      </c>
    </row>
    <row r="72" spans="1:10" s="10" customFormat="1" ht="13.5" customHeight="1" x14ac:dyDescent="0.15">
      <c r="A72" s="14"/>
      <c r="B72" s="39" t="s">
        <v>47</v>
      </c>
      <c r="C72" s="39"/>
      <c r="D72" s="18">
        <f t="shared" ref="D72:J72" si="27">SUM(D73:D76)</f>
        <v>285053870</v>
      </c>
      <c r="E72" s="18">
        <f t="shared" si="27"/>
        <v>794089600</v>
      </c>
      <c r="F72" s="18">
        <f t="shared" si="27"/>
        <v>9670000</v>
      </c>
      <c r="G72" s="18">
        <f t="shared" si="27"/>
        <v>123431340</v>
      </c>
      <c r="H72" s="18">
        <f t="shared" si="27"/>
        <v>0</v>
      </c>
      <c r="I72" s="18">
        <f t="shared" si="27"/>
        <v>0</v>
      </c>
      <c r="J72" s="18">
        <f t="shared" si="27"/>
        <v>670658260</v>
      </c>
    </row>
    <row r="73" spans="1:10" s="10" customFormat="1" ht="13.5" customHeight="1" x14ac:dyDescent="0.15">
      <c r="A73" s="19" t="s">
        <v>34</v>
      </c>
      <c r="B73" s="26"/>
      <c r="C73" s="25" t="s">
        <v>35</v>
      </c>
      <c r="D73" s="20">
        <f>IFERROR(VLOOKUP($B$72,[1]본청!$A:$G,COLUMN()-2,0),0)</f>
        <v>0</v>
      </c>
      <c r="E73" s="20">
        <f>IFERROR(VLOOKUP($B$72,[1]본청!$A:$G,COLUMN()-2,0),0)</f>
        <v>87659270</v>
      </c>
      <c r="F73" s="20">
        <f>IFERROR(VLOOKUP($B$72,[1]본청!$A:$G,COLUMN()-2,0),0)</f>
        <v>3600000</v>
      </c>
      <c r="G73" s="20">
        <f>IFERROR(VLOOKUP($B$72,[1]본청!$A:$G,COLUMN()-2,0),0)</f>
        <v>84659270</v>
      </c>
      <c r="H73" s="20">
        <f>IFERROR(VLOOKUP($B$72,[1]본청!$A:$G,COLUMN(),0),0)</f>
        <v>0</v>
      </c>
      <c r="I73" s="20">
        <f>IFERROR(VLOOKUP($B$72,[1]본청!$A:$G,COLUMN(),0),0)</f>
        <v>0</v>
      </c>
      <c r="J73" s="21">
        <f>E73-G73-I73</f>
        <v>3000000</v>
      </c>
    </row>
    <row r="74" spans="1:10" s="10" customFormat="1" ht="13.5" customHeight="1" x14ac:dyDescent="0.15">
      <c r="A74" s="19" t="s">
        <v>34</v>
      </c>
      <c r="B74" s="26"/>
      <c r="C74" s="25" t="s">
        <v>36</v>
      </c>
      <c r="D74" s="20">
        <f>IFERROR(VLOOKUP($B$72,[1]수정!$A:$G,COLUMN()-2,0),0)</f>
        <v>103053870</v>
      </c>
      <c r="E74" s="20">
        <f>IFERROR(VLOOKUP($B$72,[1]수정!$A:$G,COLUMN()-2,0),0)</f>
        <v>173548990</v>
      </c>
      <c r="F74" s="20">
        <f>IFERROR(VLOOKUP($B$72,[1]수정!$A:$G,COLUMN()-2,0),0)</f>
        <v>5720000</v>
      </c>
      <c r="G74" s="20">
        <f>IFERROR(VLOOKUP($B$72,[1]수정!$A:$G,COLUMN()-2,0),0)</f>
        <v>8180000</v>
      </c>
      <c r="H74" s="20">
        <f>IFERROR(VLOOKUP($B$72,[1]수정!$A:$G,COLUMN(),0),0)</f>
        <v>0</v>
      </c>
      <c r="I74" s="20">
        <f>IFERROR(VLOOKUP($B$72,[1]수정!$A:$G,COLUMN(),0),0)</f>
        <v>0</v>
      </c>
      <c r="J74" s="21">
        <f t="shared" ref="J74:J76" si="28">E74-G74-I74</f>
        <v>165368990</v>
      </c>
    </row>
    <row r="75" spans="1:10" s="10" customFormat="1" ht="13.5" customHeight="1" x14ac:dyDescent="0.15">
      <c r="A75" s="19" t="s">
        <v>34</v>
      </c>
      <c r="B75" s="26"/>
      <c r="C75" s="25" t="s">
        <v>37</v>
      </c>
      <c r="D75" s="20">
        <f>IFERROR(VLOOKUP($B$72,[1]중원!$A:$G,COLUMN()-2,0),0)</f>
        <v>0</v>
      </c>
      <c r="E75" s="20">
        <f>IFERROR(VLOOKUP($B$72,[1]중원!$A:$G,COLUMN()-2,0),0)</f>
        <v>24238510</v>
      </c>
      <c r="F75" s="20">
        <f>IFERROR(VLOOKUP($B$72,[1]중원!$A:$G,COLUMN()-2,0),0)</f>
        <v>350000</v>
      </c>
      <c r="G75" s="20">
        <f>IFERROR(VLOOKUP($B$72,[1]중원!$A:$G,COLUMN()-2,0),0)</f>
        <v>17767070</v>
      </c>
      <c r="H75" s="20">
        <f>IFERROR(VLOOKUP($B$72,[1]중원!$A:$G,COLUMN(),0),0)</f>
        <v>0</v>
      </c>
      <c r="I75" s="20">
        <f>IFERROR(VLOOKUP($B$72,[1]중원!$A:$G,COLUMN(),0),0)</f>
        <v>0</v>
      </c>
      <c r="J75" s="21">
        <f t="shared" si="28"/>
        <v>6471440</v>
      </c>
    </row>
    <row r="76" spans="1:10" s="10" customFormat="1" ht="13.5" customHeight="1" x14ac:dyDescent="0.15">
      <c r="A76" s="19" t="s">
        <v>34</v>
      </c>
      <c r="B76" s="26"/>
      <c r="C76" s="25" t="s">
        <v>38</v>
      </c>
      <c r="D76" s="20">
        <f>IFERROR(VLOOKUP($B$72,[1]분당!$A:$G,COLUMN()-2,0),0)</f>
        <v>182000000</v>
      </c>
      <c r="E76" s="20">
        <f>IFERROR(VLOOKUP($B$72,[1]분당!$A:$G,COLUMN()-2,0),0)</f>
        <v>508642830</v>
      </c>
      <c r="F76" s="20">
        <f>IFERROR(VLOOKUP($B$72,[1]분당!$A:$G,COLUMN()-2,0),0)</f>
        <v>0</v>
      </c>
      <c r="G76" s="20">
        <f>IFERROR(VLOOKUP($B$72,[1]분당!$A:$G,COLUMN()-2,0),0)</f>
        <v>12825000</v>
      </c>
      <c r="H76" s="20">
        <f>IFERROR(VLOOKUP($B$72,[1]분당!$A:$G,COLUMN(),0),0)</f>
        <v>0</v>
      </c>
      <c r="I76" s="20">
        <f>IFERROR(VLOOKUP($B$72,[1]분당!$A:$G,COLUMN(),0),0)</f>
        <v>0</v>
      </c>
      <c r="J76" s="21">
        <f t="shared" si="28"/>
        <v>495817830</v>
      </c>
    </row>
    <row r="77" spans="1:10" s="10" customFormat="1" ht="13.5" customHeight="1" x14ac:dyDescent="0.15">
      <c r="A77" s="23"/>
      <c r="B77" s="39" t="s">
        <v>48</v>
      </c>
      <c r="C77" s="39"/>
      <c r="D77" s="18">
        <f t="shared" ref="D77:J77" si="29">SUM(D78:D81)</f>
        <v>13886000</v>
      </c>
      <c r="E77" s="18">
        <f t="shared" si="29"/>
        <v>150549870</v>
      </c>
      <c r="F77" s="18">
        <f t="shared" si="29"/>
        <v>7436000</v>
      </c>
      <c r="G77" s="18">
        <f t="shared" si="29"/>
        <v>40575370</v>
      </c>
      <c r="H77" s="18">
        <f t="shared" si="29"/>
        <v>0</v>
      </c>
      <c r="I77" s="18">
        <f t="shared" si="29"/>
        <v>0</v>
      </c>
      <c r="J77" s="18">
        <f t="shared" si="29"/>
        <v>109974500</v>
      </c>
    </row>
    <row r="78" spans="1:10" s="10" customFormat="1" ht="13.5" customHeight="1" x14ac:dyDescent="0.15">
      <c r="A78" s="19" t="s">
        <v>40</v>
      </c>
      <c r="B78" s="14"/>
      <c r="C78" s="15" t="s">
        <v>18</v>
      </c>
      <c r="D78" s="20">
        <f>IFERROR(VLOOKUP($B$77,[1]본청!$A:$G,COLUMN()-2,0),0)</f>
        <v>0</v>
      </c>
      <c r="E78" s="20">
        <f>IFERROR(VLOOKUP($B$77,[1]본청!$A:$G,COLUMN()-2,0),0)</f>
        <v>0</v>
      </c>
      <c r="F78" s="20">
        <f>IFERROR(VLOOKUP($B$77,[1]본청!$A:$G,COLUMN()-2,0),0)</f>
        <v>0</v>
      </c>
      <c r="G78" s="20">
        <f>IFERROR(VLOOKUP($B$77,[1]본청!$A:$G,COLUMN()-2,0),0)</f>
        <v>0</v>
      </c>
      <c r="H78" s="20">
        <f>IFERROR(VLOOKUP($B$77,[1]본청!$A:$G,COLUMN(),0),0)</f>
        <v>0</v>
      </c>
      <c r="I78" s="20">
        <f>IFERROR(VLOOKUP($B$77,[1]본청!$A:$G,COLUMN(),0),0)</f>
        <v>0</v>
      </c>
      <c r="J78" s="21">
        <f>E78-G78-I78</f>
        <v>0</v>
      </c>
    </row>
    <row r="79" spans="1:10" s="10" customFormat="1" ht="13.5" customHeight="1" x14ac:dyDescent="0.15">
      <c r="A79" s="19" t="s">
        <v>40</v>
      </c>
      <c r="B79" s="14"/>
      <c r="C79" s="15" t="s">
        <v>41</v>
      </c>
      <c r="D79" s="20">
        <f>IFERROR(VLOOKUP($B$77,[1]수정!$A:$G,COLUMN()-2,0),0)</f>
        <v>-400000</v>
      </c>
      <c r="E79" s="20">
        <f>IFERROR(VLOOKUP($B$77,[1]수정!$A:$G,COLUMN()-2,0),0)</f>
        <v>66468000</v>
      </c>
      <c r="F79" s="20">
        <f>IFERROR(VLOOKUP($B$77,[1]수정!$A:$G,COLUMN()-2,0),0)</f>
        <v>6330000</v>
      </c>
      <c r="G79" s="20">
        <f>IFERROR(VLOOKUP($B$77,[1]수정!$A:$G,COLUMN()-2,0),0)</f>
        <v>36451000</v>
      </c>
      <c r="H79" s="20">
        <f>IFERROR(VLOOKUP($B$77,[1]수정!$A:$G,COLUMN(),0),0)</f>
        <v>0</v>
      </c>
      <c r="I79" s="20">
        <f>IFERROR(VLOOKUP($B$77,[1]수정!$A:$G,COLUMN(),0),0)</f>
        <v>0</v>
      </c>
      <c r="J79" s="21">
        <f t="shared" ref="J79:J81" si="30">E79-G79-I79</f>
        <v>30017000</v>
      </c>
    </row>
    <row r="80" spans="1:10" s="10" customFormat="1" ht="13.5" customHeight="1" x14ac:dyDescent="0.15">
      <c r="A80" s="19" t="s">
        <v>40</v>
      </c>
      <c r="B80" s="14"/>
      <c r="C80" s="15" t="s">
        <v>42</v>
      </c>
      <c r="D80" s="20">
        <f>IFERROR(VLOOKUP($B$77,[1]중원!$A:$G,COLUMN()-2,0),0)</f>
        <v>14286000</v>
      </c>
      <c r="E80" s="20">
        <f>IFERROR(VLOOKUP($B$77,[1]중원!$A:$G,COLUMN()-2,0),0)</f>
        <v>59766500</v>
      </c>
      <c r="F80" s="20">
        <f>IFERROR(VLOOKUP($B$77,[1]중원!$A:$G,COLUMN()-2,0),0)</f>
        <v>1106000</v>
      </c>
      <c r="G80" s="20">
        <f>IFERROR(VLOOKUP($B$77,[1]중원!$A:$G,COLUMN()-2,0),0)</f>
        <v>3698000</v>
      </c>
      <c r="H80" s="20">
        <f>IFERROR(VLOOKUP($B$77,[1]중원!$A:$G,COLUMN(),0),0)</f>
        <v>0</v>
      </c>
      <c r="I80" s="20">
        <f>IFERROR(VLOOKUP($B$77,[1]중원!$A:$G,COLUMN(),0),0)</f>
        <v>0</v>
      </c>
      <c r="J80" s="21">
        <f t="shared" si="30"/>
        <v>56068500</v>
      </c>
    </row>
    <row r="81" spans="1:10" s="10" customFormat="1" ht="13.5" customHeight="1" x14ac:dyDescent="0.15">
      <c r="A81" s="19" t="s">
        <v>40</v>
      </c>
      <c r="B81" s="14"/>
      <c r="C81" s="15" t="s">
        <v>22</v>
      </c>
      <c r="D81" s="20">
        <f>IFERROR(VLOOKUP($B$77,[1]분당!$A:$G,COLUMN()-2,0),0)</f>
        <v>0</v>
      </c>
      <c r="E81" s="20">
        <f>IFERROR(VLOOKUP($B$77,[1]분당!$A:$G,COLUMN()-2,0),0)</f>
        <v>24315370</v>
      </c>
      <c r="F81" s="20">
        <f>IFERROR(VLOOKUP($B$77,[1]분당!$A:$G,COLUMN()-2,0),0)</f>
        <v>0</v>
      </c>
      <c r="G81" s="20">
        <f>IFERROR(VLOOKUP($B$77,[1]분당!$A:$G,COLUMN()-2,0),0)</f>
        <v>426370</v>
      </c>
      <c r="H81" s="20">
        <f>IFERROR(VLOOKUP($B$77,[1]분당!$A:$G,COLUMN(),0),0)</f>
        <v>0</v>
      </c>
      <c r="I81" s="20">
        <f>IFERROR(VLOOKUP($B$77,[1]분당!$A:$G,COLUMN(),0),0)</f>
        <v>0</v>
      </c>
      <c r="J81" s="21">
        <f t="shared" si="30"/>
        <v>23889000</v>
      </c>
    </row>
    <row r="82" spans="1:10" s="10" customFormat="1" ht="13.5" customHeight="1" x14ac:dyDescent="0.15">
      <c r="A82" s="19"/>
      <c r="B82" s="39" t="s">
        <v>49</v>
      </c>
      <c r="C82" s="39"/>
      <c r="D82" s="18">
        <f t="shared" ref="D82:J82" si="31">SUM(D83:D86)</f>
        <v>470239810</v>
      </c>
      <c r="E82" s="18">
        <f t="shared" si="31"/>
        <v>634487620</v>
      </c>
      <c r="F82" s="18">
        <f t="shared" si="31"/>
        <v>92155500</v>
      </c>
      <c r="G82" s="18">
        <f t="shared" si="31"/>
        <v>206242150</v>
      </c>
      <c r="H82" s="18">
        <f t="shared" si="31"/>
        <v>0</v>
      </c>
      <c r="I82" s="18">
        <f t="shared" si="31"/>
        <v>0</v>
      </c>
      <c r="J82" s="18">
        <f t="shared" si="31"/>
        <v>428245470</v>
      </c>
    </row>
    <row r="83" spans="1:10" s="10" customFormat="1" ht="13.5" customHeight="1" x14ac:dyDescent="0.15">
      <c r="A83" s="19" t="s">
        <v>50</v>
      </c>
      <c r="B83" s="14"/>
      <c r="C83" s="15" t="s">
        <v>18</v>
      </c>
      <c r="D83" s="20">
        <f>IFERROR(VLOOKUP($B$82,[1]본청!$A:$G,COLUMN()-2,0),0)</f>
        <v>470239810</v>
      </c>
      <c r="E83" s="20">
        <f>IFERROR(VLOOKUP($B$82,[1]본청!$A:$G,COLUMN()-2,0),0)</f>
        <v>633671500</v>
      </c>
      <c r="F83" s="20">
        <f>IFERROR(VLOOKUP($B$82,[1]본청!$A:$G,COLUMN()-2,0),0)</f>
        <v>92155500</v>
      </c>
      <c r="G83" s="20">
        <f>IFERROR(VLOOKUP($B$82,[1]본청!$A:$G,COLUMN()-2,0),0)</f>
        <v>205426030</v>
      </c>
      <c r="H83" s="20">
        <f>IFERROR(VLOOKUP($B$82,[1]본청!$A:$G,COLUMN(),0),0)</f>
        <v>0</v>
      </c>
      <c r="I83" s="20">
        <f>IFERROR(VLOOKUP($B$82,[1]본청!$A:$G,COLUMN(),0),0)</f>
        <v>0</v>
      </c>
      <c r="J83" s="21">
        <f>E83-G83-I83</f>
        <v>428245470</v>
      </c>
    </row>
    <row r="84" spans="1:10" s="10" customFormat="1" ht="13.5" customHeight="1" x14ac:dyDescent="0.15">
      <c r="A84" s="19" t="s">
        <v>50</v>
      </c>
      <c r="B84" s="14"/>
      <c r="C84" s="15" t="s">
        <v>41</v>
      </c>
      <c r="D84" s="20">
        <f>IFERROR(VLOOKUP($B$82,[1]수정!$A:$G,COLUMN()-2,0),0)</f>
        <v>0</v>
      </c>
      <c r="E84" s="20">
        <f>IFERROR(VLOOKUP($B$82,[1]수정!$A:$G,COLUMN()-2,0),0)</f>
        <v>0</v>
      </c>
      <c r="F84" s="20">
        <f>IFERROR(VLOOKUP($B$82,[1]수정!$A:$G,COLUMN()-2,0),0)</f>
        <v>0</v>
      </c>
      <c r="G84" s="20">
        <f>IFERROR(VLOOKUP($B$82,[1]수정!$A:$G,COLUMN()-2,0),0)</f>
        <v>0</v>
      </c>
      <c r="H84" s="20">
        <f>IFERROR(VLOOKUP($B$82,[1]수정!$A:$G,COLUMN(),0),0)</f>
        <v>0</v>
      </c>
      <c r="I84" s="20">
        <f>IFERROR(VLOOKUP($B$82,[1]수정!$A:$G,COLUMN(),0),0)</f>
        <v>0</v>
      </c>
      <c r="J84" s="21">
        <f t="shared" ref="J84:J86" si="32">E84-G84-I84</f>
        <v>0</v>
      </c>
    </row>
    <row r="85" spans="1:10" s="10" customFormat="1" ht="13.5" customHeight="1" x14ac:dyDescent="0.15">
      <c r="A85" s="19" t="s">
        <v>50</v>
      </c>
      <c r="B85" s="14"/>
      <c r="C85" s="15" t="s">
        <v>42</v>
      </c>
      <c r="D85" s="20">
        <f>IFERROR(VLOOKUP($B$82,[1]중원!$A:$G,COLUMN()-2,0),0)</f>
        <v>0</v>
      </c>
      <c r="E85" s="20">
        <f>IFERROR(VLOOKUP($B$82,[1]중원!$A:$G,COLUMN()-2,0),0)</f>
        <v>816120</v>
      </c>
      <c r="F85" s="20">
        <f>IFERROR(VLOOKUP($B$82,[1]중원!$A:$G,COLUMN()-2,0),0)</f>
        <v>0</v>
      </c>
      <c r="G85" s="20">
        <f>IFERROR(VLOOKUP($B$82,[1]중원!$A:$G,COLUMN()-2,0),0)</f>
        <v>816120</v>
      </c>
      <c r="H85" s="20">
        <f>IFERROR(VLOOKUP($B$82,[1]중원!$A:$G,COLUMN(),0),0)</f>
        <v>0</v>
      </c>
      <c r="I85" s="20">
        <f>IFERROR(VLOOKUP($B$82,[1]중원!$A:$G,COLUMN(),0),0)</f>
        <v>0</v>
      </c>
      <c r="J85" s="21">
        <f t="shared" si="32"/>
        <v>0</v>
      </c>
    </row>
    <row r="86" spans="1:10" s="10" customFormat="1" ht="13.5" customHeight="1" x14ac:dyDescent="0.15">
      <c r="A86" s="19" t="s">
        <v>50</v>
      </c>
      <c r="B86" s="14"/>
      <c r="C86" s="15" t="s">
        <v>22</v>
      </c>
      <c r="D86" s="20">
        <f>IFERROR(VLOOKUP($B$82,[1]분당!$A:$G,COLUMN()-2,0),0)</f>
        <v>0</v>
      </c>
      <c r="E86" s="20">
        <f>IFERROR(VLOOKUP($B$82,[1]분당!$A:$G,COLUMN()-2,0),0)</f>
        <v>0</v>
      </c>
      <c r="F86" s="20">
        <f>IFERROR(VLOOKUP($B$82,[1]분당!$A:$G,COLUMN()-2,0),0)</f>
        <v>0</v>
      </c>
      <c r="G86" s="20">
        <f>IFERROR(VLOOKUP($B$82,[1]분당!$A:$G,COLUMN()-2,0),0)</f>
        <v>0</v>
      </c>
      <c r="H86" s="20">
        <f>IFERROR(VLOOKUP($B$82,[1]분당!$A:$G,COLUMN(),0),0)</f>
        <v>0</v>
      </c>
      <c r="I86" s="20">
        <f>IFERROR(VLOOKUP($B$82,[1]분당!$A:$G,COLUMN(),0),0)</f>
        <v>0</v>
      </c>
      <c r="J86" s="21">
        <f t="shared" si="32"/>
        <v>0</v>
      </c>
    </row>
    <row r="87" spans="1:10" s="10" customFormat="1" ht="13.5" customHeight="1" x14ac:dyDescent="0.15">
      <c r="A87" s="23"/>
      <c r="B87" s="39" t="s">
        <v>51</v>
      </c>
      <c r="C87" s="39"/>
      <c r="D87" s="18">
        <f t="shared" ref="D87:J87" si="33">SUM(D88:D91)</f>
        <v>420665460</v>
      </c>
      <c r="E87" s="18">
        <f t="shared" si="33"/>
        <v>2885859030</v>
      </c>
      <c r="F87" s="18">
        <f t="shared" si="33"/>
        <v>329406050</v>
      </c>
      <c r="G87" s="18">
        <f t="shared" si="33"/>
        <v>1598506370</v>
      </c>
      <c r="H87" s="18">
        <f t="shared" si="33"/>
        <v>0</v>
      </c>
      <c r="I87" s="18">
        <f t="shared" si="33"/>
        <v>0</v>
      </c>
      <c r="J87" s="18">
        <f t="shared" si="33"/>
        <v>1287352660</v>
      </c>
    </row>
    <row r="88" spans="1:10" s="10" customFormat="1" ht="13.5" customHeight="1" x14ac:dyDescent="0.15">
      <c r="A88" s="19" t="s">
        <v>44</v>
      </c>
      <c r="B88" s="14"/>
      <c r="C88" s="15" t="s">
        <v>35</v>
      </c>
      <c r="D88" s="20">
        <f>IFERROR(VLOOKUP($B$87,[1]본청!$A:$G,COLUMN()-2,0),0)</f>
        <v>262683190</v>
      </c>
      <c r="E88" s="20">
        <f>IFERROR(VLOOKUP($B$87,[1]본청!$A:$G,COLUMN()-2,0),0)</f>
        <v>1492061590</v>
      </c>
      <c r="F88" s="20">
        <f>IFERROR(VLOOKUP($B$87,[1]본청!$A:$G,COLUMN()-2,0),0)</f>
        <v>199659670</v>
      </c>
      <c r="G88" s="20">
        <f>IFERROR(VLOOKUP($B$87,[1]본청!$A:$G,COLUMN()-2,0),0)</f>
        <v>854405520</v>
      </c>
      <c r="H88" s="20">
        <f>IFERROR(VLOOKUP($B$87,[1]본청!$A:$G,COLUMN(),0),0)</f>
        <v>0</v>
      </c>
      <c r="I88" s="20">
        <f>IFERROR(VLOOKUP($B$87,[1]본청!$A:$G,COLUMN(),0),0)</f>
        <v>0</v>
      </c>
      <c r="J88" s="21">
        <f>E88-G88-I88</f>
        <v>637656070</v>
      </c>
    </row>
    <row r="89" spans="1:10" s="10" customFormat="1" ht="13.5" customHeight="1" x14ac:dyDescent="0.15">
      <c r="A89" s="19" t="s">
        <v>44</v>
      </c>
      <c r="B89" s="14"/>
      <c r="C89" s="15" t="s">
        <v>19</v>
      </c>
      <c r="D89" s="20">
        <f>IFERROR(VLOOKUP($B$87,[1]수정!$A:$G,COLUMN()-2,0),0)</f>
        <v>36783960</v>
      </c>
      <c r="E89" s="20">
        <f>IFERROR(VLOOKUP($B$87,[1]수정!$A:$G,COLUMN()-2,0),0)</f>
        <v>201449640</v>
      </c>
      <c r="F89" s="20">
        <f>IFERROR(VLOOKUP($B$87,[1]수정!$A:$G,COLUMN()-2,0),0)</f>
        <v>30344000</v>
      </c>
      <c r="G89" s="20">
        <f>IFERROR(VLOOKUP($B$87,[1]수정!$A:$G,COLUMN()-2,0),0)</f>
        <v>164460160</v>
      </c>
      <c r="H89" s="20">
        <f>IFERROR(VLOOKUP($B$87,[1]수정!$A:$G,COLUMN(),0),0)</f>
        <v>0</v>
      </c>
      <c r="I89" s="20">
        <f>IFERROR(VLOOKUP($B$87,[1]수정!$A:$G,COLUMN(),0),0)</f>
        <v>0</v>
      </c>
      <c r="J89" s="21">
        <f t="shared" ref="J89:J91" si="34">E89-G89-I89</f>
        <v>36989480</v>
      </c>
    </row>
    <row r="90" spans="1:10" s="10" customFormat="1" ht="13.5" customHeight="1" x14ac:dyDescent="0.15">
      <c r="A90" s="19" t="s">
        <v>44</v>
      </c>
      <c r="B90" s="14"/>
      <c r="C90" s="15" t="s">
        <v>21</v>
      </c>
      <c r="D90" s="20">
        <f>IFERROR(VLOOKUP($B$87,[1]중원!$A:$G,COLUMN()-2,0),0)</f>
        <v>25677850</v>
      </c>
      <c r="E90" s="20">
        <f>IFERROR(VLOOKUP($B$87,[1]중원!$A:$G,COLUMN()-2,0),0)</f>
        <v>151048560</v>
      </c>
      <c r="F90" s="20">
        <f>IFERROR(VLOOKUP($B$87,[1]중원!$A:$G,COLUMN()-2,0),0)</f>
        <v>23252780</v>
      </c>
      <c r="G90" s="20">
        <f>IFERROR(VLOOKUP($B$87,[1]중원!$A:$G,COLUMN()-2,0),0)</f>
        <v>129826590</v>
      </c>
      <c r="H90" s="20">
        <f>IFERROR(VLOOKUP($B$87,[1]중원!$A:$G,COLUMN(),0),0)</f>
        <v>0</v>
      </c>
      <c r="I90" s="20">
        <f>IFERROR(VLOOKUP($B$87,[1]중원!$A:$G,COLUMN(),0),0)</f>
        <v>0</v>
      </c>
      <c r="J90" s="21">
        <f t="shared" si="34"/>
        <v>21221970</v>
      </c>
    </row>
    <row r="91" spans="1:10" s="10" customFormat="1" ht="13.5" customHeight="1" x14ac:dyDescent="0.15">
      <c r="A91" s="19" t="s">
        <v>44</v>
      </c>
      <c r="B91" s="14"/>
      <c r="C91" s="15" t="s">
        <v>22</v>
      </c>
      <c r="D91" s="20">
        <f>IFERROR(VLOOKUP($B$87,[1]분당!$A:$G,COLUMN()-2,0),0)</f>
        <v>95520460</v>
      </c>
      <c r="E91" s="20">
        <f>IFERROR(VLOOKUP($B$87,[1]분당!$A:$G,COLUMN()-2,0),0)</f>
        <v>1041299240</v>
      </c>
      <c r="F91" s="20">
        <f>IFERROR(VLOOKUP($B$87,[1]분당!$A:$G,COLUMN()-2,0),0)</f>
        <v>76149600</v>
      </c>
      <c r="G91" s="20">
        <f>IFERROR(VLOOKUP($B$87,[1]분당!$A:$G,COLUMN()-2,0),0)</f>
        <v>449814100</v>
      </c>
      <c r="H91" s="20">
        <f>IFERROR(VLOOKUP($B$87,[1]분당!$A:$G,COLUMN(),0),0)</f>
        <v>0</v>
      </c>
      <c r="I91" s="20">
        <f>IFERROR(VLOOKUP($B$87,[1]분당!$A:$G,COLUMN(),0),0)</f>
        <v>0</v>
      </c>
      <c r="J91" s="21">
        <f t="shared" si="34"/>
        <v>591485140</v>
      </c>
    </row>
    <row r="92" spans="1:10" s="10" customFormat="1" ht="13.5" customHeight="1" x14ac:dyDescent="0.15">
      <c r="A92" s="27"/>
      <c r="B92" s="39" t="s">
        <v>52</v>
      </c>
      <c r="C92" s="39"/>
      <c r="D92" s="18">
        <f t="shared" ref="D92:J92" si="35">SUM(D93:D96)</f>
        <v>37598170</v>
      </c>
      <c r="E92" s="18">
        <f t="shared" si="35"/>
        <v>410073200</v>
      </c>
      <c r="F92" s="18">
        <f t="shared" si="35"/>
        <v>5392900</v>
      </c>
      <c r="G92" s="18">
        <f t="shared" si="35"/>
        <v>376416390</v>
      </c>
      <c r="H92" s="18">
        <f t="shared" si="35"/>
        <v>0</v>
      </c>
      <c r="I92" s="18">
        <f t="shared" si="35"/>
        <v>0</v>
      </c>
      <c r="J92" s="18">
        <f t="shared" si="35"/>
        <v>33656810</v>
      </c>
    </row>
    <row r="93" spans="1:10" s="10" customFormat="1" ht="13.5" customHeight="1" x14ac:dyDescent="0.15">
      <c r="A93" s="28"/>
      <c r="B93" s="23"/>
      <c r="C93" s="15" t="s">
        <v>18</v>
      </c>
      <c r="D93" s="20">
        <f>IFERROR(VLOOKUP($B$92,[1]본청!$A:$G,COLUMN()-2,0),0)</f>
        <v>29298170</v>
      </c>
      <c r="E93" s="20">
        <f>IFERROR(VLOOKUP($B$92,[1]본청!$A:$G,COLUMN()-2,0),0)</f>
        <v>398663290</v>
      </c>
      <c r="F93" s="20">
        <f>IFERROR(VLOOKUP($B$92,[1]본청!$A:$G,COLUMN()-2,0),0)</f>
        <v>5092900</v>
      </c>
      <c r="G93" s="20">
        <f>IFERROR(VLOOKUP($B$92,[1]본청!$A:$G,COLUMN()-2,0),0)</f>
        <v>373306480</v>
      </c>
      <c r="H93" s="20">
        <f>IFERROR(VLOOKUP($B$92,[1]본청!$A:$G,COLUMN(),0),0)</f>
        <v>0</v>
      </c>
      <c r="I93" s="20">
        <f>IFERROR(VLOOKUP($B$92,[1]본청!$A:$G,COLUMN(),0),0)</f>
        <v>0</v>
      </c>
      <c r="J93" s="21">
        <f>E93-G93-I93</f>
        <v>25356810</v>
      </c>
    </row>
    <row r="94" spans="1:10" s="10" customFormat="1" ht="13.5" customHeight="1" x14ac:dyDescent="0.15">
      <c r="A94" s="19" t="s">
        <v>53</v>
      </c>
      <c r="B94" s="19" t="s">
        <v>54</v>
      </c>
      <c r="C94" s="15" t="s">
        <v>19</v>
      </c>
      <c r="D94" s="20">
        <f>IFERROR(VLOOKUP($B$92,[1]수정!$A:$G,COLUMN()-2,0),0)</f>
        <v>8000000</v>
      </c>
      <c r="E94" s="20">
        <f>IFERROR(VLOOKUP($B$92,[1]수정!$A:$G,COLUMN()-2,0),0)</f>
        <v>10521230</v>
      </c>
      <c r="F94" s="20">
        <f>IFERROR(VLOOKUP($B$92,[1]수정!$A:$G,COLUMN()-2,0),0)</f>
        <v>0</v>
      </c>
      <c r="G94" s="20">
        <f>IFERROR(VLOOKUP($B$92,[1]수정!$A:$G,COLUMN()-2,0),0)</f>
        <v>2521230</v>
      </c>
      <c r="H94" s="20">
        <f>IFERROR(VLOOKUP($B$92,[1]수정!$A:$G,COLUMN(),0),0)</f>
        <v>0</v>
      </c>
      <c r="I94" s="20">
        <f>IFERROR(VLOOKUP($B$92,[1]수정!$A:$G,COLUMN(),0),0)</f>
        <v>0</v>
      </c>
      <c r="J94" s="21">
        <f t="shared" ref="J94:J96" si="36">E94-G94-I94</f>
        <v>8000000</v>
      </c>
    </row>
    <row r="95" spans="1:10" s="10" customFormat="1" ht="13.5" customHeight="1" x14ac:dyDescent="0.15">
      <c r="A95" s="19" t="s">
        <v>53</v>
      </c>
      <c r="B95" s="14"/>
      <c r="C95" s="15" t="s">
        <v>21</v>
      </c>
      <c r="D95" s="20">
        <f>IFERROR(VLOOKUP($B$92,[1]중원!$A:$G,COLUMN()-2,0),0)</f>
        <v>0</v>
      </c>
      <c r="E95" s="20">
        <f>IFERROR(VLOOKUP($B$92,[1]중원!$A:$G,COLUMN()-2,0),0)</f>
        <v>66260</v>
      </c>
      <c r="F95" s="20">
        <f>IFERROR(VLOOKUP($B$92,[1]중원!$A:$G,COLUMN()-2,0),0)</f>
        <v>0</v>
      </c>
      <c r="G95" s="20">
        <f>IFERROR(VLOOKUP($B$92,[1]중원!$A:$G,COLUMN()-2,0),0)</f>
        <v>66260</v>
      </c>
      <c r="H95" s="20">
        <f>IFERROR(VLOOKUP($B$92,[1]중원!$A:$G,COLUMN(),0),0)</f>
        <v>0</v>
      </c>
      <c r="I95" s="20">
        <f>IFERROR(VLOOKUP($B$92,[1]중원!$A:$G,COLUMN(),0),0)</f>
        <v>0</v>
      </c>
      <c r="J95" s="21">
        <f t="shared" si="36"/>
        <v>0</v>
      </c>
    </row>
    <row r="96" spans="1:10" s="10" customFormat="1" ht="13.5" customHeight="1" x14ac:dyDescent="0.15">
      <c r="A96" s="19" t="s">
        <v>53</v>
      </c>
      <c r="B96" s="14"/>
      <c r="C96" s="15" t="s">
        <v>22</v>
      </c>
      <c r="D96" s="20">
        <f>IFERROR(VLOOKUP($B$92,[1]분당!$A:$G,COLUMN()-2,0),0)</f>
        <v>300000</v>
      </c>
      <c r="E96" s="20">
        <f>IFERROR(VLOOKUP($B$92,[1]분당!$A:$G,COLUMN()-2,0),0)</f>
        <v>822420</v>
      </c>
      <c r="F96" s="20">
        <f>IFERROR(VLOOKUP($B$92,[1]분당!$A:$G,COLUMN()-2,0),0)</f>
        <v>300000</v>
      </c>
      <c r="G96" s="20">
        <f>IFERROR(VLOOKUP($B$92,[1]분당!$A:$G,COLUMN()-2,0),0)</f>
        <v>522420</v>
      </c>
      <c r="H96" s="20">
        <f>IFERROR(VLOOKUP($B$92,[1]분당!$A:$G,COLUMN(),0),0)</f>
        <v>0</v>
      </c>
      <c r="I96" s="20">
        <f>IFERROR(VLOOKUP($B$92,[1]분당!$A:$G,COLUMN(),0),0)</f>
        <v>0</v>
      </c>
      <c r="J96" s="21">
        <f t="shared" si="36"/>
        <v>300000</v>
      </c>
    </row>
    <row r="97" spans="1:10" s="10" customFormat="1" ht="13.5" customHeight="1" x14ac:dyDescent="0.15">
      <c r="A97" s="27"/>
      <c r="B97" s="39" t="s">
        <v>55</v>
      </c>
      <c r="C97" s="39"/>
      <c r="D97" s="18">
        <f>SUM(D98:D101)</f>
        <v>1581453820</v>
      </c>
      <c r="E97" s="18">
        <f t="shared" ref="E97:J97" si="37">SUM(E98:E101)</f>
        <v>7106864120</v>
      </c>
      <c r="F97" s="18">
        <f t="shared" si="37"/>
        <v>1907510</v>
      </c>
      <c r="G97" s="18">
        <f t="shared" si="37"/>
        <v>358222332</v>
      </c>
      <c r="H97" s="18">
        <f t="shared" si="37"/>
        <v>0</v>
      </c>
      <c r="I97" s="18">
        <f t="shared" si="37"/>
        <v>0</v>
      </c>
      <c r="J97" s="18">
        <f t="shared" si="37"/>
        <v>6748641788</v>
      </c>
    </row>
    <row r="98" spans="1:10" s="10" customFormat="1" ht="13.5" customHeight="1" x14ac:dyDescent="0.15">
      <c r="A98" s="28"/>
      <c r="B98" s="23"/>
      <c r="C98" s="15" t="s">
        <v>18</v>
      </c>
      <c r="D98" s="20">
        <f>IFERROR(VLOOKUP($B$97,[1]본청!$A:$G,COLUMN()-2,0),0)</f>
        <v>952871760</v>
      </c>
      <c r="E98" s="20">
        <f>IFERROR(VLOOKUP($B$97,[1]본청!$A:$G,COLUMN()-2,0),0)</f>
        <v>6471099700</v>
      </c>
      <c r="F98" s="20">
        <f>IFERROR(VLOOKUP($B$97,[1]본청!$A:$G,COLUMN()-2,0),0)</f>
        <v>0</v>
      </c>
      <c r="G98" s="20">
        <f>IFERROR(VLOOKUP($B$97,[1]본청!$A:$G,COLUMN()-2,0),0)</f>
        <v>349620522</v>
      </c>
      <c r="H98" s="20">
        <f>IFERROR(VLOOKUP($B$97,[1]본청!$A:$G,COLUMN(),0),0)</f>
        <v>0</v>
      </c>
      <c r="I98" s="20">
        <f>IFERROR(VLOOKUP($B$97,[1]본청!$A:$G,COLUMN(),0),0)</f>
        <v>0</v>
      </c>
      <c r="J98" s="21">
        <f>E98-G98-I98</f>
        <v>6121479178</v>
      </c>
    </row>
    <row r="99" spans="1:10" s="10" customFormat="1" ht="13.5" customHeight="1" x14ac:dyDescent="0.15">
      <c r="A99" s="19" t="s">
        <v>53</v>
      </c>
      <c r="B99" s="19" t="s">
        <v>54</v>
      </c>
      <c r="C99" s="15" t="s">
        <v>19</v>
      </c>
      <c r="D99" s="20">
        <f>IFERROR(VLOOKUP($B$97,[1]수정!$A:$G,COLUMN()-2,0),0)</f>
        <v>121140</v>
      </c>
      <c r="E99" s="20">
        <f>IFERROR(VLOOKUP($B$97,[1]수정!$A:$G,COLUMN()-2,0),0)</f>
        <v>1023190</v>
      </c>
      <c r="F99" s="20">
        <f>IFERROR(VLOOKUP($B$97,[1]수정!$A:$G,COLUMN()-2,0),0)</f>
        <v>442030</v>
      </c>
      <c r="G99" s="20">
        <f>IFERROR(VLOOKUP($B$97,[1]수정!$A:$G,COLUMN()-2,0),0)</f>
        <v>987580</v>
      </c>
      <c r="H99" s="20">
        <f>IFERROR(VLOOKUP($B$97,[1]수정!$A:$G,COLUMN(),0),0)</f>
        <v>0</v>
      </c>
      <c r="I99" s="20">
        <f>IFERROR(VLOOKUP($B$97,[1]수정!$A:$G,COLUMN(),0),0)</f>
        <v>0</v>
      </c>
      <c r="J99" s="21">
        <f t="shared" ref="J99:J101" si="38">E99-G99-I99</f>
        <v>35610</v>
      </c>
    </row>
    <row r="100" spans="1:10" s="10" customFormat="1" ht="13.5" customHeight="1" x14ac:dyDescent="0.15">
      <c r="A100" s="19" t="s">
        <v>53</v>
      </c>
      <c r="B100" s="14"/>
      <c r="C100" s="15" t="s">
        <v>21</v>
      </c>
      <c r="D100" s="20">
        <f>IFERROR(VLOOKUP($B$97,[1]중원!$A:$G,COLUMN()-2,0),0)</f>
        <v>532580</v>
      </c>
      <c r="E100" s="20">
        <f>IFERROR(VLOOKUP($B$97,[1]중원!$A:$G,COLUMN()-2,0),0)</f>
        <v>3237170</v>
      </c>
      <c r="F100" s="20">
        <f>IFERROR(VLOOKUP($B$97,[1]중원!$A:$G,COLUMN()-2,0),0)</f>
        <v>556740</v>
      </c>
      <c r="G100" s="20">
        <f>IFERROR(VLOOKUP($B$97,[1]중원!$A:$G,COLUMN()-2,0),0)</f>
        <v>3237170</v>
      </c>
      <c r="H100" s="20">
        <f>IFERROR(VLOOKUP($B$97,[1]중원!$A:$G,COLUMN(),0),0)</f>
        <v>0</v>
      </c>
      <c r="I100" s="20">
        <f>IFERROR(VLOOKUP($B$97,[1]중원!$A:$G,COLUMN(),0),0)</f>
        <v>0</v>
      </c>
      <c r="J100" s="21">
        <f t="shared" si="38"/>
        <v>0</v>
      </c>
    </row>
    <row r="101" spans="1:10" s="10" customFormat="1" ht="13.5" customHeight="1" x14ac:dyDescent="0.15">
      <c r="A101" s="19" t="s">
        <v>53</v>
      </c>
      <c r="B101" s="14"/>
      <c r="C101" s="15" t="s">
        <v>22</v>
      </c>
      <c r="D101" s="20">
        <f>IFERROR(VLOOKUP($B$97,[1]분당!$A:$G,COLUMN()-2,0),0)</f>
        <v>627928340</v>
      </c>
      <c r="E101" s="20">
        <f>IFERROR(VLOOKUP($B$97,[1]분당!$A:$G,COLUMN()-2,0),0)</f>
        <v>631504060</v>
      </c>
      <c r="F101" s="20">
        <f>IFERROR(VLOOKUP($B$97,[1]분당!$A:$G,COLUMN()-2,0),0)</f>
        <v>908740</v>
      </c>
      <c r="G101" s="20">
        <f>IFERROR(VLOOKUP($B$97,[1]분당!$A:$G,COLUMN()-2,0),0)</f>
        <v>4377060</v>
      </c>
      <c r="H101" s="20">
        <f>IFERROR(VLOOKUP($B$97,[1]분당!$A:$G,COLUMN(),0),0)</f>
        <v>0</v>
      </c>
      <c r="I101" s="20">
        <f>IFERROR(VLOOKUP($B$97,[1]분당!$A:$G,COLUMN(),0),0)</f>
        <v>0</v>
      </c>
      <c r="J101" s="21">
        <f t="shared" si="38"/>
        <v>627127000</v>
      </c>
    </row>
    <row r="102" spans="1:10" s="10" customFormat="1" ht="13.5" customHeight="1" x14ac:dyDescent="0.15">
      <c r="A102" s="27"/>
      <c r="B102" s="39" t="s">
        <v>56</v>
      </c>
      <c r="C102" s="39"/>
      <c r="D102" s="18">
        <f>SUM(D103:D106)</f>
        <v>3200000</v>
      </c>
      <c r="E102" s="18">
        <f t="shared" ref="E102:J102" si="39">SUM(E103:E106)</f>
        <v>26440000</v>
      </c>
      <c r="F102" s="18">
        <f t="shared" si="39"/>
        <v>4000000</v>
      </c>
      <c r="G102" s="18">
        <f t="shared" si="39"/>
        <v>26040000</v>
      </c>
      <c r="H102" s="18">
        <f t="shared" si="39"/>
        <v>0</v>
      </c>
      <c r="I102" s="18">
        <f t="shared" si="39"/>
        <v>0</v>
      </c>
      <c r="J102" s="18">
        <f t="shared" si="39"/>
        <v>400000</v>
      </c>
    </row>
    <row r="103" spans="1:10" s="10" customFormat="1" ht="13.5" customHeight="1" x14ac:dyDescent="0.15">
      <c r="A103" s="28"/>
      <c r="B103" s="23"/>
      <c r="C103" s="15" t="s">
        <v>18</v>
      </c>
      <c r="D103" s="20">
        <f>IFERROR(VLOOKUP($B$102,[1]본청!$A:$G,COLUMN()-2,0),0)</f>
        <v>3200000</v>
      </c>
      <c r="E103" s="20">
        <f>IFERROR(VLOOKUP($B$102,[1]본청!$A:$G,COLUMN()-2,0),0)</f>
        <v>26440000</v>
      </c>
      <c r="F103" s="20">
        <f>IFERROR(VLOOKUP($B$102,[1]본청!$A:$G,COLUMN()-2,0),0)</f>
        <v>4000000</v>
      </c>
      <c r="G103" s="20">
        <f>IFERROR(VLOOKUP($B$102,[1]본청!$A:$G,COLUMN()-2,0),0)</f>
        <v>26040000</v>
      </c>
      <c r="H103" s="20">
        <f>IFERROR(VLOOKUP($B$102,[1]본청!$A:$G,COLUMN(),0),0)</f>
        <v>0</v>
      </c>
      <c r="I103" s="20">
        <f>IFERROR(VLOOKUP($B$102,[1]본청!$A:$G,COLUMN(),0),0)</f>
        <v>0</v>
      </c>
      <c r="J103" s="21">
        <f>E103-G103-I103</f>
        <v>400000</v>
      </c>
    </row>
    <row r="104" spans="1:10" s="10" customFormat="1" ht="13.5" customHeight="1" x14ac:dyDescent="0.15">
      <c r="A104" s="19" t="s">
        <v>53</v>
      </c>
      <c r="B104" s="19" t="s">
        <v>54</v>
      </c>
      <c r="C104" s="15" t="s">
        <v>19</v>
      </c>
      <c r="D104" s="20">
        <f>IFERROR(VLOOKUP($B$102,[1]수정!$A:$G,COLUMN()-2,0),0)</f>
        <v>0</v>
      </c>
      <c r="E104" s="20">
        <f>IFERROR(VLOOKUP($B$102,[1]수정!$A:$G,COLUMN()-2,0),0)</f>
        <v>0</v>
      </c>
      <c r="F104" s="20">
        <f>IFERROR(VLOOKUP($B$102,[1]수정!$A:$G,COLUMN()-2,0),0)</f>
        <v>0</v>
      </c>
      <c r="G104" s="20">
        <f>IFERROR(VLOOKUP($B$102,[1]수정!$A:$G,COLUMN()-2,0),0)</f>
        <v>0</v>
      </c>
      <c r="H104" s="20">
        <f>IFERROR(VLOOKUP($B$102,[1]수정!$A:$G,COLUMN(),0),0)</f>
        <v>0</v>
      </c>
      <c r="I104" s="20">
        <f>IFERROR(VLOOKUP($B$102,[1]수정!$A:$G,COLUMN(),0),0)</f>
        <v>0</v>
      </c>
      <c r="J104" s="21">
        <f t="shared" ref="J104:J106" si="40">E104-G104-I104</f>
        <v>0</v>
      </c>
    </row>
    <row r="105" spans="1:10" s="10" customFormat="1" ht="13.5" customHeight="1" x14ac:dyDescent="0.15">
      <c r="A105" s="19" t="s">
        <v>53</v>
      </c>
      <c r="B105" s="14"/>
      <c r="C105" s="15" t="s">
        <v>21</v>
      </c>
      <c r="D105" s="20">
        <f>IFERROR(VLOOKUP($B$102,[1]중원!$A:$G,COLUMN()-2,0),0)</f>
        <v>0</v>
      </c>
      <c r="E105" s="20">
        <f>IFERROR(VLOOKUP($B$102,[1]중원!$A:$G,COLUMN()-2,0),0)</f>
        <v>0</v>
      </c>
      <c r="F105" s="20">
        <f>IFERROR(VLOOKUP($B$102,[1]중원!$A:$G,COLUMN()-2,0),0)</f>
        <v>0</v>
      </c>
      <c r="G105" s="20">
        <f>IFERROR(VLOOKUP($B$102,[1]중원!$A:$G,COLUMN()-2,0),0)</f>
        <v>0</v>
      </c>
      <c r="H105" s="20">
        <f>IFERROR(VLOOKUP($B$102,[1]중원!$A:$G,COLUMN(),0),0)</f>
        <v>0</v>
      </c>
      <c r="I105" s="20">
        <f>IFERROR(VLOOKUP($B$102,[1]중원!$A:$G,COLUMN(),0),0)</f>
        <v>0</v>
      </c>
      <c r="J105" s="21">
        <f t="shared" si="40"/>
        <v>0</v>
      </c>
    </row>
    <row r="106" spans="1:10" s="10" customFormat="1" ht="13.5" customHeight="1" x14ac:dyDescent="0.15">
      <c r="A106" s="19" t="s">
        <v>53</v>
      </c>
      <c r="B106" s="14"/>
      <c r="C106" s="15" t="s">
        <v>22</v>
      </c>
      <c r="D106" s="20">
        <f>IFERROR(VLOOKUP($B$102,[1]분당!$A:$G,COLUMN()-2,0),0)</f>
        <v>0</v>
      </c>
      <c r="E106" s="20">
        <f>IFERROR(VLOOKUP($B$102,[1]분당!$A:$G,COLUMN()-2,0),0)</f>
        <v>0</v>
      </c>
      <c r="F106" s="20">
        <f>IFERROR(VLOOKUP($B$102,[1]분당!$A:$G,COLUMN()-2,0),0)</f>
        <v>0</v>
      </c>
      <c r="G106" s="20">
        <f>IFERROR(VLOOKUP($B$102,[1]분당!$A:$G,COLUMN()-2,0),0)</f>
        <v>0</v>
      </c>
      <c r="H106" s="20">
        <f>IFERROR(VLOOKUP($B$102,[1]분당!$A:$G,COLUMN(),0),0)</f>
        <v>0</v>
      </c>
      <c r="I106" s="20">
        <f>IFERROR(VLOOKUP($B$102,[1]분당!$A:$G,COLUMN(),0),0)</f>
        <v>0</v>
      </c>
      <c r="J106" s="21">
        <f t="shared" si="40"/>
        <v>0</v>
      </c>
    </row>
    <row r="107" spans="1:10" s="10" customFormat="1" ht="13.5" customHeight="1" x14ac:dyDescent="0.15">
      <c r="A107" s="40" t="s">
        <v>57</v>
      </c>
      <c r="B107" s="41"/>
      <c r="C107" s="42"/>
      <c r="D107" s="29">
        <f>SUM(D108:D111)</f>
        <v>-959639920</v>
      </c>
      <c r="E107" s="29">
        <f>SUM(E108:E111)</f>
        <v>116978004230</v>
      </c>
      <c r="F107" s="29">
        <f>SUM(F108:F111)</f>
        <v>831585700</v>
      </c>
      <c r="G107" s="29">
        <f t="shared" ref="G107:J107" si="41">SUM(G108:G111)</f>
        <v>5908586082</v>
      </c>
      <c r="H107" s="29">
        <f t="shared" si="41"/>
        <v>20313510</v>
      </c>
      <c r="I107" s="29">
        <f t="shared" si="41"/>
        <v>157939980</v>
      </c>
      <c r="J107" s="29">
        <f t="shared" si="41"/>
        <v>110911478168</v>
      </c>
    </row>
    <row r="108" spans="1:10" s="10" customFormat="1" ht="13.5" customHeight="1" x14ac:dyDescent="0.15">
      <c r="A108" s="19"/>
      <c r="B108" s="14"/>
      <c r="C108" s="15" t="s">
        <v>35</v>
      </c>
      <c r="D108" s="16">
        <f>IFERROR(VLOOKUP($A$107,[1]본청!$A:$G,COLUMN()-2,0),0)</f>
        <v>-862790500</v>
      </c>
      <c r="E108" s="16">
        <f>IFERROR(VLOOKUP($A$107,[1]본청!$A:$G,COLUMN()-2,0),0)</f>
        <v>100995520630</v>
      </c>
      <c r="F108" s="16">
        <f>IFERROR(VLOOKUP($A$107,[1]본청!$A:$G,COLUMN()-2,0),0)</f>
        <v>446508690</v>
      </c>
      <c r="G108" s="16">
        <f>IFERROR(VLOOKUP($A$107,[1]본청!$A:$G,COLUMN()-2,0),0)</f>
        <v>3332595466</v>
      </c>
      <c r="H108" s="16">
        <f>IFERROR(VLOOKUP($A$107,[1]본청!$A:$J,COLUMN(),0),0)</f>
        <v>15550090</v>
      </c>
      <c r="I108" s="16">
        <f>IFERROR(VLOOKUP($A$107,[1]본청!$A:$J,COLUMN(),0),0)</f>
        <v>117118140</v>
      </c>
      <c r="J108" s="16">
        <f>E108-G108-I108</f>
        <v>97545807024</v>
      </c>
    </row>
    <row r="109" spans="1:10" s="10" customFormat="1" ht="13.5" customHeight="1" x14ac:dyDescent="0.15">
      <c r="A109" s="19"/>
      <c r="B109" s="14"/>
      <c r="C109" s="15" t="s">
        <v>36</v>
      </c>
      <c r="D109" s="16">
        <f>IFERROR(VLOOKUP($A$107,[1]수정!$A:$G,COLUMN()-2,0),0)</f>
        <v>-100823940</v>
      </c>
      <c r="E109" s="16">
        <f>IFERROR(VLOOKUP($A$107,[1]수정!$A:$G,COLUMN()-2,0),0)</f>
        <v>4193323953</v>
      </c>
      <c r="F109" s="16">
        <f>IFERROR(VLOOKUP($A$107,[1]수정!$A:$G,COLUMN()-2,0),0)</f>
        <v>338964550</v>
      </c>
      <c r="G109" s="16">
        <f>IFERROR(VLOOKUP($A$107,[1]수정!$A:$G,COLUMN()-2,0),0)</f>
        <v>1031073939</v>
      </c>
      <c r="H109" s="16">
        <f>IFERROR(VLOOKUP($A$107,[1]수정!$A:$J,COLUMN(),0),0)</f>
        <v>2447000</v>
      </c>
      <c r="I109" s="16">
        <f>IFERROR(VLOOKUP($A$107,[1]수정!$A:$J,COLUMN(),0),0)</f>
        <v>13841580</v>
      </c>
      <c r="J109" s="16">
        <f t="shared" ref="J109:J111" si="42">E109-G109-I109</f>
        <v>3148408434</v>
      </c>
    </row>
    <row r="110" spans="1:10" s="10" customFormat="1" ht="13.5" customHeight="1" x14ac:dyDescent="0.15">
      <c r="A110" s="19"/>
      <c r="B110" s="14"/>
      <c r="C110" s="15" t="s">
        <v>37</v>
      </c>
      <c r="D110" s="16">
        <f>IFERROR(VLOOKUP($A$107,[1]중원!$A:$G,COLUMN()-2,0),0)</f>
        <v>285420</v>
      </c>
      <c r="E110" s="16">
        <f>IFERROR(VLOOKUP($A$107,[1]중원!$A:$G,COLUMN()-2,0),0)</f>
        <v>6726364388</v>
      </c>
      <c r="F110" s="16">
        <f>IFERROR(VLOOKUP($A$107,[1]중원!$A:$G,COLUMN()-2,0),0)</f>
        <v>21548770</v>
      </c>
      <c r="G110" s="16">
        <f>IFERROR(VLOOKUP($A$107,[1]중원!$A:$G,COLUMN()-2,0),0)</f>
        <v>187108957</v>
      </c>
      <c r="H110" s="16">
        <f>IFERROR(VLOOKUP($A$107,[1]중원!$A:$J,COLUMN(),0),0)</f>
        <v>527000</v>
      </c>
      <c r="I110" s="16">
        <f>IFERROR(VLOOKUP($A$107,[1]중원!$A:$J,COLUMN(),0),0)</f>
        <v>9979210</v>
      </c>
      <c r="J110" s="16">
        <f t="shared" si="42"/>
        <v>6529276221</v>
      </c>
    </row>
    <row r="111" spans="1:10" s="10" customFormat="1" ht="13.5" customHeight="1" x14ac:dyDescent="0.15">
      <c r="A111" s="19"/>
      <c r="B111" s="14"/>
      <c r="C111" s="15" t="s">
        <v>38</v>
      </c>
      <c r="D111" s="16">
        <f>IFERROR(VLOOKUP($A$107,[1]분당!$A:$G,COLUMN()-2,0),0)</f>
        <v>3689100</v>
      </c>
      <c r="E111" s="16">
        <f>IFERROR(VLOOKUP($A$107,[1]분당!$A:$G,COLUMN()-2,0),0)</f>
        <v>5062795259</v>
      </c>
      <c r="F111" s="16">
        <f>IFERROR(VLOOKUP($A$107,[1]분당!$A:$G,COLUMN()-2,0),0)</f>
        <v>24563690</v>
      </c>
      <c r="G111" s="16">
        <f>IFERROR(VLOOKUP($A$107,[1]분당!$A:$G,COLUMN()-2,0),0)</f>
        <v>1357807720</v>
      </c>
      <c r="H111" s="16">
        <f>IFERROR(VLOOKUP($A$107,[1]분당!$A:$J,COLUMN(),0),0)</f>
        <v>1789420</v>
      </c>
      <c r="I111" s="16">
        <f>IFERROR(VLOOKUP($A$107,[1]분당!$A:$J,COLUMN(),0),0)</f>
        <v>17001050</v>
      </c>
      <c r="J111" s="16">
        <f t="shared" si="42"/>
        <v>3687986489</v>
      </c>
    </row>
    <row r="112" spans="1:10" s="10" customFormat="1" ht="13.5" customHeight="1" x14ac:dyDescent="0.15">
      <c r="A112" s="19"/>
      <c r="B112" s="43" t="s">
        <v>58</v>
      </c>
      <c r="C112" s="44"/>
      <c r="D112" s="20">
        <f>SUM(D113:D116)</f>
        <v>-959639920</v>
      </c>
      <c r="E112" s="20">
        <f t="shared" ref="E112:J112" si="43">SUM(E113:E116)</f>
        <v>116978004230</v>
      </c>
      <c r="F112" s="20">
        <f t="shared" si="43"/>
        <v>831585700</v>
      </c>
      <c r="G112" s="20">
        <f t="shared" si="43"/>
        <v>5908586082</v>
      </c>
      <c r="H112" s="20">
        <f t="shared" si="43"/>
        <v>20313510</v>
      </c>
      <c r="I112" s="20">
        <f t="shared" si="43"/>
        <v>157939980</v>
      </c>
      <c r="J112" s="20">
        <f t="shared" si="43"/>
        <v>110911478168</v>
      </c>
    </row>
    <row r="113" spans="1:10" s="10" customFormat="1" ht="13.5" customHeight="1" x14ac:dyDescent="0.15">
      <c r="A113" s="19"/>
      <c r="B113" s="14"/>
      <c r="C113" s="15" t="s">
        <v>35</v>
      </c>
      <c r="D113" s="20">
        <f>IFERROR(VLOOKUP($B$112,[1]본청!$A:$G,COLUMN()-2,0),0)</f>
        <v>-862790500</v>
      </c>
      <c r="E113" s="20">
        <f>IFERROR(VLOOKUP($B$112,[1]본청!$A:$G,COLUMN()-2,0),0)</f>
        <v>100995520630</v>
      </c>
      <c r="F113" s="20">
        <f>IFERROR(VLOOKUP($B$112,[1]본청!$A:$G,COLUMN()-2,0),0)</f>
        <v>446508690</v>
      </c>
      <c r="G113" s="20">
        <f>IFERROR(VLOOKUP($B$112,[1]본청!$A:$G,COLUMN()-2,0),0)</f>
        <v>3332595466</v>
      </c>
      <c r="H113" s="20">
        <f>IFERROR(VLOOKUP($B$112,[1]본청!$A:$J,COLUMN(),0),0)</f>
        <v>15550090</v>
      </c>
      <c r="I113" s="20">
        <f>IFERROR(VLOOKUP($B$112,[1]본청!$A:$J,COLUMN(),0),0)</f>
        <v>117118140</v>
      </c>
      <c r="J113" s="20">
        <f>E113-G113-I113</f>
        <v>97545807024</v>
      </c>
    </row>
    <row r="114" spans="1:10" s="10" customFormat="1" ht="13.5" customHeight="1" x14ac:dyDescent="0.15">
      <c r="A114" s="19"/>
      <c r="B114" s="14"/>
      <c r="C114" s="15" t="s">
        <v>36</v>
      </c>
      <c r="D114" s="20">
        <f>IFERROR(VLOOKUP($B$112,[1]수정!$A:$G,COLUMN()-2,0),0)</f>
        <v>-100823940</v>
      </c>
      <c r="E114" s="20">
        <f>IFERROR(VLOOKUP($B$112,[1]수정!$A:$G,COLUMN()-2,0),0)</f>
        <v>4193323953</v>
      </c>
      <c r="F114" s="20">
        <f>IFERROR(VLOOKUP($B$112,[1]수정!$A:$G,COLUMN()-2,0),0)</f>
        <v>338964550</v>
      </c>
      <c r="G114" s="20">
        <f>IFERROR(VLOOKUP($B$112,[1]수정!$A:$G,COLUMN()-2,0),0)</f>
        <v>1031073939</v>
      </c>
      <c r="H114" s="20">
        <f>IFERROR(VLOOKUP($B$112,[1]수정!$A:$J,COLUMN(),0),0)</f>
        <v>2447000</v>
      </c>
      <c r="I114" s="20">
        <f>IFERROR(VLOOKUP($B$112,[1]수정!$A:$J,COLUMN(),0),0)</f>
        <v>13841580</v>
      </c>
      <c r="J114" s="20">
        <f t="shared" ref="J114:J116" si="44">E114-G114-I114</f>
        <v>3148408434</v>
      </c>
    </row>
    <row r="115" spans="1:10" s="10" customFormat="1" ht="13.5" customHeight="1" x14ac:dyDescent="0.15">
      <c r="A115" s="19"/>
      <c r="B115" s="14"/>
      <c r="C115" s="15" t="s">
        <v>37</v>
      </c>
      <c r="D115" s="20">
        <f>IFERROR(VLOOKUP($B$112,[1]중원!$A:$G,COLUMN()-2,0),0)</f>
        <v>285420</v>
      </c>
      <c r="E115" s="20">
        <f>IFERROR(VLOOKUP($B$112,[1]중원!$A:$G,COLUMN()-2,0),0)</f>
        <v>6726364388</v>
      </c>
      <c r="F115" s="20">
        <f>IFERROR(VLOOKUP($B$112,[1]중원!$A:$G,COLUMN()-2,0),0)</f>
        <v>21548770</v>
      </c>
      <c r="G115" s="20">
        <f>IFERROR(VLOOKUP($B$112,[1]중원!$A:$G,COLUMN()-2,0),0)</f>
        <v>187108957</v>
      </c>
      <c r="H115" s="20">
        <f>IFERROR(VLOOKUP($B$112,[1]중원!$A:$J,COLUMN(),0),0)</f>
        <v>527000</v>
      </c>
      <c r="I115" s="20">
        <f>IFERROR(VLOOKUP($B$112,[1]중원!$A:$J,COLUMN(),0),0)</f>
        <v>9979210</v>
      </c>
      <c r="J115" s="20">
        <f t="shared" si="44"/>
        <v>6529276221</v>
      </c>
    </row>
    <row r="116" spans="1:10" s="10" customFormat="1" ht="13.5" customHeight="1" x14ac:dyDescent="0.15">
      <c r="A116" s="19"/>
      <c r="B116" s="14"/>
      <c r="C116" s="15" t="s">
        <v>38</v>
      </c>
      <c r="D116" s="20">
        <f>IFERROR(VLOOKUP($B$112,[1]분당!$A:$G,COLUMN()-2,0),0)</f>
        <v>3689100</v>
      </c>
      <c r="E116" s="20">
        <f>IFERROR(VLOOKUP($B$112,[1]분당!$A:$G,COLUMN()-2,0),0)</f>
        <v>5062795259</v>
      </c>
      <c r="F116" s="20">
        <f>IFERROR(VLOOKUP($B$112,[1]분당!$A:$G,COLUMN()-2,0),0)</f>
        <v>24563690</v>
      </c>
      <c r="G116" s="20">
        <f>IFERROR(VLOOKUP($B$112,[1]분당!$A:$G,COLUMN()-2,0),0)</f>
        <v>1357807720</v>
      </c>
      <c r="H116" s="20">
        <f>IFERROR(VLOOKUP($B$112,[1]분당!$A:$J,COLUMN(),0),0)</f>
        <v>1789420</v>
      </c>
      <c r="I116" s="20">
        <f>IFERROR(VLOOKUP($B$112,[1]분당!$A:$J,COLUMN(),0),0)</f>
        <v>17001050</v>
      </c>
      <c r="J116" s="20">
        <f t="shared" si="44"/>
        <v>3687986489</v>
      </c>
    </row>
    <row r="117" spans="1:10" s="10" customFormat="1" ht="13.5" customHeight="1" x14ac:dyDescent="0.15">
      <c r="A117" s="30"/>
      <c r="B117" s="45" t="s">
        <v>59</v>
      </c>
      <c r="C117" s="45"/>
      <c r="D117" s="31">
        <f>IFERROR(VLOOKUP($B$117,[1]전체!$A:$G,COLUMN()-2,0),0)</f>
        <v>421422000</v>
      </c>
      <c r="E117" s="31">
        <f>IFERROR(VLOOKUP($B$117,[1]전체!$A:$G,COLUMN()-2,0),0)</f>
        <v>2638055000</v>
      </c>
      <c r="F117" s="31">
        <f>IFERROR(VLOOKUP($B$117,[1]전체!$A:$G,COLUMN()-2,0),0)</f>
        <v>421422000</v>
      </c>
      <c r="G117" s="31">
        <f>IFERROR(VLOOKUP($B$117,[1]전체!$A:$G,COLUMN()-2,0),0)</f>
        <v>2638055000</v>
      </c>
      <c r="H117" s="31">
        <f>IFERROR(VLOOKUP($B$117,[1]전체!$A:$G,COLUMN(),0),0)</f>
        <v>0</v>
      </c>
      <c r="I117" s="31">
        <f>IFERROR(VLOOKUP($B$117,[1]전체!$A:$G,COLUMN(),0),0)</f>
        <v>0</v>
      </c>
      <c r="J117" s="32">
        <f>E117-G117-I117</f>
        <v>0</v>
      </c>
    </row>
    <row r="118" spans="1:10" s="10" customFormat="1" ht="13.5" customHeight="1" x14ac:dyDescent="0.15">
      <c r="A118" s="30"/>
      <c r="B118" s="38" t="s">
        <v>60</v>
      </c>
      <c r="C118" s="38"/>
      <c r="D118" s="31">
        <f>IFERROR(VLOOKUP($B$118,[1]전체!$A:$G,COLUMN()-2,0),0)</f>
        <v>19982787000</v>
      </c>
      <c r="E118" s="31">
        <f>IFERROR(VLOOKUP($B$118,[1]전체!$A:$G,COLUMN()-2,0),0)</f>
        <v>97323502000</v>
      </c>
      <c r="F118" s="31">
        <f>IFERROR(VLOOKUP($B$118,[1]전체!$A:$G,COLUMN()-2,0),0)</f>
        <v>19982787000</v>
      </c>
      <c r="G118" s="31">
        <f>IFERROR(VLOOKUP($B$118,[1]전체!$A:$G,COLUMN()-2,0),0)</f>
        <v>97323502000</v>
      </c>
      <c r="H118" s="31">
        <f>IFERROR(VLOOKUP($B$118,[1]전체!$A:$G,COLUMN(),0),0)</f>
        <v>0</v>
      </c>
      <c r="I118" s="31">
        <f>IFERROR(VLOOKUP($B$118,[1]전체!$A:$G,COLUMN(),0),0)</f>
        <v>0</v>
      </c>
      <c r="J118" s="32">
        <f t="shared" ref="J118:J121" si="45">E118-G118-I118</f>
        <v>0</v>
      </c>
    </row>
    <row r="119" spans="1:10" s="10" customFormat="1" ht="13.5" customHeight="1" x14ac:dyDescent="0.15">
      <c r="A119" s="30"/>
      <c r="B119" s="38" t="s">
        <v>61</v>
      </c>
      <c r="C119" s="38"/>
      <c r="D119" s="31">
        <f>IFERROR(VLOOKUP($B$119,[1]전체!$A:$G,COLUMN()-2,0),0)</f>
        <v>125040185590</v>
      </c>
      <c r="E119" s="31">
        <f>IFERROR(VLOOKUP($B$119,[1]전체!$A:$G,COLUMN()-2,0),0)</f>
        <v>753374122300</v>
      </c>
      <c r="F119" s="31">
        <f>IFERROR(VLOOKUP($B$119,[1]전체!$A:$G,COLUMN()-2,0),0)</f>
        <v>125040185590</v>
      </c>
      <c r="G119" s="31">
        <f>IFERROR(VLOOKUP($B$119,[1]전체!$A:$G,COLUMN()-2,0),0)</f>
        <v>765356988300</v>
      </c>
      <c r="H119" s="31">
        <f>IFERROR(VLOOKUP($B$119,[1]전체!$A:$G,COLUMN(),0),0)</f>
        <v>0</v>
      </c>
      <c r="I119" s="31">
        <f>IFERROR(VLOOKUP($B$119,[1]전체!$A:$G,COLUMN(),0),0)</f>
        <v>0</v>
      </c>
      <c r="J119" s="32">
        <f t="shared" si="45"/>
        <v>-11982866000</v>
      </c>
    </row>
    <row r="120" spans="1:10" s="10" customFormat="1" ht="13.5" customHeight="1" x14ac:dyDescent="0.15">
      <c r="A120" s="33"/>
      <c r="B120" s="38" t="s">
        <v>62</v>
      </c>
      <c r="C120" s="38"/>
      <c r="D120" s="31">
        <f>IFERROR(VLOOKUP($B$120,[1]전체!$A:$G,COLUMN()-2,0),0)</f>
        <v>0</v>
      </c>
      <c r="E120" s="31">
        <f>IFERROR(VLOOKUP($B$120,[1]전체!$A:$G,COLUMN()-2,0),0)</f>
        <v>0</v>
      </c>
      <c r="F120" s="31">
        <f>IFERROR(VLOOKUP($B$120,[1]전체!$A:$G,COLUMN()-2,0),0)</f>
        <v>0</v>
      </c>
      <c r="G120" s="31">
        <f>IFERROR(VLOOKUP($B$120,[1]전체!$A:$G,COLUMN()-2,0),0)</f>
        <v>0</v>
      </c>
      <c r="H120" s="31">
        <f>IFERROR(VLOOKUP($B$120,[1]전체!$A:$G,COLUMN(),0),0)</f>
        <v>0</v>
      </c>
      <c r="I120" s="31">
        <f>IFERROR(VLOOKUP($B$120,[1]전체!$A:$G,COLUMN(),0),0)</f>
        <v>0</v>
      </c>
      <c r="J120" s="32">
        <f t="shared" si="45"/>
        <v>0</v>
      </c>
    </row>
    <row r="121" spans="1:10" s="10" customFormat="1" ht="13.5" customHeight="1" x14ac:dyDescent="0.15">
      <c r="A121" s="30"/>
      <c r="B121" s="38" t="s">
        <v>63</v>
      </c>
      <c r="C121" s="38"/>
      <c r="D121" s="31">
        <f>IFERROR(VLOOKUP($B$121,[1]전체!$A:$G,COLUMN()-2,0),0)</f>
        <v>660618007</v>
      </c>
      <c r="E121" s="31">
        <f>IFERROR(VLOOKUP($B$121,[1]전체!$A:$G,COLUMN()-2,0),0)</f>
        <v>822670469774</v>
      </c>
      <c r="F121" s="31">
        <f>IFERROR(VLOOKUP($B$121,[1]전체!$A:$G,COLUMN()-2,0),0)</f>
        <v>653125497</v>
      </c>
      <c r="G121" s="31">
        <f>IFERROR(VLOOKUP($B$121,[1]전체!$A:$G,COLUMN()-2,0),0)</f>
        <v>818859784941</v>
      </c>
      <c r="H121" s="31">
        <f>IFERROR(VLOOKUP($B$121,[1]전체!$A:$G,COLUMN(),0),0)</f>
        <v>0</v>
      </c>
      <c r="I121" s="31">
        <f>IFERROR(VLOOKUP($B$121,[1]전체!$A:$G,COLUMN(),0),0)</f>
        <v>0</v>
      </c>
      <c r="J121" s="32">
        <f t="shared" si="45"/>
        <v>3810684833</v>
      </c>
    </row>
    <row r="122" spans="1:10" s="10" customFormat="1" ht="12" x14ac:dyDescent="0.15">
      <c r="C122" s="34"/>
      <c r="D122" s="35"/>
      <c r="E122" s="35"/>
      <c r="F122" s="35"/>
      <c r="G122" s="35"/>
      <c r="H122" s="35"/>
      <c r="I122" s="35" t="s">
        <v>65</v>
      </c>
      <c r="J122" s="35"/>
    </row>
  </sheetData>
  <sheetProtection formatCells="0" formatColumns="0" formatRows="0" insertHyperlinks="0" sort="0" autoFilter="0" pivotTables="0"/>
  <mergeCells count="33">
    <mergeCell ref="B32:C32"/>
    <mergeCell ref="A1:J1"/>
    <mergeCell ref="D3:E3"/>
    <mergeCell ref="F3:G3"/>
    <mergeCell ref="H3:I3"/>
    <mergeCell ref="A5:C5"/>
    <mergeCell ref="A6:C6"/>
    <mergeCell ref="A7:C7"/>
    <mergeCell ref="B12:C12"/>
    <mergeCell ref="B17:C17"/>
    <mergeCell ref="B22:C22"/>
    <mergeCell ref="B27:C27"/>
    <mergeCell ref="B92:C92"/>
    <mergeCell ref="B37:C37"/>
    <mergeCell ref="A42:C42"/>
    <mergeCell ref="B47:C47"/>
    <mergeCell ref="B52:C52"/>
    <mergeCell ref="B57:C57"/>
    <mergeCell ref="B62:C62"/>
    <mergeCell ref="A67:C67"/>
    <mergeCell ref="B72:C72"/>
    <mergeCell ref="B77:C77"/>
    <mergeCell ref="B82:C82"/>
    <mergeCell ref="B87:C87"/>
    <mergeCell ref="B119:C119"/>
    <mergeCell ref="B120:C120"/>
    <mergeCell ref="B121:C121"/>
    <mergeCell ref="B97:C97"/>
    <mergeCell ref="B102:C102"/>
    <mergeCell ref="A107:C107"/>
    <mergeCell ref="B112:C112"/>
    <mergeCell ref="B117:C117"/>
    <mergeCell ref="B118:C118"/>
  </mergeCells>
  <phoneticPr fontId="3" type="noConversion"/>
  <pageMargins left="0.23622047244094491" right="0.23622047244094491" top="0.6692913385826772" bottom="0.31496062992125984" header="0.31496062992125984" footer="0.31496062992125984"/>
  <pageSetup paperSize="9" scale="61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과징현황</vt:lpstr>
      <vt:lpstr>과징현황!Print_Titles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2025-07-21T07:20:29Z</dcterms:created>
  <dcterms:modified xsi:type="dcterms:W3CDTF">2025-07-24T01:11:12Z</dcterms:modified>
</cp:coreProperties>
</file>