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2.이현석\02 도로굴착\02 굴착허가\01 도로굴착허가대장\"/>
    </mc:Choice>
  </mc:AlternateContent>
  <xr:revisionPtr revIDLastSave="0" documentId="13_ncr:1_{D2E75F8F-FE16-47AD-83C6-0EBAB38D8ABF}" xr6:coauthVersionLast="47" xr6:coauthVersionMax="47" xr10:uidLastSave="{00000000-0000-0000-0000-000000000000}"/>
  <bookViews>
    <workbookView xWindow="-120" yWindow="-120" windowWidth="29040" windowHeight="15720" tabRatio="695" firstSheet="1" activeTab="20" xr2:uid="{00000000-000D-0000-FFFF-FFFF00000000}"/>
  </bookViews>
  <sheets>
    <sheet name="2009~2010년" sheetId="4" r:id="rId1"/>
    <sheet name="2011년" sheetId="5" r:id="rId2"/>
    <sheet name="2012년" sheetId="6" r:id="rId3"/>
    <sheet name="2013년" sheetId="8" r:id="rId4"/>
    <sheet name="2014년" sheetId="9" r:id="rId5"/>
    <sheet name="2013년(감사)" sheetId="10" state="hidden" r:id="rId6"/>
    <sheet name="2014년(감사)" sheetId="11" state="hidden" r:id="rId7"/>
    <sheet name="2013년(감사) (2)" sheetId="12" state="hidden" r:id="rId8"/>
    <sheet name="2014년(감사) (2)" sheetId="13" state="hidden" r:id="rId9"/>
    <sheet name="2015년" sheetId="17" r:id="rId10"/>
    <sheet name="2016년" sheetId="19" r:id="rId11"/>
    <sheet name="2017년" sheetId="22" r:id="rId12"/>
    <sheet name="2018년" sheetId="24" r:id="rId13"/>
    <sheet name="2019년" sheetId="25" r:id="rId14"/>
    <sheet name="2020년" sheetId="26" r:id="rId15"/>
    <sheet name="2021년" sheetId="27" r:id="rId16"/>
    <sheet name="2022년" sheetId="29" r:id="rId17"/>
    <sheet name="2023년" sheetId="31" r:id="rId18"/>
    <sheet name="2024년" sheetId="33" r:id="rId19"/>
    <sheet name="2025년" sheetId="32" r:id="rId20"/>
    <sheet name="2026년" sheetId="34" r:id="rId21"/>
    <sheet name="자기진단관리카드" sheetId="14" state="hidden" r:id="rId22"/>
    <sheet name="2013년 (2)" sheetId="15" state="hidden" r:id="rId23"/>
    <sheet name="2014년 (2)" sheetId="16" state="hidden" r:id="rId24"/>
    <sheet name="2015년 (2)" sheetId="18" state="hidden" r:id="rId25"/>
  </sheets>
  <definedNames>
    <definedName name="_xlnm._FilterDatabase" localSheetId="0" hidden="1">'2009~2010년'!$A$3:$I$343</definedName>
    <definedName name="_xlnm._FilterDatabase" localSheetId="1" hidden="1">'2011년'!$B$3:$J$227</definedName>
    <definedName name="_xlnm._FilterDatabase" localSheetId="2" hidden="1">'2012년'!$B$3:$K$124</definedName>
    <definedName name="_xlnm._FilterDatabase" localSheetId="3" hidden="1">'2013년'!$A$3:$M$157</definedName>
    <definedName name="_xlnm._FilterDatabase" localSheetId="22" hidden="1">'2013년 (2)'!$A$3:$W$157</definedName>
    <definedName name="_xlnm._FilterDatabase" localSheetId="5" hidden="1">'2013년(감사)'!$A$3:$V$156</definedName>
    <definedName name="_xlnm._FilterDatabase" localSheetId="7" hidden="1">'2013년(감사) (2)'!$A$2:$X$156</definedName>
    <definedName name="_xlnm._FilterDatabase" localSheetId="4" hidden="1">'2014년'!$A$3:$L$164</definedName>
    <definedName name="_xlnm._FilterDatabase" localSheetId="23" hidden="1">'2014년 (2)'!$A$3:$V$158</definedName>
    <definedName name="_xlnm._FilterDatabase" localSheetId="6" hidden="1">'2014년(감사)'!$A$3:$U$110</definedName>
    <definedName name="_xlnm._FilterDatabase" localSheetId="8" hidden="1">'2014년(감사) (2)'!$A$2:$X$110</definedName>
    <definedName name="_xlnm._FilterDatabase" localSheetId="9" hidden="1">'2015년'!$A$3:$L$162</definedName>
    <definedName name="_xlnm._FilterDatabase" localSheetId="24" hidden="1">'2015년 (2)'!$A$3:$Z$25</definedName>
    <definedName name="_xlnm._FilterDatabase" localSheetId="10" hidden="1">'2016년'!$A$3:$L$114</definedName>
    <definedName name="_xlnm._FilterDatabase" localSheetId="11" hidden="1">'2017년'!$A$3:$L$113</definedName>
    <definedName name="_xlnm._FilterDatabase" localSheetId="12" hidden="1">'2018년'!$A$3:$L$142</definedName>
    <definedName name="_xlnm._FilterDatabase" localSheetId="13" hidden="1">'2019년'!$A$3:$L$109</definedName>
    <definedName name="_xlnm._FilterDatabase" localSheetId="14" hidden="1">'2020년'!$A$3:$L$123</definedName>
    <definedName name="_xlnm._FilterDatabase" localSheetId="15" hidden="1">'2021년'!$A$3:$L$140</definedName>
    <definedName name="_xlnm._FilterDatabase" localSheetId="16" hidden="1">'2022년'!$A$3:$K$170</definedName>
    <definedName name="_xlnm._FilterDatabase" localSheetId="17" hidden="1">'2023년'!$A$3:$K$107</definedName>
    <definedName name="_xlnm.Print_Area" localSheetId="0">'2009~2010년'!$A$1:$I$343</definedName>
    <definedName name="_xlnm.Print_Area" localSheetId="1">'2011년'!$A$1:$J$227</definedName>
    <definedName name="_xlnm.Print_Area" localSheetId="2">'2012년'!$A$1:$K$92</definedName>
    <definedName name="_xlnm.Print_Area" localSheetId="5">'2013년(감사)'!$B$1:$V$155</definedName>
    <definedName name="_xlnm.Print_Area" localSheetId="7">'2013년(감사) (2)'!$A$1:$X$155</definedName>
    <definedName name="_xlnm.Print_Area" localSheetId="4">'2014년'!$A$1:$L$164</definedName>
    <definedName name="_xlnm.Print_Area" localSheetId="23">'2014년 (2)'!$A$1:$V$164</definedName>
    <definedName name="_xlnm.Print_Area" localSheetId="6">'2014년(감사)'!$A$1:$U$110</definedName>
    <definedName name="_xlnm.Print_Area" localSheetId="8">'2014년(감사) (2)'!$A$1:$X$110</definedName>
    <definedName name="_xlnm.Print_Area" localSheetId="9">'2015년'!$A$1:$L$163</definedName>
    <definedName name="_xlnm.Print_Area" localSheetId="24">'2015년 (2)'!$A$1:$Z$25</definedName>
    <definedName name="_xlnm.Print_Area" localSheetId="10">'2016년'!$A$1:$L$114</definedName>
    <definedName name="_xlnm.Print_Area" localSheetId="12">'2018년'!$A$1:$L$138</definedName>
    <definedName name="_xlnm.Print_Area" localSheetId="13">'2019년'!$A$1:$L$109</definedName>
    <definedName name="_xlnm.Print_Area" localSheetId="14">'2020년'!$A$1:$L$123</definedName>
    <definedName name="_xlnm.Print_Area" localSheetId="15">'2021년'!$A$1:$L$140</definedName>
    <definedName name="_xlnm.Print_Area" localSheetId="16">'2022년'!$A$1:$K$170</definedName>
    <definedName name="_xlnm.Print_Area" localSheetId="17">'2023년'!$A$1:$K$107</definedName>
    <definedName name="_xlnm.Print_Titles" localSheetId="0">'2009~2010년'!$1:$3</definedName>
    <definedName name="_xlnm.Print_Titles" localSheetId="1">'2011년'!$1:$3</definedName>
    <definedName name="_xlnm.Print_Titles" localSheetId="3">'2013년'!$1:$3</definedName>
    <definedName name="_xlnm.Print_Titles" localSheetId="22">'2013년 (2)'!$1:$3</definedName>
    <definedName name="_xlnm.Print_Titles" localSheetId="5">'2013년(감사)'!$1:$3</definedName>
    <definedName name="_xlnm.Print_Titles" localSheetId="7">'2013년(감사) (2)'!$1:$2</definedName>
    <definedName name="_xlnm.Print_Titles" localSheetId="4">'2014년'!$1:$3</definedName>
    <definedName name="_xlnm.Print_Titles" localSheetId="23">'2014년 (2)'!$1:$3</definedName>
    <definedName name="_xlnm.Print_Titles" localSheetId="6">'2014년(감사)'!$1:$3</definedName>
    <definedName name="_xlnm.Print_Titles" localSheetId="8">'2014년(감사) (2)'!$1:$2</definedName>
    <definedName name="_xlnm.Print_Titles" localSheetId="9">'2015년'!$1:$3</definedName>
    <definedName name="_xlnm.Print_Titles" localSheetId="24">'2015년 (2)'!$1:$3</definedName>
    <definedName name="_xlnm.Print_Titles" localSheetId="10">'2016년'!$1:$3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2" i="34" l="1"/>
  <c r="G32" i="34"/>
  <c r="L14" i="26" l="1"/>
  <c r="L13" i="26"/>
  <c r="L12" i="26"/>
  <c r="L11" i="26"/>
  <c r="K7" i="24" l="1"/>
  <c r="L30" i="17" l="1"/>
  <c r="K30" i="17"/>
  <c r="V27" i="18" l="1"/>
  <c r="AA27" i="18"/>
  <c r="Y27" i="18"/>
  <c r="X27" i="18"/>
  <c r="W27" i="18"/>
  <c r="U27" i="18"/>
  <c r="M156" i="15" l="1"/>
  <c r="M155" i="15"/>
  <c r="M154" i="15"/>
  <c r="M153" i="15"/>
  <c r="M152" i="15"/>
  <c r="M151" i="15"/>
  <c r="M150" i="15"/>
  <c r="M149" i="15"/>
  <c r="M148" i="15"/>
  <c r="M147" i="15"/>
  <c r="M146" i="15"/>
  <c r="M145" i="15"/>
  <c r="M144" i="15"/>
  <c r="M143" i="15"/>
  <c r="M142" i="15"/>
  <c r="M141" i="15"/>
  <c r="M140" i="15"/>
  <c r="M139" i="15"/>
  <c r="M138" i="15"/>
  <c r="M137" i="15"/>
  <c r="M136" i="15"/>
  <c r="M135" i="15"/>
  <c r="M134" i="15"/>
  <c r="M133" i="15"/>
  <c r="M132" i="15"/>
  <c r="M131" i="15"/>
  <c r="L130" i="15"/>
  <c r="M130" i="15" s="1"/>
  <c r="M129" i="15"/>
  <c r="M128" i="15"/>
  <c r="M127" i="15"/>
  <c r="M126" i="15"/>
  <c r="M125" i="15"/>
  <c r="M124" i="15"/>
  <c r="M123" i="15"/>
  <c r="M122" i="15"/>
  <c r="M121" i="15"/>
  <c r="M120" i="15"/>
  <c r="M119" i="15"/>
  <c r="M118" i="15"/>
  <c r="M117" i="15"/>
  <c r="M116" i="15"/>
  <c r="M115" i="15"/>
  <c r="M114" i="15"/>
  <c r="M113" i="15"/>
  <c r="M112" i="15"/>
  <c r="M111" i="15"/>
  <c r="M110" i="15"/>
  <c r="M109" i="15"/>
  <c r="M108" i="15"/>
  <c r="M107" i="15"/>
  <c r="M106" i="15"/>
  <c r="M105" i="15"/>
  <c r="M104" i="15"/>
  <c r="M103" i="15"/>
  <c r="M102" i="15"/>
  <c r="M101" i="15"/>
  <c r="M100" i="15"/>
  <c r="M99" i="15"/>
  <c r="M98" i="15"/>
  <c r="M97" i="15"/>
  <c r="M96" i="15"/>
  <c r="M95" i="15"/>
  <c r="M94" i="15"/>
  <c r="M93" i="15"/>
  <c r="M92" i="15"/>
  <c r="M91" i="15"/>
  <c r="M90" i="15"/>
  <c r="M89" i="15"/>
  <c r="M88" i="15"/>
  <c r="M87" i="15"/>
  <c r="M86" i="15"/>
  <c r="M85" i="15"/>
  <c r="M84" i="15"/>
  <c r="M83" i="15"/>
  <c r="M82" i="15"/>
  <c r="M81" i="15"/>
  <c r="M80" i="15"/>
  <c r="M79" i="15"/>
  <c r="M78" i="15"/>
  <c r="M77" i="15"/>
  <c r="M76" i="15"/>
  <c r="M75" i="15"/>
  <c r="M74" i="15"/>
  <c r="M73" i="15"/>
  <c r="M72" i="15"/>
  <c r="M71" i="15"/>
  <c r="M70" i="15"/>
  <c r="M69" i="15"/>
  <c r="M68" i="15"/>
  <c r="M67" i="15"/>
  <c r="M66" i="15"/>
  <c r="M65" i="15"/>
  <c r="M64" i="15"/>
  <c r="M63" i="15"/>
  <c r="M62" i="15"/>
  <c r="M61" i="15"/>
  <c r="M60" i="15"/>
  <c r="M59" i="15"/>
  <c r="M58" i="15"/>
  <c r="M57" i="15"/>
  <c r="M56" i="15"/>
  <c r="M55" i="15"/>
  <c r="M54" i="15"/>
  <c r="M53" i="15"/>
  <c r="M52" i="15"/>
  <c r="M51" i="15"/>
  <c r="M50" i="15"/>
  <c r="M49" i="15"/>
  <c r="M48" i="15"/>
  <c r="M47" i="15"/>
  <c r="M46" i="15"/>
  <c r="M45" i="15"/>
  <c r="M44" i="15"/>
  <c r="M43" i="15"/>
  <c r="M42" i="15"/>
  <c r="M41" i="15"/>
  <c r="M40" i="15"/>
  <c r="M39" i="15"/>
  <c r="M38" i="15"/>
  <c r="M36" i="15"/>
  <c r="M24" i="15"/>
  <c r="M23" i="15"/>
  <c r="M22" i="15"/>
  <c r="M20" i="15"/>
  <c r="M19" i="15"/>
  <c r="M18" i="15"/>
  <c r="M17" i="15"/>
  <c r="M16" i="15"/>
  <c r="M15" i="15"/>
  <c r="M14" i="15"/>
  <c r="M13" i="15"/>
  <c r="M12" i="15"/>
  <c r="M11" i="15"/>
  <c r="P3" i="13"/>
  <c r="O3" i="13"/>
  <c r="F3" i="13"/>
  <c r="F3" i="12"/>
  <c r="W112" i="13"/>
  <c r="W156" i="12"/>
  <c r="P155" i="12"/>
  <c r="P154" i="12"/>
  <c r="P153" i="12"/>
  <c r="P152" i="12"/>
  <c r="P151" i="12"/>
  <c r="P150" i="12"/>
  <c r="P149" i="12"/>
  <c r="P148" i="12"/>
  <c r="P147" i="12"/>
  <c r="P146" i="12"/>
  <c r="P145" i="12"/>
  <c r="P144" i="12"/>
  <c r="P143" i="12"/>
  <c r="P142" i="12"/>
  <c r="P141" i="12"/>
  <c r="P140" i="12"/>
  <c r="P139" i="12"/>
  <c r="P138" i="12"/>
  <c r="P137" i="12"/>
  <c r="P136" i="12"/>
  <c r="P135" i="12"/>
  <c r="P134" i="12"/>
  <c r="P133" i="12"/>
  <c r="P132" i="12"/>
  <c r="P131" i="12"/>
  <c r="O130" i="12"/>
  <c r="O3" i="12" s="1"/>
  <c r="P129" i="12"/>
  <c r="P128" i="12"/>
  <c r="P127" i="12"/>
  <c r="P126" i="12"/>
  <c r="P125" i="12"/>
  <c r="P124" i="12"/>
  <c r="P123" i="12"/>
  <c r="P122" i="12"/>
  <c r="P121" i="12"/>
  <c r="P120" i="12"/>
  <c r="P119" i="12"/>
  <c r="P118" i="12"/>
  <c r="P117" i="12"/>
  <c r="P116" i="12"/>
  <c r="P115" i="12"/>
  <c r="P114" i="12"/>
  <c r="P113" i="12"/>
  <c r="P112" i="12"/>
  <c r="P111" i="12"/>
  <c r="P110" i="12"/>
  <c r="P109" i="12"/>
  <c r="P108" i="12"/>
  <c r="P107" i="12"/>
  <c r="P106" i="12"/>
  <c r="P105" i="12"/>
  <c r="P104" i="12"/>
  <c r="P103" i="12"/>
  <c r="P102" i="12"/>
  <c r="P101" i="12"/>
  <c r="P100" i="12"/>
  <c r="P99" i="12"/>
  <c r="P98" i="12"/>
  <c r="P97" i="12"/>
  <c r="P96" i="12"/>
  <c r="P95" i="12"/>
  <c r="P94" i="12"/>
  <c r="P93" i="12"/>
  <c r="P92" i="12"/>
  <c r="P91" i="12"/>
  <c r="P90" i="12"/>
  <c r="P89" i="12"/>
  <c r="P88" i="12"/>
  <c r="P87" i="12"/>
  <c r="P86" i="12"/>
  <c r="P85" i="12"/>
  <c r="P84" i="12"/>
  <c r="P83" i="12"/>
  <c r="P82" i="12"/>
  <c r="P81" i="12"/>
  <c r="P80" i="12"/>
  <c r="P79" i="12"/>
  <c r="P78" i="12"/>
  <c r="P77" i="12"/>
  <c r="P76" i="12"/>
  <c r="P75" i="12"/>
  <c r="P74" i="12"/>
  <c r="P73" i="12"/>
  <c r="P72" i="12"/>
  <c r="P71" i="12"/>
  <c r="P70" i="12"/>
  <c r="P69" i="12"/>
  <c r="P68" i="12"/>
  <c r="P67" i="12"/>
  <c r="P66" i="12"/>
  <c r="P65" i="12"/>
  <c r="P64" i="12"/>
  <c r="P63" i="12"/>
  <c r="P62" i="12"/>
  <c r="P61" i="12"/>
  <c r="P60" i="12"/>
  <c r="P59" i="12"/>
  <c r="P58" i="12"/>
  <c r="P57" i="12"/>
  <c r="P56" i="12"/>
  <c r="P55" i="12"/>
  <c r="P54" i="12"/>
  <c r="P53" i="12"/>
  <c r="P52" i="12"/>
  <c r="P51" i="12"/>
  <c r="P50" i="12"/>
  <c r="P49" i="12"/>
  <c r="P48" i="12"/>
  <c r="P47" i="12"/>
  <c r="P46" i="12"/>
  <c r="P45" i="12"/>
  <c r="P44" i="12"/>
  <c r="P43" i="12"/>
  <c r="P42" i="12"/>
  <c r="P41" i="12"/>
  <c r="P40" i="12"/>
  <c r="P39" i="12"/>
  <c r="P38" i="12"/>
  <c r="P36" i="12"/>
  <c r="P24" i="12"/>
  <c r="P23" i="12"/>
  <c r="P22" i="12"/>
  <c r="P20" i="12"/>
  <c r="P19" i="12"/>
  <c r="P18" i="12"/>
  <c r="P17" i="12"/>
  <c r="P16" i="12"/>
  <c r="P15" i="12"/>
  <c r="P14" i="12"/>
  <c r="P13" i="12"/>
  <c r="P12" i="12"/>
  <c r="P11" i="12"/>
  <c r="T112" i="11"/>
  <c r="U156" i="10"/>
  <c r="M155" i="10"/>
  <c r="M154" i="10"/>
  <c r="M153" i="10"/>
  <c r="M152" i="10"/>
  <c r="M151" i="10"/>
  <c r="M150" i="10"/>
  <c r="M149" i="10"/>
  <c r="M148" i="10"/>
  <c r="M147" i="10"/>
  <c r="M146" i="10"/>
  <c r="M145" i="10"/>
  <c r="M144" i="10"/>
  <c r="M143" i="10"/>
  <c r="M142" i="10"/>
  <c r="M141" i="10"/>
  <c r="M140" i="10"/>
  <c r="M139" i="10"/>
  <c r="M138" i="10"/>
  <c r="M137" i="10"/>
  <c r="M136" i="10"/>
  <c r="M135" i="10"/>
  <c r="M134" i="10"/>
  <c r="M133" i="10"/>
  <c r="M132" i="10"/>
  <c r="M131" i="10"/>
  <c r="L130" i="10"/>
  <c r="M130" i="10" s="1"/>
  <c r="M129" i="10"/>
  <c r="M128" i="10"/>
  <c r="M127" i="10"/>
  <c r="M126" i="10"/>
  <c r="M125" i="10"/>
  <c r="M124" i="10"/>
  <c r="M123" i="10"/>
  <c r="M122" i="10"/>
  <c r="M121" i="10"/>
  <c r="M120" i="10"/>
  <c r="M119" i="10"/>
  <c r="M118" i="10"/>
  <c r="M117" i="10"/>
  <c r="M116" i="10"/>
  <c r="M115" i="10"/>
  <c r="M114" i="10"/>
  <c r="M113" i="10"/>
  <c r="M112" i="10"/>
  <c r="M111" i="10"/>
  <c r="M110" i="10"/>
  <c r="M109" i="10"/>
  <c r="M108" i="10"/>
  <c r="M107" i="10"/>
  <c r="M106" i="10"/>
  <c r="M105" i="10"/>
  <c r="M104" i="10"/>
  <c r="M103" i="10"/>
  <c r="M102" i="10"/>
  <c r="M101" i="10"/>
  <c r="M100" i="10"/>
  <c r="M99" i="10"/>
  <c r="M98" i="10"/>
  <c r="M97" i="10"/>
  <c r="M96" i="10"/>
  <c r="M95" i="10"/>
  <c r="M94" i="10"/>
  <c r="M93" i="10"/>
  <c r="M92" i="10"/>
  <c r="M91" i="10"/>
  <c r="M90" i="10"/>
  <c r="M89" i="10"/>
  <c r="M88" i="10"/>
  <c r="M87" i="10"/>
  <c r="M86" i="10"/>
  <c r="M85" i="10"/>
  <c r="M84" i="10"/>
  <c r="M83" i="10"/>
  <c r="M82" i="10"/>
  <c r="M81" i="10"/>
  <c r="M80" i="10"/>
  <c r="M79" i="10"/>
  <c r="M78" i="10"/>
  <c r="M77" i="10"/>
  <c r="M76" i="10"/>
  <c r="M75" i="10"/>
  <c r="M74" i="10"/>
  <c r="M73" i="10"/>
  <c r="M72" i="10"/>
  <c r="M71" i="10"/>
  <c r="M70" i="10"/>
  <c r="M69" i="10"/>
  <c r="M68" i="10"/>
  <c r="M67" i="10"/>
  <c r="M66" i="10"/>
  <c r="M65" i="10"/>
  <c r="M64" i="10"/>
  <c r="M63" i="10"/>
  <c r="M62" i="10"/>
  <c r="M61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7" i="10"/>
  <c r="M46" i="10"/>
  <c r="M45" i="10"/>
  <c r="M44" i="10"/>
  <c r="M43" i="10"/>
  <c r="M42" i="10"/>
  <c r="M41" i="10"/>
  <c r="M40" i="10"/>
  <c r="M39" i="10"/>
  <c r="M38" i="10"/>
  <c r="M36" i="10"/>
  <c r="M24" i="10"/>
  <c r="M23" i="10"/>
  <c r="M22" i="10"/>
  <c r="M20" i="10"/>
  <c r="M19" i="10"/>
  <c r="M18" i="10"/>
  <c r="M17" i="10"/>
  <c r="M16" i="10"/>
  <c r="M15" i="10"/>
  <c r="M14" i="10"/>
  <c r="M13" i="10"/>
  <c r="M12" i="10"/>
  <c r="M11" i="10"/>
  <c r="J156" i="8"/>
  <c r="J155" i="8"/>
  <c r="J154" i="8"/>
  <c r="J153" i="8"/>
  <c r="J152" i="8"/>
  <c r="J145" i="8"/>
  <c r="J146" i="8"/>
  <c r="J147" i="8"/>
  <c r="J148" i="8"/>
  <c r="J149" i="8"/>
  <c r="J150" i="8"/>
  <c r="J151" i="8"/>
  <c r="J144" i="8"/>
  <c r="J143" i="8"/>
  <c r="J142" i="8"/>
  <c r="J141" i="8"/>
  <c r="I130" i="8"/>
  <c r="J130" i="8" s="1"/>
  <c r="J140" i="8"/>
  <c r="J139" i="8"/>
  <c r="J138" i="8"/>
  <c r="J137" i="8"/>
  <c r="J136" i="8"/>
  <c r="J135" i="8"/>
  <c r="J134" i="8"/>
  <c r="J133" i="8"/>
  <c r="J132" i="8"/>
  <c r="J131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09" i="8"/>
  <c r="J108" i="8"/>
  <c r="J107" i="8"/>
  <c r="J111" i="8"/>
  <c r="J110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I16" i="6"/>
  <c r="I15" i="6"/>
  <c r="I14" i="6"/>
  <c r="I13" i="6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6" i="8"/>
  <c r="J24" i="8"/>
  <c r="J23" i="8"/>
  <c r="J22" i="8"/>
  <c r="J20" i="8"/>
  <c r="J19" i="8"/>
  <c r="J18" i="8"/>
  <c r="J12" i="8"/>
  <c r="J13" i="8"/>
  <c r="J14" i="8"/>
  <c r="J15" i="8"/>
  <c r="J16" i="8"/>
  <c r="J17" i="8"/>
  <c r="J11" i="8"/>
  <c r="E68" i="6"/>
  <c r="I12" i="6"/>
  <c r="I4" i="6"/>
  <c r="H134" i="5"/>
  <c r="H135" i="5"/>
  <c r="H133" i="5"/>
  <c r="H131" i="5"/>
  <c r="H132" i="5"/>
  <c r="H130" i="5"/>
  <c r="H128" i="5"/>
  <c r="H127" i="5"/>
  <c r="H126" i="5"/>
  <c r="H125" i="5"/>
  <c r="H124" i="5"/>
  <c r="H123" i="5"/>
  <c r="H122" i="5"/>
  <c r="H121" i="5"/>
  <c r="H120" i="5"/>
  <c r="H115" i="5"/>
  <c r="H116" i="5"/>
  <c r="H117" i="5"/>
  <c r="H118" i="5"/>
  <c r="H119" i="5"/>
  <c r="H113" i="5"/>
  <c r="H114" i="5"/>
  <c r="H100" i="5"/>
  <c r="H4" i="5"/>
  <c r="C321" i="4"/>
  <c r="C322" i="4" s="1"/>
  <c r="C323" i="4" s="1"/>
  <c r="C324" i="4" s="1"/>
  <c r="C325" i="4" s="1"/>
  <c r="C326" i="4" s="1"/>
  <c r="C327" i="4" s="1"/>
  <c r="C328" i="4" s="1"/>
  <c r="C329" i="4" s="1"/>
  <c r="C330" i="4" s="1"/>
  <c r="C331" i="4" s="1"/>
  <c r="C332" i="4" s="1"/>
  <c r="C333" i="4" s="1"/>
  <c r="C334" i="4" s="1"/>
  <c r="C335" i="4" s="1"/>
  <c r="C336" i="4" s="1"/>
  <c r="C337" i="4" s="1"/>
  <c r="C338" i="4" s="1"/>
  <c r="C339" i="4" s="1"/>
  <c r="C340" i="4" s="1"/>
  <c r="C341" i="4" s="1"/>
  <c r="B321" i="4"/>
  <c r="C311" i="4"/>
  <c r="G317" i="4"/>
  <c r="G293" i="4"/>
  <c r="B247" i="4"/>
  <c r="B248" i="4" s="1"/>
  <c r="B249" i="4" s="1"/>
  <c r="B250" i="4" s="1"/>
  <c r="B251" i="4" s="1"/>
  <c r="B252" i="4" s="1"/>
  <c r="P130" i="12" l="1"/>
  <c r="P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11" authorId="0" shapeId="0" xr:uid="{00000000-0006-0000-0E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기간연장</t>
        </r>
        <r>
          <rPr>
            <sz val="9"/>
            <color indexed="81"/>
            <rFont val="Tahoma"/>
            <family val="2"/>
          </rPr>
          <t xml:space="preserve"> 900000+90000</t>
        </r>
      </text>
    </comment>
    <comment ref="L12" authorId="0" shapeId="0" xr:uid="{00000000-0006-0000-0E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기간연장</t>
        </r>
        <r>
          <rPr>
            <sz val="9"/>
            <color indexed="81"/>
            <rFont val="Tahoma"/>
            <family val="2"/>
          </rPr>
          <t xml:space="preserve"> 141700+14170</t>
        </r>
      </text>
    </comment>
    <comment ref="L13" authorId="0" shapeId="0" xr:uid="{00000000-0006-0000-0E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기간연장</t>
        </r>
        <r>
          <rPr>
            <sz val="9"/>
            <color indexed="81"/>
            <rFont val="Tahoma"/>
            <family val="2"/>
          </rPr>
          <t xml:space="preserve"> 67500+6750</t>
        </r>
      </text>
    </comment>
  </commentList>
</comments>
</file>

<file path=xl/sharedStrings.xml><?xml version="1.0" encoding="utf-8"?>
<sst xmlns="http://schemas.openxmlformats.org/spreadsheetml/2006/main" count="19999" uniqueCount="6419">
  <si>
    <t>9</t>
  </si>
  <si>
    <t>파형관
175*2</t>
  </si>
  <si>
    <t>18</t>
  </si>
  <si>
    <t>10개월</t>
  </si>
  <si>
    <t>허가
일자</t>
    <phoneticPr fontId="8" type="noConversion"/>
  </si>
  <si>
    <t>허가건명</t>
    <phoneticPr fontId="8" type="noConversion"/>
  </si>
  <si>
    <t>허가업체</t>
    <phoneticPr fontId="8" type="noConversion"/>
  </si>
  <si>
    <t xml:space="preserve">동 </t>
    <phoneticPr fontId="8" type="noConversion"/>
  </si>
  <si>
    <t>위  치</t>
    <phoneticPr fontId="8" type="noConversion"/>
  </si>
  <si>
    <t xml:space="preserve">연장
(m) </t>
    <phoneticPr fontId="8" type="noConversion"/>
  </si>
  <si>
    <t>면적
(㎡)</t>
    <phoneticPr fontId="8" type="noConversion"/>
  </si>
  <si>
    <t>관경
(A)</t>
    <phoneticPr fontId="8" type="noConversion"/>
  </si>
  <si>
    <t>점용일
(일)</t>
    <phoneticPr fontId="8" type="noConversion"/>
  </si>
  <si>
    <t>착공일</t>
    <phoneticPr fontId="8" type="noConversion"/>
  </si>
  <si>
    <t>준공일
(예정)</t>
    <phoneticPr fontId="8" type="noConversion"/>
  </si>
  <si>
    <t>하자조사
결과</t>
    <phoneticPr fontId="8" type="noConversion"/>
  </si>
  <si>
    <t>포장복구방법</t>
    <phoneticPr fontId="8" type="noConversion"/>
  </si>
  <si>
    <t>전기공사(증설)</t>
    <phoneticPr fontId="8" type="noConversion"/>
  </si>
  <si>
    <t>수진동</t>
    <phoneticPr fontId="8" type="noConversion"/>
  </si>
  <si>
    <t>4612</t>
    <phoneticPr fontId="8" type="noConversion"/>
  </si>
  <si>
    <t>4</t>
    <phoneticPr fontId="8" type="noConversion"/>
  </si>
  <si>
    <t>도시가스 인입배관 부설공사</t>
    <phoneticPr fontId="8" type="noConversion"/>
  </si>
  <si>
    <t>3996</t>
    <phoneticPr fontId="8" type="noConversion"/>
  </si>
  <si>
    <t>4.5</t>
    <phoneticPr fontId="8" type="noConversion"/>
  </si>
  <si>
    <t>통신관로 보수공사</t>
    <phoneticPr fontId="8" type="noConversion"/>
  </si>
  <si>
    <t>태평동</t>
    <phoneticPr fontId="8" type="noConversion"/>
  </si>
  <si>
    <t>5365</t>
    <phoneticPr fontId="8" type="noConversion"/>
  </si>
  <si>
    <t>9</t>
    <phoneticPr fontId="8" type="noConversion"/>
  </si>
  <si>
    <t>7331</t>
    <phoneticPr fontId="8" type="noConversion"/>
  </si>
  <si>
    <t>6158</t>
    <phoneticPr fontId="8" type="noConversion"/>
  </si>
  <si>
    <t>5755</t>
    <phoneticPr fontId="8" type="noConversion"/>
  </si>
  <si>
    <t>3704</t>
    <phoneticPr fontId="8" type="noConversion"/>
  </si>
  <si>
    <t>3195-2</t>
    <phoneticPr fontId="8" type="noConversion"/>
  </si>
  <si>
    <t>3197-2</t>
    <phoneticPr fontId="8" type="noConversion"/>
  </si>
  <si>
    <t>고등동</t>
    <phoneticPr fontId="8" type="noConversion"/>
  </si>
  <si>
    <t>128-1</t>
    <phoneticPr fontId="8" type="noConversion"/>
  </si>
  <si>
    <t>128-4</t>
    <phoneticPr fontId="8" type="noConversion"/>
  </si>
  <si>
    <t>135-1</t>
    <phoneticPr fontId="8" type="noConversion"/>
  </si>
  <si>
    <t>139-1</t>
    <phoneticPr fontId="8" type="noConversion"/>
  </si>
  <si>
    <t>140-2</t>
    <phoneticPr fontId="8" type="noConversion"/>
  </si>
  <si>
    <t>156-1</t>
    <phoneticPr fontId="8" type="noConversion"/>
  </si>
  <si>
    <t>복정동</t>
    <phoneticPr fontId="8" type="noConversion"/>
  </si>
  <si>
    <t>689-3</t>
    <phoneticPr fontId="8" type="noConversion"/>
  </si>
  <si>
    <t>12</t>
    <phoneticPr fontId="8" type="noConversion"/>
  </si>
  <si>
    <t>도시가스 공급배관 피복탐측 보수공사</t>
    <phoneticPr fontId="8" type="noConversion"/>
  </si>
  <si>
    <t>235</t>
    <phoneticPr fontId="8" type="noConversion"/>
  </si>
  <si>
    <t>232-5</t>
    <phoneticPr fontId="8" type="noConversion"/>
  </si>
  <si>
    <t>183-2</t>
    <phoneticPr fontId="8" type="noConversion"/>
  </si>
  <si>
    <t>38-3</t>
    <phoneticPr fontId="8" type="noConversion"/>
  </si>
  <si>
    <t>25-3</t>
    <phoneticPr fontId="8" type="noConversion"/>
  </si>
  <si>
    <t>산2-3</t>
    <phoneticPr fontId="8" type="noConversion"/>
  </si>
  <si>
    <t>도시가스 공급배관 부설공사</t>
    <phoneticPr fontId="8" type="noConversion"/>
  </si>
  <si>
    <t>4674번지일원
수진중학교</t>
    <phoneticPr fontId="8" type="noConversion"/>
  </si>
  <si>
    <t>459</t>
    <phoneticPr fontId="8" type="noConversion"/>
  </si>
  <si>
    <t>6</t>
    <phoneticPr fontId="8" type="noConversion"/>
  </si>
  <si>
    <t>전력 공급공사</t>
    <phoneticPr fontId="8" type="noConversion"/>
  </si>
  <si>
    <t>신흥동</t>
    <phoneticPr fontId="8" type="noConversion"/>
  </si>
  <si>
    <t>4228</t>
    <phoneticPr fontId="8" type="noConversion"/>
  </si>
  <si>
    <t>3.9</t>
    <phoneticPr fontId="8" type="noConversion"/>
  </si>
  <si>
    <t>175*2</t>
    <phoneticPr fontId="8" type="noConversion"/>
  </si>
  <si>
    <t>4542</t>
    <phoneticPr fontId="8" type="noConversion"/>
  </si>
  <si>
    <t>663-4</t>
    <phoneticPr fontId="8" type="noConversion"/>
  </si>
  <si>
    <t>27</t>
    <phoneticPr fontId="8" type="noConversion"/>
  </si>
  <si>
    <t>3</t>
    <phoneticPr fontId="8" type="noConversion"/>
  </si>
  <si>
    <t>도시가스 배관 부설공사</t>
    <phoneticPr fontId="8" type="noConversion"/>
  </si>
  <si>
    <t>2286</t>
    <phoneticPr fontId="8" type="noConversion"/>
  </si>
  <si>
    <t>도시가스 배관공사</t>
    <phoneticPr fontId="8" type="noConversion"/>
  </si>
  <si>
    <t>5351</t>
    <phoneticPr fontId="8" type="noConversion"/>
  </si>
  <si>
    <t>도시가스 밸브교체 공사</t>
    <phoneticPr fontId="8" type="noConversion"/>
  </si>
  <si>
    <t>4618-1</t>
    <phoneticPr fontId="8" type="noConversion"/>
  </si>
  <si>
    <t>21</t>
    <phoneticPr fontId="8" type="noConversion"/>
  </si>
  <si>
    <t>단대동</t>
    <phoneticPr fontId="8" type="noConversion"/>
  </si>
  <si>
    <t>80주변</t>
    <phoneticPr fontId="8" type="noConversion"/>
  </si>
  <si>
    <t>687</t>
    <phoneticPr fontId="8" type="noConversion"/>
  </si>
  <si>
    <t>2144</t>
    <phoneticPr fontId="8" type="noConversion"/>
  </si>
  <si>
    <t>도시가스 인입관 부설공사</t>
    <phoneticPr fontId="8" type="noConversion"/>
  </si>
  <si>
    <t>신촌동</t>
    <phoneticPr fontId="8" type="noConversion"/>
  </si>
  <si>
    <t>215-3</t>
    <phoneticPr fontId="8" type="noConversion"/>
  </si>
  <si>
    <t>5230</t>
    <phoneticPr fontId="8" type="noConversion"/>
  </si>
  <si>
    <t>2346</t>
    <phoneticPr fontId="8" type="noConversion"/>
  </si>
  <si>
    <t>652-3</t>
    <phoneticPr fontId="8" type="noConversion"/>
  </si>
  <si>
    <t>도시가스 공급관 피복탐측 보완공사</t>
    <phoneticPr fontId="8" type="noConversion"/>
  </si>
  <si>
    <t>10일원(1)</t>
    <phoneticPr fontId="8" type="noConversion"/>
  </si>
  <si>
    <t>10일원(2)</t>
    <phoneticPr fontId="8" type="noConversion"/>
  </si>
  <si>
    <t>111-3</t>
    <phoneticPr fontId="8" type="noConversion"/>
  </si>
  <si>
    <t>양지동</t>
    <phoneticPr fontId="8" type="noConversion"/>
  </si>
  <si>
    <t>875</t>
    <phoneticPr fontId="8" type="noConversion"/>
  </si>
  <si>
    <t>854</t>
    <phoneticPr fontId="8" type="noConversion"/>
  </si>
  <si>
    <t>212</t>
    <phoneticPr fontId="8" type="noConversion"/>
  </si>
  <si>
    <t>통신관로 신설공사</t>
    <phoneticPr fontId="8" type="noConversion"/>
  </si>
  <si>
    <t>16</t>
    <phoneticPr fontId="8" type="noConversion"/>
  </si>
  <si>
    <t>2571</t>
    <phoneticPr fontId="8" type="noConversion"/>
  </si>
  <si>
    <t>15</t>
    <phoneticPr fontId="8" type="noConversion"/>
  </si>
  <si>
    <t>3623</t>
    <phoneticPr fontId="8" type="noConversion"/>
  </si>
  <si>
    <t>전력공급용 관로 매설물 확인</t>
    <phoneticPr fontId="8" type="noConversion"/>
  </si>
  <si>
    <t>산69-4</t>
    <phoneticPr fontId="8" type="noConversion"/>
  </si>
  <si>
    <t>610-1</t>
    <phoneticPr fontId="8" type="noConversion"/>
  </si>
  <si>
    <t>6551</t>
    <phoneticPr fontId="8" type="noConversion"/>
  </si>
  <si>
    <t>2009-09-23
2009-11-26</t>
    <phoneticPr fontId="8" type="noConversion"/>
  </si>
  <si>
    <t>5113-8~5114-2일원</t>
    <phoneticPr fontId="8" type="noConversion"/>
  </si>
  <si>
    <t>파형관
175*2</t>
    <phoneticPr fontId="8" type="noConversion"/>
  </si>
  <si>
    <t>당초:7일
변경:14일</t>
    <phoneticPr fontId="8" type="noConversion"/>
  </si>
  <si>
    <t>5190-2~5217일원</t>
    <phoneticPr fontId="8" type="noConversion"/>
  </si>
  <si>
    <t>6512~6513-1일원</t>
    <phoneticPr fontId="8" type="noConversion"/>
  </si>
  <si>
    <t>2994-1~4538-5일원</t>
    <phoneticPr fontId="8" type="noConversion"/>
  </si>
  <si>
    <t>4530~4532</t>
    <phoneticPr fontId="8" type="noConversion"/>
  </si>
  <si>
    <t>4621-1~4532일원</t>
    <phoneticPr fontId="8" type="noConversion"/>
  </si>
  <si>
    <t>714-2</t>
    <phoneticPr fontId="8" type="noConversion"/>
  </si>
  <si>
    <t>금토동</t>
    <phoneticPr fontId="8" type="noConversion"/>
  </si>
  <si>
    <t>290-22</t>
    <phoneticPr fontId="8" type="noConversion"/>
  </si>
  <si>
    <t>44-5일원</t>
    <phoneticPr fontId="8" type="noConversion"/>
  </si>
  <si>
    <t>663-4일원</t>
    <phoneticPr fontId="8" type="noConversion"/>
  </si>
  <si>
    <t>10.8</t>
    <phoneticPr fontId="8" type="noConversion"/>
  </si>
  <si>
    <t>성남시장 지중설비 이설공사</t>
    <phoneticPr fontId="8" type="noConversion"/>
  </si>
  <si>
    <t>4124</t>
    <phoneticPr fontId="8" type="noConversion"/>
  </si>
  <si>
    <t>수도권 광역버스정보시스템(BIS)동남권 구축사업</t>
    <phoneticPr fontId="8" type="noConversion"/>
  </si>
  <si>
    <t>복정동사무소 일원</t>
    <phoneticPr fontId="8" type="noConversion"/>
  </si>
  <si>
    <t>287-6(구)
280-5(도)</t>
    <phoneticPr fontId="8" type="noConversion"/>
  </si>
  <si>
    <t>GS주유서 일원</t>
    <phoneticPr fontId="8" type="noConversion"/>
  </si>
  <si>
    <t>437-6(도)
675-1(도)
675(공)
727(도)
662-2(도)</t>
    <phoneticPr fontId="8" type="noConversion"/>
  </si>
  <si>
    <t>동서울대학교 일원</t>
    <phoneticPr fontId="8" type="noConversion"/>
  </si>
  <si>
    <t>449-6(도)
485-7(구)
485-10(구)
683(도)</t>
    <phoneticPr fontId="8" type="noConversion"/>
  </si>
  <si>
    <t>복정파출소 일원</t>
    <phoneticPr fontId="8" type="noConversion"/>
  </si>
  <si>
    <t>복정동 598-1(도)
525-13(구)
602-2(도)
713-1(도)
713-2(도)</t>
    <phoneticPr fontId="8" type="noConversion"/>
  </si>
  <si>
    <t>수진리고개 일원</t>
    <phoneticPr fontId="8" type="noConversion"/>
  </si>
  <si>
    <t>4808(도)
4537-1(도)</t>
    <phoneticPr fontId="8" type="noConversion"/>
  </si>
  <si>
    <t>풍생고앞 일원</t>
    <phoneticPr fontId="8" type="noConversion"/>
  </si>
  <si>
    <t>금광시장 일원</t>
    <phoneticPr fontId="8" type="noConversion"/>
  </si>
  <si>
    <t>96도</t>
    <phoneticPr fontId="8" type="noConversion"/>
  </si>
  <si>
    <t>(구)단대동사무소 일원</t>
    <phoneticPr fontId="8" type="noConversion"/>
  </si>
  <si>
    <t>444-2도
446-4도</t>
    <phoneticPr fontId="8" type="noConversion"/>
  </si>
  <si>
    <t>은행시장 일원</t>
    <phoneticPr fontId="8" type="noConversion"/>
  </si>
  <si>
    <t>양지동 877도
879도</t>
    <phoneticPr fontId="8" type="noConversion"/>
  </si>
  <si>
    <t>은행시장앞 일원</t>
    <phoneticPr fontId="8" type="noConversion"/>
  </si>
  <si>
    <t xml:space="preserve">양지동 877도 </t>
    <phoneticPr fontId="8" type="noConversion"/>
  </si>
  <si>
    <t>상원초등학교 일원</t>
    <phoneticPr fontId="8" type="noConversion"/>
  </si>
  <si>
    <t>양지동 877도</t>
    <phoneticPr fontId="8" type="noConversion"/>
  </si>
  <si>
    <t>남한산성유원지입구 일원</t>
    <phoneticPr fontId="8" type="noConversion"/>
  </si>
  <si>
    <t>법원앞 일원</t>
    <phoneticPr fontId="8" type="noConversion"/>
  </si>
  <si>
    <t>단대동 96도</t>
    <phoneticPr fontId="8" type="noConversion"/>
  </si>
  <si>
    <t>수진역 일원</t>
    <phoneticPr fontId="8" type="noConversion"/>
  </si>
  <si>
    <t>신흥동 6948-1도
4240-1도</t>
    <phoneticPr fontId="8" type="noConversion"/>
  </si>
  <si>
    <t>수성교 일원</t>
    <phoneticPr fontId="8" type="noConversion"/>
  </si>
  <si>
    <t>수진동 2677-1도</t>
    <phoneticPr fontId="8" type="noConversion"/>
  </si>
  <si>
    <t>수정경찰서 일원</t>
    <phoneticPr fontId="8" type="noConversion"/>
  </si>
  <si>
    <t>태평동 6142-1도
6453도</t>
    <phoneticPr fontId="8" type="noConversion"/>
  </si>
  <si>
    <t>수정구청 일원</t>
    <phoneticPr fontId="8" type="noConversion"/>
  </si>
  <si>
    <t>신흥동 25도</t>
    <phoneticPr fontId="8" type="noConversion"/>
  </si>
  <si>
    <t>태평동 6551-1도
6573-1도
6666-2도</t>
    <phoneticPr fontId="8" type="noConversion"/>
  </si>
  <si>
    <t>수진동 6835-2도
6957도
6972-1도
6973-2도</t>
    <phoneticPr fontId="8" type="noConversion"/>
  </si>
  <si>
    <t>복정동 287-6구
280-5도</t>
    <phoneticPr fontId="8" type="noConversion"/>
  </si>
  <si>
    <t xml:space="preserve">태평동 </t>
    <phoneticPr fontId="8" type="noConversion"/>
  </si>
  <si>
    <t>7340-5 일원</t>
    <phoneticPr fontId="8" type="noConversion"/>
  </si>
  <si>
    <t>시흥동</t>
    <phoneticPr fontId="8" type="noConversion"/>
  </si>
  <si>
    <t>42-1</t>
    <phoneticPr fontId="8" type="noConversion"/>
  </si>
  <si>
    <t>3489-1</t>
    <phoneticPr fontId="8" type="noConversion"/>
  </si>
  <si>
    <t>743</t>
    <phoneticPr fontId="8" type="noConversion"/>
  </si>
  <si>
    <t>90</t>
    <phoneticPr fontId="8" type="noConversion"/>
  </si>
  <si>
    <t>통신관로 이설</t>
    <phoneticPr fontId="8" type="noConversion"/>
  </si>
  <si>
    <t>137일원</t>
    <phoneticPr fontId="8" type="noConversion"/>
  </si>
  <si>
    <t>산성동</t>
    <phoneticPr fontId="8" type="noConversion"/>
  </si>
  <si>
    <t>968번지</t>
    <phoneticPr fontId="8" type="noConversion"/>
  </si>
  <si>
    <t>211-38</t>
    <phoneticPr fontId="8" type="noConversion"/>
  </si>
  <si>
    <t>2731</t>
    <phoneticPr fontId="8" type="noConversion"/>
  </si>
  <si>
    <t>1072</t>
    <phoneticPr fontId="8" type="noConversion"/>
  </si>
  <si>
    <t>43번지</t>
    <phoneticPr fontId="8" type="noConversion"/>
  </si>
  <si>
    <t>28.5</t>
    <phoneticPr fontId="8" type="noConversion"/>
  </si>
  <si>
    <t>통신관로 신설 및 보수공사</t>
    <phoneticPr fontId="8" type="noConversion"/>
  </si>
  <si>
    <t>642</t>
    <phoneticPr fontId="8" type="noConversion"/>
  </si>
  <si>
    <t>640-9</t>
    <phoneticPr fontId="8" type="noConversion"/>
  </si>
  <si>
    <t>678-4</t>
    <phoneticPr fontId="8" type="noConversion"/>
  </si>
  <si>
    <t>652-6</t>
    <phoneticPr fontId="8" type="noConversion"/>
  </si>
  <si>
    <t>660-5</t>
    <phoneticPr fontId="8" type="noConversion"/>
  </si>
  <si>
    <t>658-8</t>
    <phoneticPr fontId="8" type="noConversion"/>
  </si>
  <si>
    <t>658-9</t>
    <phoneticPr fontId="8" type="noConversion"/>
  </si>
  <si>
    <t>658-10</t>
    <phoneticPr fontId="8" type="noConversion"/>
  </si>
  <si>
    <t>658-11</t>
    <phoneticPr fontId="8" type="noConversion"/>
  </si>
  <si>
    <t>664-3</t>
    <phoneticPr fontId="8" type="noConversion"/>
  </si>
  <si>
    <t>668-12</t>
    <phoneticPr fontId="8" type="noConversion"/>
  </si>
  <si>
    <t>679-7</t>
    <phoneticPr fontId="8" type="noConversion"/>
  </si>
  <si>
    <t>도시가스 공급관로 보수공사</t>
    <phoneticPr fontId="8" type="noConversion"/>
  </si>
  <si>
    <t>2968</t>
    <phoneticPr fontId="8" type="noConversion"/>
  </si>
  <si>
    <t>144</t>
    <phoneticPr fontId="8" type="noConversion"/>
  </si>
  <si>
    <t>3368</t>
    <phoneticPr fontId="8" type="noConversion"/>
  </si>
  <si>
    <t>4216</t>
    <phoneticPr fontId="8" type="noConversion"/>
  </si>
  <si>
    <t>환승주차장 건립</t>
    <phoneticPr fontId="8" type="noConversion"/>
  </si>
  <si>
    <t>5791.1</t>
    <phoneticPr fontId="8" type="noConversion"/>
  </si>
  <si>
    <t>2009.10.12
~2011.04.30</t>
    <phoneticPr fontId="8" type="noConversion"/>
  </si>
  <si>
    <t>690-15~16</t>
    <phoneticPr fontId="8" type="noConversion"/>
  </si>
  <si>
    <t>22</t>
    <phoneticPr fontId="8" type="noConversion"/>
  </si>
  <si>
    <t>656-8</t>
    <phoneticPr fontId="8" type="noConversion"/>
  </si>
  <si>
    <t>18</t>
    <phoneticPr fontId="8" type="noConversion"/>
  </si>
  <si>
    <t>5762</t>
    <phoneticPr fontId="8" type="noConversion"/>
  </si>
  <si>
    <t>5411</t>
    <phoneticPr fontId="8" type="noConversion"/>
  </si>
  <si>
    <t>233-1</t>
    <phoneticPr fontId="8" type="noConversion"/>
  </si>
  <si>
    <t>174</t>
    <phoneticPr fontId="8" type="noConversion"/>
  </si>
  <si>
    <t>631-6</t>
    <phoneticPr fontId="8" type="noConversion"/>
  </si>
  <si>
    <t>75</t>
    <phoneticPr fontId="8" type="noConversion"/>
  </si>
  <si>
    <t>통신관로신설 및 침하관로 보수</t>
    <phoneticPr fontId="8" type="noConversion"/>
  </si>
  <si>
    <t>690-13</t>
    <phoneticPr fontId="8" type="noConversion"/>
  </si>
  <si>
    <t>상적동</t>
    <phoneticPr fontId="8" type="noConversion"/>
  </si>
  <si>
    <t>29-12</t>
    <phoneticPr fontId="8" type="noConversion"/>
  </si>
  <si>
    <t>317-2</t>
    <phoneticPr fontId="8" type="noConversion"/>
  </si>
  <si>
    <t>14-4</t>
    <phoneticPr fontId="8" type="noConversion"/>
  </si>
  <si>
    <t>14-10</t>
    <phoneticPr fontId="8" type="noConversion"/>
  </si>
  <si>
    <t>158-9</t>
    <phoneticPr fontId="8" type="noConversion"/>
  </si>
  <si>
    <t>86-18</t>
    <phoneticPr fontId="8" type="noConversion"/>
  </si>
  <si>
    <t>4790</t>
    <phoneticPr fontId="8" type="noConversion"/>
  </si>
  <si>
    <t xml:space="preserve">사송동 </t>
    <phoneticPr fontId="8" type="noConversion"/>
  </si>
  <si>
    <t>575-1</t>
    <phoneticPr fontId="8" type="noConversion"/>
  </si>
  <si>
    <t>674-1</t>
    <phoneticPr fontId="8" type="noConversion"/>
  </si>
  <si>
    <t>643-3</t>
    <phoneticPr fontId="8" type="noConversion"/>
  </si>
  <si>
    <t>653-5</t>
    <phoneticPr fontId="8" type="noConversion"/>
  </si>
  <si>
    <t>692-8</t>
    <phoneticPr fontId="8" type="noConversion"/>
  </si>
  <si>
    <t>219-2</t>
    <phoneticPr fontId="8" type="noConversion"/>
  </si>
  <si>
    <t>225-11</t>
    <phoneticPr fontId="8" type="noConversion"/>
  </si>
  <si>
    <t>사송동</t>
    <phoneticPr fontId="8" type="noConversion"/>
  </si>
  <si>
    <t>517-21</t>
    <phoneticPr fontId="8" type="noConversion"/>
  </si>
  <si>
    <t>U방범 CCTV 구축사업</t>
    <phoneticPr fontId="8" type="noConversion"/>
  </si>
  <si>
    <t>지장배전선로이설</t>
    <phoneticPr fontId="8" type="noConversion"/>
  </si>
  <si>
    <t>539일원</t>
    <phoneticPr fontId="8" type="noConversion"/>
  </si>
  <si>
    <t>4.9</t>
    <phoneticPr fontId="8" type="noConversion"/>
  </si>
  <si>
    <t>동사무소 5KW 신설</t>
    <phoneticPr fontId="8" type="noConversion"/>
  </si>
  <si>
    <t>634-1일원</t>
    <phoneticPr fontId="8" type="noConversion"/>
  </si>
  <si>
    <t>24.6</t>
    <phoneticPr fontId="8" type="noConversion"/>
  </si>
  <si>
    <t>등자리마을일원</t>
    <phoneticPr fontId="8" type="noConversion"/>
  </si>
  <si>
    <t>4101</t>
    <phoneticPr fontId="8" type="noConversion"/>
  </si>
  <si>
    <t>289-6</t>
    <phoneticPr fontId="8" type="noConversion"/>
  </si>
  <si>
    <t>603</t>
    <phoneticPr fontId="8" type="noConversion"/>
  </si>
  <si>
    <t>632-3</t>
    <phoneticPr fontId="8" type="noConversion"/>
  </si>
  <si>
    <t>656-10</t>
    <phoneticPr fontId="8" type="noConversion"/>
  </si>
  <si>
    <t>668-13</t>
    <phoneticPr fontId="8" type="noConversion"/>
  </si>
  <si>
    <t>0.8</t>
    <phoneticPr fontId="8" type="noConversion"/>
  </si>
  <si>
    <t>156-2</t>
    <phoneticPr fontId="8" type="noConversion"/>
  </si>
  <si>
    <t>157-1</t>
    <phoneticPr fontId="8" type="noConversion"/>
  </si>
  <si>
    <t>153</t>
    <phoneticPr fontId="8" type="noConversion"/>
  </si>
  <si>
    <t>165-10</t>
    <phoneticPr fontId="8" type="noConversion"/>
  </si>
  <si>
    <t>165-9</t>
    <phoneticPr fontId="8" type="noConversion"/>
  </si>
  <si>
    <t>1.6</t>
    <phoneticPr fontId="8" type="noConversion"/>
  </si>
  <si>
    <t>165-11</t>
    <phoneticPr fontId="8" type="noConversion"/>
  </si>
  <si>
    <t>165-8</t>
    <phoneticPr fontId="8" type="noConversion"/>
  </si>
  <si>
    <t>165-7</t>
    <phoneticPr fontId="8" type="noConversion"/>
  </si>
  <si>
    <t>165-4</t>
    <phoneticPr fontId="8" type="noConversion"/>
  </si>
  <si>
    <t>165-13</t>
    <phoneticPr fontId="8" type="noConversion"/>
  </si>
  <si>
    <t>165-32</t>
    <phoneticPr fontId="8" type="noConversion"/>
  </si>
  <si>
    <t>181-2</t>
    <phoneticPr fontId="8" type="noConversion"/>
  </si>
  <si>
    <t>182-5</t>
    <phoneticPr fontId="8" type="noConversion"/>
  </si>
  <si>
    <t>182-1</t>
    <phoneticPr fontId="8" type="noConversion"/>
  </si>
  <si>
    <t>168</t>
    <phoneticPr fontId="8" type="noConversion"/>
  </si>
  <si>
    <t>172</t>
    <phoneticPr fontId="8" type="noConversion"/>
  </si>
  <si>
    <t>3.2</t>
    <phoneticPr fontId="8" type="noConversion"/>
  </si>
  <si>
    <t>162</t>
    <phoneticPr fontId="8" type="noConversion"/>
  </si>
  <si>
    <t>161</t>
    <phoneticPr fontId="8" type="noConversion"/>
  </si>
  <si>
    <t>208-1</t>
    <phoneticPr fontId="8" type="noConversion"/>
  </si>
  <si>
    <t>208-3</t>
    <phoneticPr fontId="8" type="noConversion"/>
  </si>
  <si>
    <t>196-3</t>
    <phoneticPr fontId="8" type="noConversion"/>
  </si>
  <si>
    <t>205</t>
    <phoneticPr fontId="8" type="noConversion"/>
  </si>
  <si>
    <t>2.4</t>
    <phoneticPr fontId="8" type="noConversion"/>
  </si>
  <si>
    <t>259-4</t>
    <phoneticPr fontId="8" type="noConversion"/>
  </si>
  <si>
    <t>206-1</t>
    <phoneticPr fontId="8" type="noConversion"/>
  </si>
  <si>
    <t>157</t>
    <phoneticPr fontId="8" type="noConversion"/>
  </si>
  <si>
    <t>4.8</t>
    <phoneticPr fontId="8" type="noConversion"/>
  </si>
  <si>
    <t>1319</t>
    <phoneticPr fontId="8" type="noConversion"/>
  </si>
  <si>
    <t>2420</t>
    <phoneticPr fontId="8" type="noConversion"/>
  </si>
  <si>
    <t>7336</t>
    <phoneticPr fontId="8" type="noConversion"/>
  </si>
  <si>
    <t>195</t>
    <phoneticPr fontId="8" type="noConversion"/>
  </si>
  <si>
    <t>6923</t>
    <phoneticPr fontId="8" type="noConversion"/>
  </si>
  <si>
    <t>84-1</t>
    <phoneticPr fontId="8" type="noConversion"/>
  </si>
  <si>
    <t>3008</t>
    <phoneticPr fontId="8" type="noConversion"/>
  </si>
  <si>
    <t>심곡동</t>
    <phoneticPr fontId="8" type="noConversion"/>
  </si>
  <si>
    <t>343</t>
    <phoneticPr fontId="8" type="noConversion"/>
  </si>
  <si>
    <t>849</t>
    <phoneticPr fontId="8" type="noConversion"/>
  </si>
  <si>
    <t>상수도 노후관교체 및 관경확장공사</t>
    <phoneticPr fontId="8" type="noConversion"/>
  </si>
  <si>
    <t>수진동 4626-2
~
태평동 7136 일원</t>
    <phoneticPr fontId="8" type="noConversion"/>
  </si>
  <si>
    <t>10개월</t>
    <phoneticPr fontId="8" type="noConversion"/>
  </si>
  <si>
    <t>3386~3440</t>
    <phoneticPr fontId="8" type="noConversion"/>
  </si>
  <si>
    <t>100
~
150</t>
    <phoneticPr fontId="8" type="noConversion"/>
  </si>
  <si>
    <t>46-7~67-4</t>
    <phoneticPr fontId="8" type="noConversion"/>
  </si>
  <si>
    <t>1830</t>
    <phoneticPr fontId="8" type="noConversion"/>
  </si>
  <si>
    <t>3~21-3</t>
    <phoneticPr fontId="8" type="noConversion"/>
  </si>
  <si>
    <t>1500</t>
    <phoneticPr fontId="8" type="noConversion"/>
  </si>
  <si>
    <t>상수도 급배수관 확장공사</t>
    <phoneticPr fontId="8" type="noConversion"/>
  </si>
  <si>
    <t>632-19~679</t>
    <phoneticPr fontId="8" type="noConversion"/>
  </si>
  <si>
    <t>1260</t>
    <phoneticPr fontId="8" type="noConversion"/>
  </si>
  <si>
    <t>168~198</t>
    <phoneticPr fontId="8" type="noConversion"/>
  </si>
  <si>
    <t>405</t>
    <phoneticPr fontId="8" type="noConversion"/>
  </si>
  <si>
    <t>상수도 배수관로 갱생공사</t>
    <phoneticPr fontId="8" type="noConversion"/>
  </si>
  <si>
    <t>수진역~신흥역</t>
    <phoneticPr fontId="8" type="noConversion"/>
  </si>
  <si>
    <t>72</t>
    <phoneticPr fontId="8" type="noConversion"/>
  </si>
  <si>
    <t>690-14</t>
    <phoneticPr fontId="8" type="noConversion"/>
  </si>
  <si>
    <t>3693-28</t>
    <phoneticPr fontId="8" type="noConversion"/>
  </si>
  <si>
    <t>하수관거 정비사업</t>
    <phoneticPr fontId="8" type="noConversion"/>
  </si>
  <si>
    <t>4600</t>
    <phoneticPr fontId="8" type="noConversion"/>
  </si>
  <si>
    <t>96</t>
    <phoneticPr fontId="8" type="noConversion"/>
  </si>
  <si>
    <t>3개월</t>
    <phoneticPr fontId="8" type="noConversion"/>
  </si>
  <si>
    <t>6975</t>
    <phoneticPr fontId="8" type="noConversion"/>
  </si>
  <si>
    <t>108</t>
    <phoneticPr fontId="8" type="noConversion"/>
  </si>
  <si>
    <t>60-5</t>
    <phoneticPr fontId="8" type="noConversion"/>
  </si>
  <si>
    <t>225-42</t>
    <phoneticPr fontId="8" type="noConversion"/>
  </si>
  <si>
    <t>4월 23일</t>
    <phoneticPr fontId="8" type="noConversion"/>
  </si>
  <si>
    <t>227-3</t>
    <phoneticPr fontId="8" type="noConversion"/>
  </si>
  <si>
    <t>100A</t>
    <phoneticPr fontId="8" type="noConversion"/>
  </si>
  <si>
    <t>24</t>
    <phoneticPr fontId="8" type="noConversion"/>
  </si>
  <si>
    <t>통신관로침하(훼손) 복구공사</t>
    <phoneticPr fontId="8" type="noConversion"/>
  </si>
  <si>
    <t>4588-2</t>
    <phoneticPr fontId="8" type="noConversion"/>
  </si>
  <si>
    <t>7117</t>
    <phoneticPr fontId="8" type="noConversion"/>
  </si>
  <si>
    <t>5615</t>
    <phoneticPr fontId="8" type="noConversion"/>
  </si>
  <si>
    <t>4684</t>
    <phoneticPr fontId="8" type="noConversion"/>
  </si>
  <si>
    <t>4575</t>
    <phoneticPr fontId="8" type="noConversion"/>
  </si>
  <si>
    <t>4661</t>
    <phoneticPr fontId="8" type="noConversion"/>
  </si>
  <si>
    <t>567-1</t>
    <phoneticPr fontId="8" type="noConversion"/>
  </si>
  <si>
    <t>5월 19일</t>
    <phoneticPr fontId="8" type="noConversion"/>
  </si>
  <si>
    <t>4021</t>
    <phoneticPr fontId="8" type="noConversion"/>
  </si>
  <si>
    <t>2405</t>
    <phoneticPr fontId="8" type="noConversion"/>
  </si>
  <si>
    <t>수도권 광역 BIS 동남권 구축사업</t>
    <phoneticPr fontId="8" type="noConversion"/>
  </si>
  <si>
    <t>경원대역, 경원대학교 
수정구 복정동 613-3(도)</t>
    <phoneticPr fontId="8" type="noConversion"/>
  </si>
  <si>
    <t>4월 19일</t>
    <phoneticPr fontId="8" type="noConversion"/>
  </si>
  <si>
    <t>경원대역, 경원대학교 
수정구 태평동 5113-4(도)</t>
    <phoneticPr fontId="8" type="noConversion"/>
  </si>
  <si>
    <t>수정구청, 신흥주공정문
신흥동 25(도)</t>
    <phoneticPr fontId="8" type="noConversion"/>
  </si>
  <si>
    <t>산성역, 신흥주공후문
신흥동 8(도)</t>
    <phoneticPr fontId="8" type="noConversion"/>
  </si>
  <si>
    <t>산성역, 신흥주공후문
산성동 2217(도)</t>
    <phoneticPr fontId="8" type="noConversion"/>
  </si>
  <si>
    <t>성남혜은학교, 舊수정구보건소
단대동 191-1(도)</t>
    <phoneticPr fontId="8" type="noConversion"/>
  </si>
  <si>
    <t>종합시장, 신흥역
신흥동 2467(도)</t>
    <phoneticPr fontId="8" type="noConversion"/>
  </si>
  <si>
    <t>단대오거리역, 한신코아
(쎄이브존)
신흥동 2467(도)</t>
    <phoneticPr fontId="8" type="noConversion"/>
  </si>
  <si>
    <t>3655</t>
    <phoneticPr fontId="8" type="noConversion"/>
  </si>
  <si>
    <t>4월 22일</t>
    <phoneticPr fontId="8" type="noConversion"/>
  </si>
  <si>
    <t>171-7</t>
    <phoneticPr fontId="8" type="noConversion"/>
  </si>
  <si>
    <t>3526</t>
    <phoneticPr fontId="8" type="noConversion"/>
  </si>
  <si>
    <t>교통혼잡지역 소통개선사업</t>
    <phoneticPr fontId="8" type="noConversion"/>
  </si>
  <si>
    <t>교통기획과</t>
    <phoneticPr fontId="8" type="noConversion"/>
  </si>
  <si>
    <t>신흥사거리</t>
    <phoneticPr fontId="8" type="noConversion"/>
  </si>
  <si>
    <t>전선관로 신설</t>
    <phoneticPr fontId="8" type="noConversion"/>
  </si>
  <si>
    <t>685</t>
    <phoneticPr fontId="8" type="noConversion"/>
  </si>
  <si>
    <t>645-6</t>
    <phoneticPr fontId="8" type="noConversion"/>
  </si>
  <si>
    <t>437</t>
    <phoneticPr fontId="8" type="noConversion"/>
  </si>
  <si>
    <t>5월 7일</t>
    <phoneticPr fontId="8" type="noConversion"/>
  </si>
  <si>
    <t>258</t>
    <phoneticPr fontId="8" type="noConversion"/>
  </si>
  <si>
    <t>223</t>
    <phoneticPr fontId="8" type="noConversion"/>
  </si>
  <si>
    <t>852</t>
    <phoneticPr fontId="8" type="noConversion"/>
  </si>
  <si>
    <t>856</t>
    <phoneticPr fontId="8" type="noConversion"/>
  </si>
  <si>
    <t>3368-3</t>
    <phoneticPr fontId="8" type="noConversion"/>
  </si>
  <si>
    <t>4417</t>
    <phoneticPr fontId="8" type="noConversion"/>
  </si>
  <si>
    <t xml:space="preserve">신흥동 </t>
    <phoneticPr fontId="8" type="noConversion"/>
  </si>
  <si>
    <t>2520</t>
    <phoneticPr fontId="8" type="noConversion"/>
  </si>
  <si>
    <t>5월 24일</t>
    <phoneticPr fontId="8" type="noConversion"/>
  </si>
  <si>
    <t>2122</t>
    <phoneticPr fontId="8" type="noConversion"/>
  </si>
  <si>
    <t>2545</t>
    <phoneticPr fontId="8" type="noConversion"/>
  </si>
  <si>
    <t>7213</t>
    <phoneticPr fontId="8" type="noConversion"/>
  </si>
  <si>
    <t>356</t>
    <phoneticPr fontId="8" type="noConversion"/>
  </si>
  <si>
    <t>656-1</t>
    <phoneticPr fontId="8" type="noConversion"/>
  </si>
  <si>
    <t>671-5</t>
    <phoneticPr fontId="8" type="noConversion"/>
  </si>
  <si>
    <t>6522</t>
    <phoneticPr fontId="8" type="noConversion"/>
  </si>
  <si>
    <t>ITS 사업</t>
    <phoneticPr fontId="8" type="noConversion"/>
  </si>
  <si>
    <t>별첨</t>
    <phoneticPr fontId="8" type="noConversion"/>
  </si>
  <si>
    <t>5월28일</t>
    <phoneticPr fontId="8" type="noConversion"/>
  </si>
  <si>
    <t>5539</t>
    <phoneticPr fontId="8" type="noConversion"/>
  </si>
  <si>
    <t>5월 31일</t>
    <phoneticPr fontId="8" type="noConversion"/>
  </si>
  <si>
    <t>211-8</t>
    <phoneticPr fontId="8" type="noConversion"/>
  </si>
  <si>
    <t>7월 1일</t>
    <phoneticPr fontId="8" type="noConversion"/>
  </si>
  <si>
    <t>656</t>
    <phoneticPr fontId="8" type="noConversion"/>
  </si>
  <si>
    <t>3565</t>
    <phoneticPr fontId="8" type="noConversion"/>
  </si>
  <si>
    <t>6월 18일</t>
    <phoneticPr fontId="8" type="noConversion"/>
  </si>
  <si>
    <t>6109</t>
    <phoneticPr fontId="8" type="noConversion"/>
  </si>
  <si>
    <t>7월 9일</t>
    <phoneticPr fontId="8" type="noConversion"/>
  </si>
  <si>
    <t>52</t>
    <phoneticPr fontId="8" type="noConversion"/>
  </si>
  <si>
    <t>4797</t>
    <phoneticPr fontId="8" type="noConversion"/>
  </si>
  <si>
    <t>150</t>
    <phoneticPr fontId="8" type="noConversion"/>
  </si>
  <si>
    <t>7월 6일</t>
    <phoneticPr fontId="8" type="noConversion"/>
  </si>
  <si>
    <t>7월 7일</t>
    <phoneticPr fontId="8" type="noConversion"/>
  </si>
  <si>
    <t>65-1</t>
    <phoneticPr fontId="8" type="noConversion"/>
  </si>
  <si>
    <t>3003</t>
    <phoneticPr fontId="8" type="noConversion"/>
  </si>
  <si>
    <t>664-7</t>
    <phoneticPr fontId="8" type="noConversion"/>
  </si>
  <si>
    <t>7월 15일</t>
    <phoneticPr fontId="8" type="noConversion"/>
  </si>
  <si>
    <t>전력관로 매설</t>
    <phoneticPr fontId="8" type="noConversion"/>
  </si>
  <si>
    <t>3410</t>
    <phoneticPr fontId="8" type="noConversion"/>
  </si>
  <si>
    <t>30*3
50*1</t>
    <phoneticPr fontId="8" type="noConversion"/>
  </si>
  <si>
    <t>553</t>
    <phoneticPr fontId="8" type="noConversion"/>
  </si>
  <si>
    <t>67-8</t>
    <phoneticPr fontId="8" type="noConversion"/>
  </si>
  <si>
    <t>현황</t>
    <phoneticPr fontId="8" type="noConversion"/>
  </si>
  <si>
    <t>716-9</t>
    <phoneticPr fontId="8" type="noConversion"/>
  </si>
  <si>
    <t>9</t>
    <phoneticPr fontId="8" type="noConversion"/>
  </si>
  <si>
    <t>5493-6</t>
    <phoneticPr fontId="8" type="noConversion"/>
  </si>
  <si>
    <t>서라벌산업개발㈜</t>
    <phoneticPr fontId="8" type="noConversion"/>
  </si>
  <si>
    <t>7288-9</t>
    <phoneticPr fontId="8" type="noConversion"/>
  </si>
  <si>
    <t>허가취소</t>
    <phoneticPr fontId="8" type="noConversion"/>
  </si>
  <si>
    <t>21</t>
    <phoneticPr fontId="8" type="noConversion"/>
  </si>
  <si>
    <t>100*2</t>
    <phoneticPr fontId="8" type="noConversion"/>
  </si>
  <si>
    <t>허가취소</t>
    <phoneticPr fontId="8" type="noConversion"/>
  </si>
  <si>
    <t>도시가스 인입관 부설공사</t>
    <phoneticPr fontId="8" type="noConversion"/>
  </si>
  <si>
    <t>도시가스 인입관 부설공사</t>
    <phoneticPr fontId="8" type="noConversion"/>
  </si>
  <si>
    <t>2009-51</t>
    <phoneticPr fontId="8" type="noConversion"/>
  </si>
  <si>
    <t>2009-64</t>
    <phoneticPr fontId="8" type="noConversion"/>
  </si>
  <si>
    <t>2009-69</t>
    <phoneticPr fontId="8" type="noConversion"/>
  </si>
  <si>
    <t>2009-76</t>
    <phoneticPr fontId="8" type="noConversion"/>
  </si>
  <si>
    <t>2009-87</t>
    <phoneticPr fontId="8" type="noConversion"/>
  </si>
  <si>
    <t>2010-51</t>
    <phoneticPr fontId="8" type="noConversion"/>
  </si>
  <si>
    <t>허가
번호</t>
    <phoneticPr fontId="8" type="noConversion"/>
  </si>
  <si>
    <t>2010-58</t>
    <phoneticPr fontId="8" type="noConversion"/>
  </si>
  <si>
    <t>7월 19일</t>
    <phoneticPr fontId="8" type="noConversion"/>
  </si>
  <si>
    <t>신흥동</t>
    <phoneticPr fontId="8" type="noConversion"/>
  </si>
  <si>
    <t>5183</t>
    <phoneticPr fontId="8" type="noConversion"/>
  </si>
  <si>
    <t>2010-59</t>
    <phoneticPr fontId="8" type="noConversion"/>
  </si>
  <si>
    <t>2010-60</t>
    <phoneticPr fontId="8" type="noConversion"/>
  </si>
  <si>
    <r>
      <t>2010-61</t>
    </r>
    <r>
      <rPr>
        <sz val="11"/>
        <rFont val="돋움"/>
        <family val="3"/>
        <charset val="129"/>
      </rPr>
      <t/>
    </r>
  </si>
  <si>
    <r>
      <t>2010-62</t>
    </r>
    <r>
      <rPr>
        <sz val="11"/>
        <rFont val="돋움"/>
        <family val="3"/>
        <charset val="129"/>
      </rPr>
      <t/>
    </r>
  </si>
  <si>
    <r>
      <t>2010-63</t>
    </r>
    <r>
      <rPr>
        <sz val="11"/>
        <rFont val="돋움"/>
        <family val="3"/>
        <charset val="129"/>
      </rPr>
      <t/>
    </r>
  </si>
  <si>
    <t>복정동</t>
    <phoneticPr fontId="8" type="noConversion"/>
  </si>
  <si>
    <t>664-9</t>
    <phoneticPr fontId="8" type="noConversion"/>
  </si>
  <si>
    <t>BIS 이전설치</t>
    <phoneticPr fontId="8" type="noConversion"/>
  </si>
  <si>
    <t>태평동</t>
    <phoneticPr fontId="8" type="noConversion"/>
  </si>
  <si>
    <t>수진동</t>
    <phoneticPr fontId="8" type="noConversion"/>
  </si>
  <si>
    <t>고등동</t>
    <phoneticPr fontId="8" type="noConversion"/>
  </si>
  <si>
    <t>CATV 관로매설</t>
    <phoneticPr fontId="8" type="noConversion"/>
  </si>
  <si>
    <t>아름방송</t>
    <phoneticPr fontId="8" type="noConversion"/>
  </si>
  <si>
    <t>716-10번지
외 10개소</t>
    <phoneticPr fontId="8" type="noConversion"/>
  </si>
  <si>
    <t>100*2</t>
    <phoneticPr fontId="8" type="noConversion"/>
  </si>
  <si>
    <t>2010-64</t>
    <phoneticPr fontId="8" type="noConversion"/>
  </si>
  <si>
    <t>도시가스 인입배관 부설공사</t>
    <phoneticPr fontId="8" type="noConversion"/>
  </si>
  <si>
    <t>2010-65</t>
    <phoneticPr fontId="8" type="noConversion"/>
  </si>
  <si>
    <t>CATV 관로매설</t>
    <phoneticPr fontId="8" type="noConversion"/>
  </si>
  <si>
    <t>복정동</t>
    <phoneticPr fontId="8" type="noConversion"/>
  </si>
  <si>
    <t>674-7</t>
    <phoneticPr fontId="8" type="noConversion"/>
  </si>
  <si>
    <t>678-4</t>
    <phoneticPr fontId="8" type="noConversion"/>
  </si>
  <si>
    <t>664-7</t>
    <phoneticPr fontId="8" type="noConversion"/>
  </si>
  <si>
    <t>50*2</t>
    <phoneticPr fontId="8" type="noConversion"/>
  </si>
  <si>
    <t>2010-66</t>
    <phoneticPr fontId="8" type="noConversion"/>
  </si>
  <si>
    <t>태평동</t>
    <phoneticPr fontId="8" type="noConversion"/>
  </si>
  <si>
    <t>도시가스 공급배관 부설공사</t>
    <phoneticPr fontId="8" type="noConversion"/>
  </si>
  <si>
    <t>2010-67</t>
    <phoneticPr fontId="8" type="noConversion"/>
  </si>
  <si>
    <t>2010-68</t>
    <phoneticPr fontId="8" type="noConversion"/>
  </si>
  <si>
    <t>2010-69</t>
    <phoneticPr fontId="8" type="noConversion"/>
  </si>
  <si>
    <t>도시가스 인입배관 부설공사</t>
    <phoneticPr fontId="8" type="noConversion"/>
  </si>
  <si>
    <t>2010-68</t>
    <phoneticPr fontId="8" type="noConversion"/>
  </si>
  <si>
    <t>신흥동</t>
    <phoneticPr fontId="8" type="noConversion"/>
  </si>
  <si>
    <t>664-13</t>
    <phoneticPr fontId="8" type="noConversion"/>
  </si>
  <si>
    <t>상수관로 부설공사</t>
    <phoneticPr fontId="8" type="noConversion"/>
  </si>
  <si>
    <t>4944번지
외 11개소</t>
    <phoneticPr fontId="8" type="noConversion"/>
  </si>
  <si>
    <t>100~400</t>
    <phoneticPr fontId="8" type="noConversion"/>
  </si>
  <si>
    <t>'10.7~12</t>
    <phoneticPr fontId="8" type="noConversion"/>
  </si>
  <si>
    <t>2010-70</t>
    <phoneticPr fontId="8" type="noConversion"/>
  </si>
  <si>
    <t>전력관로 매설</t>
    <phoneticPr fontId="8" type="noConversion"/>
  </si>
  <si>
    <t>175*2</t>
    <phoneticPr fontId="8" type="noConversion"/>
  </si>
  <si>
    <t>2010-71</t>
    <phoneticPr fontId="8" type="noConversion"/>
  </si>
  <si>
    <t>2010-72</t>
    <phoneticPr fontId="8" type="noConversion"/>
  </si>
  <si>
    <t>수진동</t>
    <phoneticPr fontId="8" type="noConversion"/>
  </si>
  <si>
    <t>성남시 지능형교통체계(ITS) 1단계 구축사업</t>
    <phoneticPr fontId="8" type="noConversion"/>
  </si>
  <si>
    <t>'10.9~'11.30</t>
    <phoneticPr fontId="8" type="noConversion"/>
  </si>
  <si>
    <t>1~4</t>
    <phoneticPr fontId="8" type="noConversion"/>
  </si>
  <si>
    <t>2010-73</t>
    <phoneticPr fontId="8" type="noConversion"/>
  </si>
  <si>
    <t>2010-74</t>
    <phoneticPr fontId="8" type="noConversion"/>
  </si>
  <si>
    <t>도시가스 인입배관 철거공사</t>
    <phoneticPr fontId="8" type="noConversion"/>
  </si>
  <si>
    <t>단대동</t>
    <phoneticPr fontId="8" type="noConversion"/>
  </si>
  <si>
    <t>80-1번지 외
6개소</t>
    <phoneticPr fontId="8" type="noConversion"/>
  </si>
  <si>
    <t>2009-45</t>
    <phoneticPr fontId="8" type="noConversion"/>
  </si>
  <si>
    <t>2009-46</t>
    <phoneticPr fontId="8" type="noConversion"/>
  </si>
  <si>
    <t>2009-47</t>
    <phoneticPr fontId="8" type="noConversion"/>
  </si>
  <si>
    <t>2009-48</t>
    <phoneticPr fontId="8" type="noConversion"/>
  </si>
  <si>
    <t>2009-49</t>
    <phoneticPr fontId="8" type="noConversion"/>
  </si>
  <si>
    <t>2009-50</t>
    <phoneticPr fontId="8" type="noConversion"/>
  </si>
  <si>
    <t>2009-52</t>
    <phoneticPr fontId="8" type="noConversion"/>
  </si>
  <si>
    <t>2009-53</t>
    <phoneticPr fontId="8" type="noConversion"/>
  </si>
  <si>
    <t>2009-54</t>
    <phoneticPr fontId="8" type="noConversion"/>
  </si>
  <si>
    <t>2009-55</t>
    <phoneticPr fontId="8" type="noConversion"/>
  </si>
  <si>
    <t>2009-56</t>
    <phoneticPr fontId="8" type="noConversion"/>
  </si>
  <si>
    <t>2009-57</t>
    <phoneticPr fontId="8" type="noConversion"/>
  </si>
  <si>
    <t>2009-58</t>
    <phoneticPr fontId="8" type="noConversion"/>
  </si>
  <si>
    <t>2009-59</t>
    <phoneticPr fontId="8" type="noConversion"/>
  </si>
  <si>
    <t>2009-60</t>
    <phoneticPr fontId="8" type="noConversion"/>
  </si>
  <si>
    <t>2009-61</t>
    <phoneticPr fontId="8" type="noConversion"/>
  </si>
  <si>
    <t>2009-62</t>
    <phoneticPr fontId="8" type="noConversion"/>
  </si>
  <si>
    <t>2009-63</t>
    <phoneticPr fontId="8" type="noConversion"/>
  </si>
  <si>
    <t>2009-65</t>
    <phoneticPr fontId="8" type="noConversion"/>
  </si>
  <si>
    <t>2009-66</t>
    <phoneticPr fontId="8" type="noConversion"/>
  </si>
  <si>
    <t>2009-67</t>
    <phoneticPr fontId="8" type="noConversion"/>
  </si>
  <si>
    <t>2009-68</t>
    <phoneticPr fontId="8" type="noConversion"/>
  </si>
  <si>
    <t>2009-70</t>
    <phoneticPr fontId="8" type="noConversion"/>
  </si>
  <si>
    <t>2009-71</t>
    <phoneticPr fontId="8" type="noConversion"/>
  </si>
  <si>
    <t>2009-72</t>
    <phoneticPr fontId="8" type="noConversion"/>
  </si>
  <si>
    <t>2009-73</t>
    <phoneticPr fontId="8" type="noConversion"/>
  </si>
  <si>
    <t>2009-74</t>
    <phoneticPr fontId="8" type="noConversion"/>
  </si>
  <si>
    <t>2009-75</t>
    <phoneticPr fontId="8" type="noConversion"/>
  </si>
  <si>
    <t>2009-77</t>
    <phoneticPr fontId="8" type="noConversion"/>
  </si>
  <si>
    <t>2009-78</t>
    <phoneticPr fontId="8" type="noConversion"/>
  </si>
  <si>
    <t>2009-79</t>
    <phoneticPr fontId="8" type="noConversion"/>
  </si>
  <si>
    <t>2009-80</t>
    <phoneticPr fontId="8" type="noConversion"/>
  </si>
  <si>
    <t>2009-81</t>
    <phoneticPr fontId="8" type="noConversion"/>
  </si>
  <si>
    <t>2009-82</t>
    <phoneticPr fontId="8" type="noConversion"/>
  </si>
  <si>
    <t>2009-83</t>
    <phoneticPr fontId="8" type="noConversion"/>
  </si>
  <si>
    <t>2009-84</t>
    <phoneticPr fontId="8" type="noConversion"/>
  </si>
  <si>
    <t>2009-85</t>
    <phoneticPr fontId="8" type="noConversion"/>
  </si>
  <si>
    <t>2009-86</t>
    <phoneticPr fontId="8" type="noConversion"/>
  </si>
  <si>
    <t>2009-88</t>
    <phoneticPr fontId="8" type="noConversion"/>
  </si>
  <si>
    <t>2009-89</t>
    <phoneticPr fontId="8" type="noConversion"/>
  </si>
  <si>
    <t>2009-90</t>
    <phoneticPr fontId="8" type="noConversion"/>
  </si>
  <si>
    <t>2009-91</t>
    <phoneticPr fontId="8" type="noConversion"/>
  </si>
  <si>
    <t>2009-92</t>
    <phoneticPr fontId="8" type="noConversion"/>
  </si>
  <si>
    <t>2009-93</t>
    <phoneticPr fontId="8" type="noConversion"/>
  </si>
  <si>
    <t>2009-94</t>
    <phoneticPr fontId="8" type="noConversion"/>
  </si>
  <si>
    <t>2009-95</t>
    <phoneticPr fontId="8" type="noConversion"/>
  </si>
  <si>
    <t>2009-96</t>
    <phoneticPr fontId="8" type="noConversion"/>
  </si>
  <si>
    <t>2009-97</t>
    <phoneticPr fontId="8" type="noConversion"/>
  </si>
  <si>
    <t>2009-98</t>
    <phoneticPr fontId="8" type="noConversion"/>
  </si>
  <si>
    <t>2009-99</t>
    <phoneticPr fontId="8" type="noConversion"/>
  </si>
  <si>
    <t>2009-100</t>
    <phoneticPr fontId="8" type="noConversion"/>
  </si>
  <si>
    <t>2009-101</t>
    <phoneticPr fontId="8" type="noConversion"/>
  </si>
  <si>
    <t>2009-103</t>
    <phoneticPr fontId="8" type="noConversion"/>
  </si>
  <si>
    <t>2009-104</t>
    <phoneticPr fontId="8" type="noConversion"/>
  </si>
  <si>
    <t>2009-105</t>
    <phoneticPr fontId="8" type="noConversion"/>
  </si>
  <si>
    <t>2009-106</t>
    <phoneticPr fontId="8" type="noConversion"/>
  </si>
  <si>
    <t>2009-107</t>
    <phoneticPr fontId="8" type="noConversion"/>
  </si>
  <si>
    <t>2009-108</t>
    <phoneticPr fontId="8" type="noConversion"/>
  </si>
  <si>
    <t>2009-109</t>
    <phoneticPr fontId="8" type="noConversion"/>
  </si>
  <si>
    <t>2009-111</t>
    <phoneticPr fontId="8" type="noConversion"/>
  </si>
  <si>
    <t>2010-1</t>
    <phoneticPr fontId="8" type="noConversion"/>
  </si>
  <si>
    <t>2010-2</t>
    <phoneticPr fontId="8" type="noConversion"/>
  </si>
  <si>
    <t>2010-3</t>
    <phoneticPr fontId="8" type="noConversion"/>
  </si>
  <si>
    <t>2010-4</t>
    <phoneticPr fontId="8" type="noConversion"/>
  </si>
  <si>
    <t>2010-5</t>
    <phoneticPr fontId="8" type="noConversion"/>
  </si>
  <si>
    <t>2010-6</t>
    <phoneticPr fontId="8" type="noConversion"/>
  </si>
  <si>
    <t>2010-7</t>
    <phoneticPr fontId="8" type="noConversion"/>
  </si>
  <si>
    <t>2010-8</t>
    <phoneticPr fontId="8" type="noConversion"/>
  </si>
  <si>
    <t>2010-9</t>
    <phoneticPr fontId="8" type="noConversion"/>
  </si>
  <si>
    <t>2010-10</t>
    <phoneticPr fontId="8" type="noConversion"/>
  </si>
  <si>
    <t>2010-11</t>
    <phoneticPr fontId="8" type="noConversion"/>
  </si>
  <si>
    <t>2010-12</t>
    <phoneticPr fontId="8" type="noConversion"/>
  </si>
  <si>
    <t>2010-13</t>
    <phoneticPr fontId="8" type="noConversion"/>
  </si>
  <si>
    <t>2010-14</t>
    <phoneticPr fontId="8" type="noConversion"/>
  </si>
  <si>
    <t>2010-15</t>
    <phoneticPr fontId="8" type="noConversion"/>
  </si>
  <si>
    <t>2010-16</t>
    <phoneticPr fontId="8" type="noConversion"/>
  </si>
  <si>
    <t>2010-17</t>
    <phoneticPr fontId="8" type="noConversion"/>
  </si>
  <si>
    <t>2010-18</t>
    <phoneticPr fontId="8" type="noConversion"/>
  </si>
  <si>
    <t>2010-19</t>
    <phoneticPr fontId="8" type="noConversion"/>
  </si>
  <si>
    <t>2010-20</t>
    <phoneticPr fontId="8" type="noConversion"/>
  </si>
  <si>
    <t>2010-21</t>
    <phoneticPr fontId="8" type="noConversion"/>
  </si>
  <si>
    <t>2010-22</t>
    <phoneticPr fontId="8" type="noConversion"/>
  </si>
  <si>
    <t>2010-23</t>
    <phoneticPr fontId="8" type="noConversion"/>
  </si>
  <si>
    <t>2010-24</t>
    <phoneticPr fontId="8" type="noConversion"/>
  </si>
  <si>
    <t>2010-25</t>
    <phoneticPr fontId="8" type="noConversion"/>
  </si>
  <si>
    <t>2010-26</t>
    <phoneticPr fontId="8" type="noConversion"/>
  </si>
  <si>
    <t>2010-27</t>
    <phoneticPr fontId="8" type="noConversion"/>
  </si>
  <si>
    <t>2010-28</t>
    <phoneticPr fontId="8" type="noConversion"/>
  </si>
  <si>
    <t>2010-29</t>
    <phoneticPr fontId="8" type="noConversion"/>
  </si>
  <si>
    <t>2010-30</t>
    <phoneticPr fontId="8" type="noConversion"/>
  </si>
  <si>
    <t>2010-31</t>
    <phoneticPr fontId="8" type="noConversion"/>
  </si>
  <si>
    <t>2010-32</t>
    <phoneticPr fontId="8" type="noConversion"/>
  </si>
  <si>
    <t>2010-33</t>
    <phoneticPr fontId="8" type="noConversion"/>
  </si>
  <si>
    <t>2010-34</t>
    <phoneticPr fontId="8" type="noConversion"/>
  </si>
  <si>
    <t>2010-35</t>
    <phoneticPr fontId="8" type="noConversion"/>
  </si>
  <si>
    <t>2010-36</t>
    <phoneticPr fontId="8" type="noConversion"/>
  </si>
  <si>
    <t>2010-37</t>
    <phoneticPr fontId="8" type="noConversion"/>
  </si>
  <si>
    <t>2010-38</t>
    <phoneticPr fontId="8" type="noConversion"/>
  </si>
  <si>
    <t>2010-39</t>
    <phoneticPr fontId="8" type="noConversion"/>
  </si>
  <si>
    <t>2010-40</t>
    <phoneticPr fontId="8" type="noConversion"/>
  </si>
  <si>
    <t>2010-41</t>
    <phoneticPr fontId="8" type="noConversion"/>
  </si>
  <si>
    <t>2010-42</t>
    <phoneticPr fontId="8" type="noConversion"/>
  </si>
  <si>
    <t>2010-43</t>
    <phoneticPr fontId="8" type="noConversion"/>
  </si>
  <si>
    <t>2010-44</t>
    <phoneticPr fontId="8" type="noConversion"/>
  </si>
  <si>
    <t>2010-45</t>
    <phoneticPr fontId="8" type="noConversion"/>
  </si>
  <si>
    <t>2010-46</t>
    <phoneticPr fontId="8" type="noConversion"/>
  </si>
  <si>
    <t>2010-47</t>
    <phoneticPr fontId="8" type="noConversion"/>
  </si>
  <si>
    <t>2010-48</t>
    <phoneticPr fontId="8" type="noConversion"/>
  </si>
  <si>
    <t>2010-49</t>
    <phoneticPr fontId="8" type="noConversion"/>
  </si>
  <si>
    <t>2010-50</t>
    <phoneticPr fontId="8" type="noConversion"/>
  </si>
  <si>
    <t>2010-52</t>
    <phoneticPr fontId="8" type="noConversion"/>
  </si>
  <si>
    <t>2010-53</t>
    <phoneticPr fontId="8" type="noConversion"/>
  </si>
  <si>
    <t>2010-54</t>
    <phoneticPr fontId="8" type="noConversion"/>
  </si>
  <si>
    <t>2010-55</t>
    <phoneticPr fontId="8" type="noConversion"/>
  </si>
  <si>
    <t>2010-56</t>
    <phoneticPr fontId="8" type="noConversion"/>
  </si>
  <si>
    <t>2010-57</t>
    <phoneticPr fontId="8" type="noConversion"/>
  </si>
  <si>
    <t>2010-75</t>
    <phoneticPr fontId="8" type="noConversion"/>
  </si>
  <si>
    <t>2010-76</t>
    <phoneticPr fontId="8" type="noConversion"/>
  </si>
  <si>
    <t>사송동</t>
    <phoneticPr fontId="8" type="noConversion"/>
  </si>
  <si>
    <t>금토동</t>
    <phoneticPr fontId="8" type="noConversion"/>
  </si>
  <si>
    <t>2010-77</t>
    <phoneticPr fontId="8" type="noConversion"/>
  </si>
  <si>
    <t>2010-78</t>
    <phoneticPr fontId="8" type="noConversion"/>
  </si>
  <si>
    <t>533-1</t>
    <phoneticPr fontId="8" type="noConversion"/>
  </si>
  <si>
    <t>202번지 일원</t>
    <phoneticPr fontId="8" type="noConversion"/>
  </si>
  <si>
    <t>110~225</t>
    <phoneticPr fontId="8" type="noConversion"/>
  </si>
  <si>
    <t xml:space="preserve"> </t>
    <phoneticPr fontId="8" type="noConversion"/>
  </si>
  <si>
    <t>2010-79</t>
    <phoneticPr fontId="8" type="noConversion"/>
  </si>
  <si>
    <t>645-2</t>
    <phoneticPr fontId="8" type="noConversion"/>
  </si>
  <si>
    <t xml:space="preserve">태평동 </t>
    <phoneticPr fontId="8" type="noConversion"/>
  </si>
  <si>
    <t>2010-80</t>
    <phoneticPr fontId="8" type="noConversion"/>
  </si>
  <si>
    <t>2010-81</t>
    <phoneticPr fontId="8" type="noConversion"/>
  </si>
  <si>
    <t>2010-82</t>
    <phoneticPr fontId="8" type="noConversion"/>
  </si>
  <si>
    <t>2010-83</t>
    <phoneticPr fontId="8" type="noConversion"/>
  </si>
  <si>
    <t>2010-84</t>
    <phoneticPr fontId="8" type="noConversion"/>
  </si>
  <si>
    <t>산성동</t>
    <phoneticPr fontId="8" type="noConversion"/>
  </si>
  <si>
    <t>2009.12
~2010.11</t>
    <phoneticPr fontId="8" type="noConversion"/>
  </si>
  <si>
    <t>에스컬레이터 설치공사(연장허가)</t>
    <phoneticPr fontId="8" type="noConversion"/>
  </si>
  <si>
    <t>중앙시장사거리
이마트사거리 등 9개소</t>
    <phoneticPr fontId="8" type="noConversion"/>
  </si>
  <si>
    <t>지능형교통체계 관로매설</t>
    <phoneticPr fontId="8" type="noConversion"/>
  </si>
  <si>
    <t>261-33번지 
등 8개소</t>
    <phoneticPr fontId="8" type="noConversion"/>
  </si>
  <si>
    <t>2010-85</t>
    <phoneticPr fontId="8" type="noConversion"/>
  </si>
  <si>
    <t>2010-86</t>
    <phoneticPr fontId="8" type="noConversion"/>
  </si>
  <si>
    <t>2010-87</t>
    <phoneticPr fontId="8" type="noConversion"/>
  </si>
  <si>
    <t>2010-88</t>
    <phoneticPr fontId="8" type="noConversion"/>
  </si>
  <si>
    <t>심곡동</t>
    <phoneticPr fontId="8" type="noConversion"/>
  </si>
  <si>
    <t>252-1</t>
    <phoneticPr fontId="8" type="noConversion"/>
  </si>
  <si>
    <t>도시가스 공급배관 부설공사</t>
    <phoneticPr fontId="8" type="noConversion"/>
  </si>
  <si>
    <t>110
160</t>
    <phoneticPr fontId="8" type="noConversion"/>
  </si>
  <si>
    <t>신촌동</t>
    <phoneticPr fontId="8" type="noConversion"/>
  </si>
  <si>
    <t>222-4</t>
    <phoneticPr fontId="8" type="noConversion"/>
  </si>
  <si>
    <t>222-5</t>
    <phoneticPr fontId="8" type="noConversion"/>
  </si>
  <si>
    <t>222-6</t>
    <phoneticPr fontId="8" type="noConversion"/>
  </si>
  <si>
    <t>2010-89</t>
    <phoneticPr fontId="8" type="noConversion"/>
  </si>
  <si>
    <t>2010-90</t>
    <phoneticPr fontId="8" type="noConversion"/>
  </si>
  <si>
    <t>성남시 하수관거 정비사업</t>
    <phoneticPr fontId="8" type="noConversion"/>
  </si>
  <si>
    <t>4567-26 외 11</t>
    <phoneticPr fontId="8" type="noConversion"/>
  </si>
  <si>
    <t>300
~800</t>
    <phoneticPr fontId="8" type="noConversion"/>
  </si>
  <si>
    <t>12월까지</t>
    <phoneticPr fontId="8" type="noConversion"/>
  </si>
  <si>
    <t>2010-91</t>
    <phoneticPr fontId="8" type="noConversion"/>
  </si>
  <si>
    <t>교통신호등 유지보수공사</t>
    <phoneticPr fontId="8" type="noConversion"/>
  </si>
  <si>
    <t>594 외 2</t>
    <phoneticPr fontId="8" type="noConversion"/>
  </si>
  <si>
    <t>2010-92</t>
    <phoneticPr fontId="8" type="noConversion"/>
  </si>
  <si>
    <t>2010-93</t>
    <phoneticPr fontId="8" type="noConversion"/>
  </si>
  <si>
    <t>2010-94</t>
    <phoneticPr fontId="8" type="noConversion"/>
  </si>
  <si>
    <t>2010-95</t>
    <phoneticPr fontId="8" type="noConversion"/>
  </si>
  <si>
    <t>2010-96</t>
    <phoneticPr fontId="8" type="noConversion"/>
  </si>
  <si>
    <t>2010-97</t>
    <phoneticPr fontId="8" type="noConversion"/>
  </si>
  <si>
    <t>2010-98</t>
    <phoneticPr fontId="8" type="noConversion"/>
  </si>
  <si>
    <t>270-9</t>
    <phoneticPr fontId="8" type="noConversion"/>
  </si>
  <si>
    <t>317-4외 33</t>
    <phoneticPr fontId="8" type="noConversion"/>
  </si>
  <si>
    <t>7288-8</t>
    <phoneticPr fontId="8" type="noConversion"/>
  </si>
  <si>
    <t>2010-99</t>
    <phoneticPr fontId="8" type="noConversion"/>
  </si>
  <si>
    <t>통신관로 매설공사</t>
    <phoneticPr fontId="8" type="noConversion"/>
  </si>
  <si>
    <t>7320-5</t>
    <phoneticPr fontId="8" type="noConversion"/>
  </si>
  <si>
    <t>100mm*4</t>
    <phoneticPr fontId="8" type="noConversion"/>
  </si>
  <si>
    <t>2010-100</t>
    <phoneticPr fontId="8" type="noConversion"/>
  </si>
  <si>
    <t>2010-101</t>
    <phoneticPr fontId="8" type="noConversion"/>
  </si>
  <si>
    <t>SK텔레콤</t>
    <phoneticPr fontId="8" type="noConversion"/>
  </si>
  <si>
    <t>상적동</t>
    <phoneticPr fontId="8" type="noConversion"/>
  </si>
  <si>
    <t>고정식 무인단속장비 설치공사</t>
    <phoneticPr fontId="8" type="noConversion"/>
  </si>
  <si>
    <t>사송동</t>
    <phoneticPr fontId="8" type="noConversion"/>
  </si>
  <si>
    <t>186-8</t>
    <phoneticPr fontId="8" type="noConversion"/>
  </si>
  <si>
    <t>632-12</t>
    <phoneticPr fontId="8" type="noConversion"/>
  </si>
  <si>
    <t>2010-102</t>
    <phoneticPr fontId="8" type="noConversion"/>
  </si>
  <si>
    <t>2010-103</t>
    <phoneticPr fontId="8" type="noConversion"/>
  </si>
  <si>
    <t>2010-104</t>
    <phoneticPr fontId="8" type="noConversion"/>
  </si>
  <si>
    <t>2010-105</t>
  </si>
  <si>
    <t>2010-106</t>
  </si>
  <si>
    <t>2010-107</t>
  </si>
  <si>
    <t>2010-108</t>
  </si>
  <si>
    <t>2010-109</t>
  </si>
  <si>
    <t>2010-110</t>
  </si>
  <si>
    <t>2010-111</t>
  </si>
  <si>
    <t>금토동</t>
    <phoneticPr fontId="8" type="noConversion"/>
  </si>
  <si>
    <t>641-2</t>
    <phoneticPr fontId="8" type="noConversion"/>
  </si>
  <si>
    <t>3436-1</t>
    <phoneticPr fontId="8" type="noConversion"/>
  </si>
  <si>
    <t>오야동</t>
    <phoneticPr fontId="8" type="noConversion"/>
  </si>
  <si>
    <t>225-16</t>
    <phoneticPr fontId="8" type="noConversion"/>
  </si>
  <si>
    <t>243-5</t>
    <phoneticPr fontId="8" type="noConversion"/>
  </si>
  <si>
    <t>50A</t>
    <phoneticPr fontId="8" type="noConversion"/>
  </si>
  <si>
    <t>172~213</t>
    <phoneticPr fontId="8" type="noConversion"/>
  </si>
  <si>
    <t>2010-112</t>
  </si>
  <si>
    <t>2010-113</t>
  </si>
  <si>
    <t>2010-114</t>
  </si>
  <si>
    <t>2010-115</t>
  </si>
  <si>
    <t>2010-116</t>
  </si>
  <si>
    <t>2010-117</t>
  </si>
  <si>
    <t>2010-118</t>
  </si>
  <si>
    <t>산26</t>
    <phoneticPr fontId="8" type="noConversion"/>
  </si>
  <si>
    <t>7336-5</t>
    <phoneticPr fontId="8" type="noConversion"/>
  </si>
  <si>
    <t>7336-7</t>
    <phoneticPr fontId="8" type="noConversion"/>
  </si>
  <si>
    <t>7336-8</t>
  </si>
  <si>
    <t>7336-9</t>
  </si>
  <si>
    <t>시흥동</t>
    <phoneticPr fontId="8" type="noConversion"/>
  </si>
  <si>
    <t>39-2</t>
    <phoneticPr fontId="8" type="noConversion"/>
  </si>
  <si>
    <t>2010-119</t>
  </si>
  <si>
    <t>103-3</t>
    <phoneticPr fontId="8" type="noConversion"/>
  </si>
  <si>
    <t>도로 굴착 허가대장</t>
    <phoneticPr fontId="8" type="noConversion"/>
  </si>
  <si>
    <t>2010-120</t>
    <phoneticPr fontId="8" type="noConversion"/>
  </si>
  <si>
    <t>2010-121</t>
  </si>
  <si>
    <t>2010-122</t>
  </si>
  <si>
    <t>2010-123</t>
  </si>
  <si>
    <t>393-3 외 43</t>
    <phoneticPr fontId="8" type="noConversion"/>
  </si>
  <si>
    <t>385-10 외 2</t>
    <phoneticPr fontId="8" type="noConversion"/>
  </si>
  <si>
    <t>645-6</t>
    <phoneticPr fontId="8" type="noConversion"/>
  </si>
  <si>
    <t>2010-124</t>
    <phoneticPr fontId="8" type="noConversion"/>
  </si>
  <si>
    <t>339-9</t>
    <phoneticPr fontId="8" type="noConversion"/>
  </si>
  <si>
    <t>시흥동</t>
    <phoneticPr fontId="8" type="noConversion"/>
  </si>
  <si>
    <t>226-11</t>
    <phoneticPr fontId="8" type="noConversion"/>
  </si>
  <si>
    <t>2010-125</t>
    <phoneticPr fontId="8" type="noConversion"/>
  </si>
  <si>
    <t>교통신호등 이설 및 제어기 분리공사</t>
    <phoneticPr fontId="8" type="noConversion"/>
  </si>
  <si>
    <t>6111외 2</t>
    <phoneticPr fontId="8" type="noConversion"/>
  </si>
  <si>
    <t>허가
번호</t>
    <phoneticPr fontId="8" type="noConversion"/>
  </si>
  <si>
    <t>허가
일자</t>
    <phoneticPr fontId="8" type="noConversion"/>
  </si>
  <si>
    <t>허가건명</t>
    <phoneticPr fontId="8" type="noConversion"/>
  </si>
  <si>
    <t xml:space="preserve">동 </t>
    <phoneticPr fontId="8" type="noConversion"/>
  </si>
  <si>
    <t>위  치</t>
    <phoneticPr fontId="8" type="noConversion"/>
  </si>
  <si>
    <t xml:space="preserve">연장
(m) </t>
    <phoneticPr fontId="8" type="noConversion"/>
  </si>
  <si>
    <t>면적
(㎡)</t>
    <phoneticPr fontId="8" type="noConversion"/>
  </si>
  <si>
    <t>관경
(A)</t>
    <phoneticPr fontId="8" type="noConversion"/>
  </si>
  <si>
    <t>점용일
(일)</t>
    <phoneticPr fontId="8" type="noConversion"/>
  </si>
  <si>
    <t>도시가스 인입배관 부설</t>
    <phoneticPr fontId="8" type="noConversion"/>
  </si>
  <si>
    <t>2011-1</t>
    <phoneticPr fontId="8" type="noConversion"/>
  </si>
  <si>
    <t>290-5</t>
    <phoneticPr fontId="8" type="noConversion"/>
  </si>
  <si>
    <t>2011-2</t>
  </si>
  <si>
    <t>2011-3</t>
  </si>
  <si>
    <t>2011-4</t>
  </si>
  <si>
    <t>2011-5</t>
  </si>
  <si>
    <t>2011-6</t>
  </si>
  <si>
    <t>2011-7</t>
  </si>
  <si>
    <t>2011-8</t>
  </si>
  <si>
    <t>2011-9</t>
  </si>
  <si>
    <t>2011-10</t>
  </si>
  <si>
    <t>2011-11</t>
  </si>
  <si>
    <t>2011-12</t>
  </si>
  <si>
    <t>2011-13</t>
  </si>
  <si>
    <t>2011-14</t>
  </si>
  <si>
    <t>2011-15</t>
  </si>
  <si>
    <t>2011-16</t>
  </si>
  <si>
    <t>2011-17</t>
  </si>
  <si>
    <t>2011-18</t>
  </si>
  <si>
    <t>2011-19</t>
  </si>
  <si>
    <t>2011-20</t>
  </si>
  <si>
    <t>2011-21</t>
  </si>
  <si>
    <t>2011-22</t>
  </si>
  <si>
    <t>2011-23</t>
  </si>
  <si>
    <t>2011-24</t>
  </si>
  <si>
    <t>금토동</t>
    <phoneticPr fontId="8" type="noConversion"/>
  </si>
  <si>
    <t>294-5</t>
    <phoneticPr fontId="8" type="noConversion"/>
  </si>
  <si>
    <t>15</t>
    <phoneticPr fontId="8" type="noConversion"/>
  </si>
  <si>
    <t>상수관 부설공사</t>
    <phoneticPr fontId="8" type="noConversion"/>
  </si>
  <si>
    <t>수도시설과</t>
    <phoneticPr fontId="8" type="noConversion"/>
  </si>
  <si>
    <t>산성동</t>
    <phoneticPr fontId="8" type="noConversion"/>
  </si>
  <si>
    <t>도시가스 인입배관</t>
    <phoneticPr fontId="8" type="noConversion"/>
  </si>
  <si>
    <t>신흥동</t>
    <phoneticPr fontId="8" type="noConversion"/>
  </si>
  <si>
    <t>5616</t>
    <phoneticPr fontId="8" type="noConversion"/>
  </si>
  <si>
    <t>27</t>
    <phoneticPr fontId="8" type="noConversion"/>
  </si>
  <si>
    <t>113-2</t>
    <phoneticPr fontId="8" type="noConversion"/>
  </si>
  <si>
    <t>9</t>
    <phoneticPr fontId="8" type="noConversion"/>
  </si>
  <si>
    <t>통신관 매설공사</t>
    <phoneticPr fontId="8" type="noConversion"/>
  </si>
  <si>
    <t>㈜KT</t>
    <phoneticPr fontId="8" type="noConversion"/>
  </si>
  <si>
    <t>410-76,395</t>
    <phoneticPr fontId="8" type="noConversion"/>
  </si>
  <si>
    <t>39</t>
    <phoneticPr fontId="8" type="noConversion"/>
  </si>
  <si>
    <t>50~100</t>
    <phoneticPr fontId="8" type="noConversion"/>
  </si>
  <si>
    <t>태평동</t>
    <phoneticPr fontId="8" type="noConversion"/>
  </si>
  <si>
    <t>4944-1</t>
    <phoneticPr fontId="8" type="noConversion"/>
  </si>
  <si>
    <t>260</t>
    <phoneticPr fontId="8" type="noConversion"/>
  </si>
  <si>
    <t>1개월</t>
    <phoneticPr fontId="8" type="noConversion"/>
  </si>
  <si>
    <t>수진동</t>
    <phoneticPr fontId="8" type="noConversion"/>
  </si>
  <si>
    <t>3001</t>
    <phoneticPr fontId="8" type="noConversion"/>
  </si>
  <si>
    <t>1202</t>
    <phoneticPr fontId="8" type="noConversion"/>
  </si>
  <si>
    <t>6</t>
    <phoneticPr fontId="8" type="noConversion"/>
  </si>
  <si>
    <t>산성동</t>
    <phoneticPr fontId="8" type="noConversion"/>
  </si>
  <si>
    <t>1298</t>
    <phoneticPr fontId="8" type="noConversion"/>
  </si>
  <si>
    <t>고등동</t>
    <phoneticPr fontId="8" type="noConversion"/>
  </si>
  <si>
    <t>153-2</t>
    <phoneticPr fontId="8" type="noConversion"/>
  </si>
  <si>
    <t>3</t>
    <phoneticPr fontId="8" type="noConversion"/>
  </si>
  <si>
    <t>700</t>
    <phoneticPr fontId="8" type="noConversion"/>
  </si>
  <si>
    <t>272-41</t>
    <phoneticPr fontId="8" type="noConversion"/>
  </si>
  <si>
    <t>단대동</t>
    <phoneticPr fontId="8" type="noConversion"/>
  </si>
  <si>
    <t>64-3</t>
    <phoneticPr fontId="8" type="noConversion"/>
  </si>
  <si>
    <t>1439</t>
    <phoneticPr fontId="8" type="noConversion"/>
  </si>
  <si>
    <t>1494</t>
    <phoneticPr fontId="8" type="noConversion"/>
  </si>
  <si>
    <t>신촌동</t>
    <phoneticPr fontId="8" type="noConversion"/>
  </si>
  <si>
    <t>206-3</t>
    <phoneticPr fontId="8" type="noConversion"/>
  </si>
  <si>
    <t>272-3</t>
    <phoneticPr fontId="8" type="noConversion"/>
  </si>
  <si>
    <t>복정동</t>
    <phoneticPr fontId="8" type="noConversion"/>
  </si>
  <si>
    <t>717-5</t>
    <phoneticPr fontId="8" type="noConversion"/>
  </si>
  <si>
    <t>2065</t>
    <phoneticPr fontId="8" type="noConversion"/>
  </si>
  <si>
    <t>1508</t>
    <phoneticPr fontId="8" type="noConversion"/>
  </si>
  <si>
    <t>3691-2</t>
    <phoneticPr fontId="8" type="noConversion"/>
  </si>
  <si>
    <t>㈜아름방송네트워크</t>
    <phoneticPr fontId="8" type="noConversion"/>
  </si>
  <si>
    <t>1391~북초등</t>
    <phoneticPr fontId="8" type="noConversion"/>
  </si>
  <si>
    <t>2173~2180</t>
    <phoneticPr fontId="8" type="noConversion"/>
  </si>
  <si>
    <t>749</t>
    <phoneticPr fontId="8" type="noConversion"/>
  </si>
  <si>
    <t>146~492</t>
    <phoneticPr fontId="8" type="noConversion"/>
  </si>
  <si>
    <t>71</t>
    <phoneticPr fontId="8" type="noConversion"/>
  </si>
  <si>
    <t>172</t>
    <phoneticPr fontId="8" type="noConversion"/>
  </si>
  <si>
    <t>241</t>
    <phoneticPr fontId="8" type="noConversion"/>
  </si>
  <si>
    <t>850-2~산성동 2번출구</t>
    <phoneticPr fontId="8" type="noConversion"/>
  </si>
  <si>
    <t>128</t>
    <phoneticPr fontId="8" type="noConversion"/>
  </si>
  <si>
    <t>475~513</t>
    <phoneticPr fontId="8" type="noConversion"/>
  </si>
  <si>
    <t>134</t>
    <phoneticPr fontId="8" type="noConversion"/>
  </si>
  <si>
    <t>402~450</t>
    <phoneticPr fontId="8" type="noConversion"/>
  </si>
  <si>
    <t>108</t>
    <phoneticPr fontId="8" type="noConversion"/>
  </si>
  <si>
    <t>267~40-2</t>
    <phoneticPr fontId="8" type="noConversion"/>
  </si>
  <si>
    <t>824</t>
    <phoneticPr fontId="8" type="noConversion"/>
  </si>
  <si>
    <t>6-10~낙원아파트</t>
    <phoneticPr fontId="8" type="noConversion"/>
  </si>
  <si>
    <t>123</t>
    <phoneticPr fontId="8" type="noConversion"/>
  </si>
  <si>
    <t>양지동</t>
    <phoneticPr fontId="8" type="noConversion"/>
  </si>
  <si>
    <t>223</t>
    <phoneticPr fontId="8" type="noConversion"/>
  </si>
  <si>
    <t>72</t>
    <phoneticPr fontId="8" type="noConversion"/>
  </si>
  <si>
    <t>15~15-1</t>
    <phoneticPr fontId="8" type="noConversion"/>
  </si>
  <si>
    <t>65</t>
    <phoneticPr fontId="8" type="noConversion"/>
  </si>
  <si>
    <t>7289~7319-9</t>
    <phoneticPr fontId="8" type="noConversion"/>
  </si>
  <si>
    <t>281</t>
    <phoneticPr fontId="8" type="noConversion"/>
  </si>
  <si>
    <t>125</t>
    <phoneticPr fontId="8" type="noConversion"/>
  </si>
  <si>
    <t>150~200</t>
    <phoneticPr fontId="8" type="noConversion"/>
  </si>
  <si>
    <t>3~12월</t>
    <phoneticPr fontId="8" type="noConversion"/>
  </si>
  <si>
    <t>4025~3798</t>
    <phoneticPr fontId="8" type="noConversion"/>
  </si>
  <si>
    <t>태평3동</t>
    <phoneticPr fontId="8" type="noConversion"/>
  </si>
  <si>
    <t>4304~중앙시장사거리</t>
    <phoneticPr fontId="8" type="noConversion"/>
  </si>
  <si>
    <t>274</t>
    <phoneticPr fontId="8" type="noConversion"/>
  </si>
  <si>
    <t>709</t>
    <phoneticPr fontId="8" type="noConversion"/>
  </si>
  <si>
    <t>4358~4559</t>
    <phoneticPr fontId="8" type="noConversion"/>
  </si>
  <si>
    <t>326</t>
    <phoneticPr fontId="8" type="noConversion"/>
  </si>
  <si>
    <t>수진2동</t>
    <phoneticPr fontId="8" type="noConversion"/>
  </si>
  <si>
    <t>3997~3405</t>
    <phoneticPr fontId="8" type="noConversion"/>
  </si>
  <si>
    <t>690</t>
    <phoneticPr fontId="8" type="noConversion"/>
  </si>
  <si>
    <t>수진1동</t>
    <phoneticPr fontId="8" type="noConversion"/>
  </si>
  <si>
    <t>92~663</t>
    <phoneticPr fontId="8" type="noConversion"/>
  </si>
  <si>
    <t>601</t>
    <phoneticPr fontId="8" type="noConversion"/>
  </si>
  <si>
    <t>2926~1770</t>
    <phoneticPr fontId="8" type="noConversion"/>
  </si>
  <si>
    <t>687</t>
    <phoneticPr fontId="8" type="noConversion"/>
  </si>
  <si>
    <t>4038~4025-7</t>
    <phoneticPr fontId="8" type="noConversion"/>
  </si>
  <si>
    <t>276</t>
    <phoneticPr fontId="8" type="noConversion"/>
  </si>
  <si>
    <t xml:space="preserve">태평동 </t>
    <phoneticPr fontId="8" type="noConversion"/>
  </si>
  <si>
    <t>6111~6511</t>
    <phoneticPr fontId="8" type="noConversion"/>
  </si>
  <si>
    <t>372</t>
    <phoneticPr fontId="8" type="noConversion"/>
  </si>
  <si>
    <t>6522-2~6219</t>
    <phoneticPr fontId="8" type="noConversion"/>
  </si>
  <si>
    <t>1861</t>
    <phoneticPr fontId="8" type="noConversion"/>
  </si>
  <si>
    <t>1993-2~1967</t>
    <phoneticPr fontId="8" type="noConversion"/>
  </si>
  <si>
    <t>337</t>
    <phoneticPr fontId="8" type="noConversion"/>
  </si>
  <si>
    <t>수진초등학교앞</t>
    <phoneticPr fontId="8" type="noConversion"/>
  </si>
  <si>
    <t>70</t>
    <phoneticPr fontId="8" type="noConversion"/>
  </si>
  <si>
    <t>신흥3동</t>
    <phoneticPr fontId="8" type="noConversion"/>
  </si>
  <si>
    <t>3770~2861</t>
    <phoneticPr fontId="8" type="noConversion"/>
  </si>
  <si>
    <t>750</t>
    <phoneticPr fontId="8" type="noConversion"/>
  </si>
  <si>
    <t>3440~2214-2</t>
    <phoneticPr fontId="8" type="noConversion"/>
  </si>
  <si>
    <t>622</t>
    <phoneticPr fontId="8" type="noConversion"/>
  </si>
  <si>
    <t>3774~2620-2</t>
    <phoneticPr fontId="8" type="noConversion"/>
  </si>
  <si>
    <t>1047</t>
    <phoneticPr fontId="8" type="noConversion"/>
  </si>
  <si>
    <t>태평2동</t>
    <phoneticPr fontId="8" type="noConversion"/>
  </si>
  <si>
    <t>3469~3498-2</t>
    <phoneticPr fontId="8" type="noConversion"/>
  </si>
  <si>
    <t>388</t>
    <phoneticPr fontId="8" type="noConversion"/>
  </si>
  <si>
    <t>3306~3295-3</t>
    <phoneticPr fontId="8" type="noConversion"/>
  </si>
  <si>
    <t>162</t>
    <phoneticPr fontId="8" type="noConversion"/>
  </si>
  <si>
    <t>3307-51~3307-45</t>
    <phoneticPr fontId="8" type="noConversion"/>
  </si>
  <si>
    <t>132</t>
    <phoneticPr fontId="8" type="noConversion"/>
  </si>
  <si>
    <t>3309~7288</t>
    <phoneticPr fontId="8" type="noConversion"/>
  </si>
  <si>
    <t>387</t>
    <phoneticPr fontId="8" type="noConversion"/>
  </si>
  <si>
    <t>신흥2동</t>
    <phoneticPr fontId="8" type="noConversion"/>
  </si>
  <si>
    <t>89~76</t>
    <phoneticPr fontId="8" type="noConversion"/>
  </si>
  <si>
    <t>112</t>
    <phoneticPr fontId="8" type="noConversion"/>
  </si>
  <si>
    <t>123-20~109</t>
    <phoneticPr fontId="8" type="noConversion"/>
  </si>
  <si>
    <t>154</t>
    <phoneticPr fontId="8" type="noConversion"/>
  </si>
  <si>
    <t>주공테니스장~10-3일원</t>
    <phoneticPr fontId="8" type="noConversion"/>
  </si>
  <si>
    <t>147</t>
    <phoneticPr fontId="8" type="noConversion"/>
  </si>
  <si>
    <t>상적동</t>
    <phoneticPr fontId="8" type="noConversion"/>
  </si>
  <si>
    <t>산53-7~240-27</t>
    <phoneticPr fontId="8" type="noConversion"/>
  </si>
  <si>
    <t>복정동</t>
    <phoneticPr fontId="8" type="noConversion"/>
  </si>
  <si>
    <t>710-12~709-12</t>
    <phoneticPr fontId="8" type="noConversion"/>
  </si>
  <si>
    <t>18</t>
    <phoneticPr fontId="8" type="noConversion"/>
  </si>
  <si>
    <t>698-4</t>
    <phoneticPr fontId="8" type="noConversion"/>
  </si>
  <si>
    <t>696-11</t>
    <phoneticPr fontId="8" type="noConversion"/>
  </si>
  <si>
    <t>695-1~696-12</t>
    <phoneticPr fontId="8" type="noConversion"/>
  </si>
  <si>
    <t>사송동</t>
    <phoneticPr fontId="8" type="noConversion"/>
  </si>
  <si>
    <t>527</t>
    <phoneticPr fontId="8" type="noConversion"/>
  </si>
  <si>
    <t>528</t>
    <phoneticPr fontId="8" type="noConversion"/>
  </si>
  <si>
    <t>12</t>
    <phoneticPr fontId="8" type="noConversion"/>
  </si>
  <si>
    <t>641-3</t>
    <phoneticPr fontId="8" type="noConversion"/>
  </si>
  <si>
    <t>연장허가</t>
    <phoneticPr fontId="8" type="noConversion"/>
  </si>
  <si>
    <t>산성동</t>
    <phoneticPr fontId="8" type="noConversion"/>
  </si>
  <si>
    <t>6</t>
    <phoneticPr fontId="8" type="noConversion"/>
  </si>
  <si>
    <t>5364.9</t>
    <phoneticPr fontId="8" type="noConversion"/>
  </si>
  <si>
    <t>2009.10.12
~2012.12.31</t>
    <phoneticPr fontId="8" type="noConversion"/>
  </si>
  <si>
    <t>11.4.21</t>
    <phoneticPr fontId="8" type="noConversion"/>
  </si>
  <si>
    <t>2011.4.27</t>
    <phoneticPr fontId="8" type="noConversion"/>
  </si>
  <si>
    <t>11.4.12</t>
    <phoneticPr fontId="8" type="noConversion"/>
  </si>
  <si>
    <t>11.3.18</t>
    <phoneticPr fontId="8" type="noConversion"/>
  </si>
  <si>
    <t>11.3.30</t>
    <phoneticPr fontId="8" type="noConversion"/>
  </si>
  <si>
    <t>3</t>
    <phoneticPr fontId="8" type="noConversion"/>
  </si>
  <si>
    <t>4월~12월</t>
    <phoneticPr fontId="8" type="noConversion"/>
  </si>
  <si>
    <t>2011-25</t>
    <phoneticPr fontId="8" type="noConversion"/>
  </si>
  <si>
    <t>11.5.9</t>
    <phoneticPr fontId="8" type="noConversion"/>
  </si>
  <si>
    <t>도시가스 인입배관</t>
    <phoneticPr fontId="8" type="noConversion"/>
  </si>
  <si>
    <t>태평동</t>
    <phoneticPr fontId="8" type="noConversion"/>
  </si>
  <si>
    <t>2657</t>
    <phoneticPr fontId="8" type="noConversion"/>
  </si>
  <si>
    <t>15</t>
    <phoneticPr fontId="8" type="noConversion"/>
  </si>
  <si>
    <t>2011-26</t>
    <phoneticPr fontId="8" type="noConversion"/>
  </si>
  <si>
    <t>2011-27</t>
    <phoneticPr fontId="8" type="noConversion"/>
  </si>
  <si>
    <t>수진동</t>
    <phoneticPr fontId="8" type="noConversion"/>
  </si>
  <si>
    <t>699</t>
    <phoneticPr fontId="8" type="noConversion"/>
  </si>
  <si>
    <t>신흥동</t>
    <phoneticPr fontId="8" type="noConversion"/>
  </si>
  <si>
    <t>2815</t>
    <phoneticPr fontId="8" type="noConversion"/>
  </si>
  <si>
    <t>6</t>
    <phoneticPr fontId="8" type="noConversion"/>
  </si>
  <si>
    <t>2011-28</t>
  </si>
  <si>
    <t>2011-29</t>
  </si>
  <si>
    <t>2011-30</t>
  </si>
  <si>
    <t>2011-31</t>
  </si>
  <si>
    <t>2011-32</t>
  </si>
  <si>
    <t>복정동</t>
    <phoneticPr fontId="8" type="noConversion"/>
  </si>
  <si>
    <t>690-14</t>
    <phoneticPr fontId="8" type="noConversion"/>
  </si>
  <si>
    <t>21</t>
    <phoneticPr fontId="8" type="noConversion"/>
  </si>
  <si>
    <t>1528-1</t>
    <phoneticPr fontId="8" type="noConversion"/>
  </si>
  <si>
    <t>27</t>
    <phoneticPr fontId="8" type="noConversion"/>
  </si>
  <si>
    <t>3004</t>
    <phoneticPr fontId="8" type="noConversion"/>
  </si>
  <si>
    <t>시흥동</t>
    <phoneticPr fontId="8" type="noConversion"/>
  </si>
  <si>
    <t>211-48</t>
    <phoneticPr fontId="8" type="noConversion"/>
  </si>
  <si>
    <t>2533</t>
    <phoneticPr fontId="8" type="noConversion"/>
  </si>
  <si>
    <t>24</t>
    <phoneticPr fontId="8" type="noConversion"/>
  </si>
  <si>
    <t>2011-33</t>
    <phoneticPr fontId="8" type="noConversion"/>
  </si>
  <si>
    <t>11.5.11</t>
    <phoneticPr fontId="8" type="noConversion"/>
  </si>
  <si>
    <t>전력공급</t>
    <phoneticPr fontId="8" type="noConversion"/>
  </si>
  <si>
    <t>수진동</t>
    <phoneticPr fontId="8" type="noConversion"/>
  </si>
  <si>
    <t>4614</t>
    <phoneticPr fontId="8" type="noConversion"/>
  </si>
  <si>
    <t>27</t>
    <phoneticPr fontId="8" type="noConversion"/>
  </si>
  <si>
    <t>2011-40</t>
    <phoneticPr fontId="8" type="noConversion"/>
  </si>
  <si>
    <t>2011.6.1</t>
    <phoneticPr fontId="8" type="noConversion"/>
  </si>
  <si>
    <t>성남세무서 교통신호 지중배관공사</t>
    <phoneticPr fontId="8" type="noConversion"/>
  </si>
  <si>
    <t>단대동</t>
    <phoneticPr fontId="8" type="noConversion"/>
  </si>
  <si>
    <t>183</t>
    <phoneticPr fontId="8" type="noConversion"/>
  </si>
  <si>
    <t>42</t>
    <phoneticPr fontId="8" type="noConversion"/>
  </si>
  <si>
    <t>100mm*2</t>
    <phoneticPr fontId="8" type="noConversion"/>
  </si>
  <si>
    <t>2011-42</t>
    <phoneticPr fontId="8" type="noConversion"/>
  </si>
  <si>
    <t>성남세무서 지중화공사</t>
    <phoneticPr fontId="8" type="noConversion"/>
  </si>
  <si>
    <t>LG유플러스</t>
    <phoneticPr fontId="8" type="noConversion"/>
  </si>
  <si>
    <t>182번지 일원</t>
    <phoneticPr fontId="8" type="noConversion"/>
  </si>
  <si>
    <t>327</t>
    <phoneticPr fontId="8" type="noConversion"/>
  </si>
  <si>
    <t>100mm*4</t>
    <phoneticPr fontId="8" type="noConversion"/>
  </si>
  <si>
    <t>2011-41</t>
    <phoneticPr fontId="8" type="noConversion"/>
  </si>
  <si>
    <t>244</t>
    <phoneticPr fontId="8" type="noConversion"/>
  </si>
  <si>
    <t>175mm*4</t>
    <phoneticPr fontId="8" type="noConversion"/>
  </si>
  <si>
    <t>전기인입케이블 인입공사</t>
    <phoneticPr fontId="8" type="noConversion"/>
  </si>
  <si>
    <t>태평동</t>
    <phoneticPr fontId="8" type="noConversion"/>
  </si>
  <si>
    <t>7288-13</t>
    <phoneticPr fontId="8" type="noConversion"/>
  </si>
  <si>
    <t>12.6</t>
    <phoneticPr fontId="8" type="noConversion"/>
  </si>
  <si>
    <t>104mm</t>
    <phoneticPr fontId="8" type="noConversion"/>
  </si>
  <si>
    <t>2011-34</t>
    <phoneticPr fontId="8" type="noConversion"/>
  </si>
  <si>
    <t>2011.5.30</t>
    <phoneticPr fontId="8" type="noConversion"/>
  </si>
  <si>
    <t>수도시설과</t>
    <phoneticPr fontId="8" type="noConversion"/>
  </si>
  <si>
    <t>수도관 누수로 인한 긴급복구공사</t>
    <phoneticPr fontId="8" type="noConversion"/>
  </si>
  <si>
    <t>양지동</t>
    <phoneticPr fontId="8" type="noConversion"/>
  </si>
  <si>
    <t>37~72</t>
    <phoneticPr fontId="8" type="noConversion"/>
  </si>
  <si>
    <t>240</t>
    <phoneticPr fontId="8" type="noConversion"/>
  </si>
  <si>
    <t>100mm</t>
    <phoneticPr fontId="8" type="noConversion"/>
  </si>
  <si>
    <t>6월~7월</t>
    <phoneticPr fontId="8" type="noConversion"/>
  </si>
  <si>
    <t>2011-36</t>
    <phoneticPr fontId="8" type="noConversion"/>
  </si>
  <si>
    <t>불량맨홀 정비공사</t>
    <phoneticPr fontId="8" type="noConversion"/>
  </si>
  <si>
    <t>복정동</t>
    <phoneticPr fontId="8" type="noConversion"/>
  </si>
  <si>
    <t>661 외 6개소</t>
    <phoneticPr fontId="8" type="noConversion"/>
  </si>
  <si>
    <t>114</t>
    <phoneticPr fontId="8" type="noConversion"/>
  </si>
  <si>
    <t>2011-35</t>
    <phoneticPr fontId="8" type="noConversion"/>
  </si>
  <si>
    <t>통신관로 신설공사</t>
    <phoneticPr fontId="8" type="noConversion"/>
  </si>
  <si>
    <t>수진동</t>
    <phoneticPr fontId="8" type="noConversion"/>
  </si>
  <si>
    <t>4615</t>
    <phoneticPr fontId="8" type="noConversion"/>
  </si>
  <si>
    <t>27</t>
    <phoneticPr fontId="8" type="noConversion"/>
  </si>
  <si>
    <t>50mm*2</t>
    <phoneticPr fontId="8" type="noConversion"/>
  </si>
  <si>
    <t>2011-37</t>
    <phoneticPr fontId="8" type="noConversion"/>
  </si>
  <si>
    <t>2011-38</t>
    <phoneticPr fontId="8" type="noConversion"/>
  </si>
  <si>
    <t>2011-39</t>
    <phoneticPr fontId="8" type="noConversion"/>
  </si>
  <si>
    <t>도시가스 인입배관 부설공사</t>
    <phoneticPr fontId="8" type="noConversion"/>
  </si>
  <si>
    <t>3409</t>
    <phoneticPr fontId="8" type="noConversion"/>
  </si>
  <si>
    <t>시흥동</t>
    <phoneticPr fontId="8" type="noConversion"/>
  </si>
  <si>
    <t>211-11</t>
    <phoneticPr fontId="8" type="noConversion"/>
  </si>
  <si>
    <t>97-3</t>
    <phoneticPr fontId="8" type="noConversion"/>
  </si>
  <si>
    <t>3.2</t>
    <phoneticPr fontId="8" type="noConversion"/>
  </si>
  <si>
    <t>63mm</t>
    <phoneticPr fontId="8" type="noConversion"/>
  </si>
  <si>
    <t>0.8</t>
    <phoneticPr fontId="8" type="noConversion"/>
  </si>
  <si>
    <t>2.4</t>
    <phoneticPr fontId="8" type="noConversion"/>
  </si>
  <si>
    <t>2011-43</t>
    <phoneticPr fontId="8" type="noConversion"/>
  </si>
  <si>
    <t>2011-44</t>
    <phoneticPr fontId="8" type="noConversion"/>
  </si>
  <si>
    <t>2011.6.10</t>
    <phoneticPr fontId="8" type="noConversion"/>
  </si>
  <si>
    <t>양지동</t>
    <phoneticPr fontId="8" type="noConversion"/>
  </si>
  <si>
    <t>924</t>
    <phoneticPr fontId="8" type="noConversion"/>
  </si>
  <si>
    <t>6.4</t>
    <phoneticPr fontId="8" type="noConversion"/>
  </si>
  <si>
    <t>2011-45</t>
    <phoneticPr fontId="8" type="noConversion"/>
  </si>
  <si>
    <t>도시가스 배관 긴급보수공사</t>
    <phoneticPr fontId="8" type="noConversion"/>
  </si>
  <si>
    <t>통신관 매설공사</t>
    <phoneticPr fontId="8" type="noConversion"/>
  </si>
  <si>
    <t>금토동</t>
    <phoneticPr fontId="8" type="noConversion"/>
  </si>
  <si>
    <t>273</t>
    <phoneticPr fontId="8" type="noConversion"/>
  </si>
  <si>
    <t>2011-46</t>
    <phoneticPr fontId="8" type="noConversion"/>
  </si>
  <si>
    <t>2011.6.13</t>
    <phoneticPr fontId="8" type="noConversion"/>
  </si>
  <si>
    <t>도시가스 인입배관 부설공사</t>
    <phoneticPr fontId="8" type="noConversion"/>
  </si>
  <si>
    <t>서라벌산업개발</t>
    <phoneticPr fontId="8" type="noConversion"/>
  </si>
  <si>
    <t>단대동</t>
    <phoneticPr fontId="8" type="noConversion"/>
  </si>
  <si>
    <t>45-1</t>
    <phoneticPr fontId="8" type="noConversion"/>
  </si>
  <si>
    <t>63mm</t>
    <phoneticPr fontId="8" type="noConversion"/>
  </si>
  <si>
    <t>2011-47</t>
    <phoneticPr fontId="8" type="noConversion"/>
  </si>
  <si>
    <t>소방용수시설 보강공사</t>
    <phoneticPr fontId="8" type="noConversion"/>
  </si>
  <si>
    <t>성남소방서</t>
    <phoneticPr fontId="8" type="noConversion"/>
  </si>
  <si>
    <t>고등동</t>
    <phoneticPr fontId="8" type="noConversion"/>
  </si>
  <si>
    <t>87-1</t>
    <phoneticPr fontId="8" type="noConversion"/>
  </si>
  <si>
    <t>신흥1동</t>
    <phoneticPr fontId="8" type="noConversion"/>
  </si>
  <si>
    <t>4437</t>
    <phoneticPr fontId="8" type="noConversion"/>
  </si>
  <si>
    <t>6941</t>
    <phoneticPr fontId="8" type="noConversion"/>
  </si>
  <si>
    <t>7318</t>
    <phoneticPr fontId="8" type="noConversion"/>
  </si>
  <si>
    <t>2011.6.17</t>
    <phoneticPr fontId="8" type="noConversion"/>
  </si>
  <si>
    <t>2011-48</t>
    <phoneticPr fontId="8" type="noConversion"/>
  </si>
  <si>
    <t>2011.6.20</t>
    <phoneticPr fontId="8" type="noConversion"/>
  </si>
  <si>
    <t>전력관로 긴급 보수공사</t>
    <phoneticPr fontId="8" type="noConversion"/>
  </si>
  <si>
    <t>단대동</t>
    <phoneticPr fontId="8" type="noConversion"/>
  </si>
  <si>
    <t>54-1</t>
    <phoneticPr fontId="8" type="noConversion"/>
  </si>
  <si>
    <t>2</t>
    <phoneticPr fontId="8" type="noConversion"/>
  </si>
  <si>
    <t>175*2</t>
    <phoneticPr fontId="8" type="noConversion"/>
  </si>
  <si>
    <t>2011-44</t>
    <phoneticPr fontId="8" type="noConversion"/>
  </si>
  <si>
    <t>2011.6.3</t>
    <phoneticPr fontId="8" type="noConversion"/>
  </si>
  <si>
    <t>신흥3동 2511 외 7개소</t>
    <phoneticPr fontId="8" type="noConversion"/>
  </si>
  <si>
    <t>신흥3동</t>
    <phoneticPr fontId="8" type="noConversion"/>
  </si>
  <si>
    <t>2511 외 7개소</t>
    <phoneticPr fontId="8" type="noConversion"/>
  </si>
  <si>
    <t>62.5</t>
    <phoneticPr fontId="8" type="noConversion"/>
  </si>
  <si>
    <t>태평동 3440~3249번지 등 2개소</t>
    <phoneticPr fontId="8" type="noConversion"/>
  </si>
  <si>
    <t>태평동</t>
    <phoneticPr fontId="8" type="noConversion"/>
  </si>
  <si>
    <t>3440~3243번지</t>
    <phoneticPr fontId="8" type="noConversion"/>
  </si>
  <si>
    <t>6988~7169번지</t>
    <phoneticPr fontId="8" type="noConversion"/>
  </si>
  <si>
    <t>100~250</t>
    <phoneticPr fontId="8" type="noConversion"/>
  </si>
  <si>
    <t>6월~12월</t>
    <phoneticPr fontId="8" type="noConversion"/>
  </si>
  <si>
    <t>6월~8월</t>
    <phoneticPr fontId="8" type="noConversion"/>
  </si>
  <si>
    <t>2011-49</t>
    <phoneticPr fontId="8" type="noConversion"/>
  </si>
  <si>
    <t>2011-50</t>
    <phoneticPr fontId="8" type="noConversion"/>
  </si>
  <si>
    <t>한국철도시설공단</t>
    <phoneticPr fontId="8" type="noConversion"/>
  </si>
  <si>
    <t>2011-51</t>
    <phoneticPr fontId="8" type="noConversion"/>
  </si>
  <si>
    <t>복정동</t>
    <phoneticPr fontId="8" type="noConversion"/>
  </si>
  <si>
    <t>664-8</t>
    <phoneticPr fontId="8" type="noConversion"/>
  </si>
  <si>
    <t>이공건설</t>
    <phoneticPr fontId="8" type="noConversion"/>
  </si>
  <si>
    <t>2011.6.24</t>
    <phoneticPr fontId="8" type="noConversion"/>
  </si>
  <si>
    <t>2011.6.23</t>
    <phoneticPr fontId="8" type="noConversion"/>
  </si>
  <si>
    <t>경원대 지하철역 승강장 편의시설 설치공사(2번, 4번 출구)</t>
    <phoneticPr fontId="8" type="noConversion"/>
  </si>
  <si>
    <t>태평동</t>
    <phoneticPr fontId="8" type="noConversion"/>
  </si>
  <si>
    <t>5113-7</t>
    <phoneticPr fontId="8" type="noConversion"/>
  </si>
  <si>
    <t>1327.3</t>
    <phoneticPr fontId="8" type="noConversion"/>
  </si>
  <si>
    <t>2011. 7월~
2012.6월</t>
    <phoneticPr fontId="8" type="noConversion"/>
  </si>
  <si>
    <t>154.4</t>
    <phoneticPr fontId="8" type="noConversion"/>
  </si>
  <si>
    <t>2011-52</t>
    <phoneticPr fontId="8" type="noConversion"/>
  </si>
  <si>
    <t>2011.6.29</t>
    <phoneticPr fontId="8" type="noConversion"/>
  </si>
  <si>
    <t>교통신호등 유지보수공사</t>
    <phoneticPr fontId="8" type="noConversion"/>
  </si>
  <si>
    <t>교통기획과</t>
    <phoneticPr fontId="8" type="noConversion"/>
  </si>
  <si>
    <t>태평동</t>
    <phoneticPr fontId="8" type="noConversion"/>
  </si>
  <si>
    <t>4320
(태평제1공영주차장)</t>
    <phoneticPr fontId="8" type="noConversion"/>
  </si>
  <si>
    <t>23.9</t>
    <phoneticPr fontId="8" type="noConversion"/>
  </si>
  <si>
    <t>100*2</t>
    <phoneticPr fontId="8" type="noConversion"/>
  </si>
  <si>
    <t>7.1~9.30</t>
    <phoneticPr fontId="8" type="noConversion"/>
  </si>
  <si>
    <t>복정동</t>
    <phoneticPr fontId="8" type="noConversion"/>
  </si>
  <si>
    <t>639-5
(월드마트)</t>
    <phoneticPr fontId="8" type="noConversion"/>
  </si>
  <si>
    <t>9</t>
    <phoneticPr fontId="8" type="noConversion"/>
  </si>
  <si>
    <t>시흥동</t>
    <phoneticPr fontId="8" type="noConversion"/>
  </si>
  <si>
    <t>650-10
(여수사거리)</t>
    <phoneticPr fontId="8" type="noConversion"/>
  </si>
  <si>
    <t>31.5</t>
    <phoneticPr fontId="8" type="noConversion"/>
  </si>
  <si>
    <t>7.8</t>
    <phoneticPr fontId="8" type="noConversion"/>
  </si>
  <si>
    <t>639-9
(GS복정타운점)</t>
    <phoneticPr fontId="8" type="noConversion"/>
  </si>
  <si>
    <t>10.2</t>
    <phoneticPr fontId="8" type="noConversion"/>
  </si>
  <si>
    <t>683
(동서울대학교)</t>
    <phoneticPr fontId="8" type="noConversion"/>
  </si>
  <si>
    <t>35</t>
    <phoneticPr fontId="8" type="noConversion"/>
  </si>
  <si>
    <t>277
(국제학교)</t>
    <phoneticPr fontId="8" type="noConversion"/>
  </si>
  <si>
    <t>11.3.30</t>
    <phoneticPr fontId="8" type="noConversion"/>
  </si>
  <si>
    <t>2011-53</t>
    <phoneticPr fontId="8" type="noConversion"/>
  </si>
  <si>
    <t>2011.7.4</t>
    <phoneticPr fontId="8" type="noConversion"/>
  </si>
  <si>
    <t>도시가스 인입관 부설공사</t>
    <phoneticPr fontId="8" type="noConversion"/>
  </si>
  <si>
    <t>금토동</t>
    <phoneticPr fontId="8" type="noConversion"/>
  </si>
  <si>
    <t>272-33</t>
    <phoneticPr fontId="8" type="noConversion"/>
  </si>
  <si>
    <t>9</t>
    <phoneticPr fontId="8" type="noConversion"/>
  </si>
  <si>
    <t>2011-54</t>
    <phoneticPr fontId="8" type="noConversion"/>
  </si>
  <si>
    <t>2011-55</t>
  </si>
  <si>
    <t>2011-56</t>
  </si>
  <si>
    <t>2011-57</t>
  </si>
  <si>
    <t>272-40</t>
    <phoneticPr fontId="8" type="noConversion"/>
  </si>
  <si>
    <t>㈜남경건설</t>
    <phoneticPr fontId="8" type="noConversion"/>
  </si>
  <si>
    <t>시흥동</t>
    <phoneticPr fontId="8" type="noConversion"/>
  </si>
  <si>
    <t>42</t>
    <phoneticPr fontId="8" type="noConversion"/>
  </si>
  <si>
    <t>6</t>
    <phoneticPr fontId="8" type="noConversion"/>
  </si>
  <si>
    <t>단대동</t>
    <phoneticPr fontId="8" type="noConversion"/>
  </si>
  <si>
    <t>183</t>
    <phoneticPr fontId="8" type="noConversion"/>
  </si>
  <si>
    <t>12</t>
    <phoneticPr fontId="8" type="noConversion"/>
  </si>
  <si>
    <t>태평동</t>
    <phoneticPr fontId="8" type="noConversion"/>
  </si>
  <si>
    <t>6503</t>
    <phoneticPr fontId="8" type="noConversion"/>
  </si>
  <si>
    <t>태평동 6988~7169번지 등 2개소</t>
    <phoneticPr fontId="8" type="noConversion"/>
  </si>
  <si>
    <t>2011-58</t>
    <phoneticPr fontId="8" type="noConversion"/>
  </si>
  <si>
    <t>2011.7.18</t>
    <phoneticPr fontId="8" type="noConversion"/>
  </si>
  <si>
    <t>2011-59</t>
  </si>
  <si>
    <t>2011-60</t>
  </si>
  <si>
    <t>2011-61</t>
  </si>
  <si>
    <t>2011-62</t>
  </si>
  <si>
    <t>2011-63</t>
  </si>
  <si>
    <t>2011-64</t>
  </si>
  <si>
    <t>복정동</t>
    <phoneticPr fontId="8" type="noConversion"/>
  </si>
  <si>
    <t>183-2</t>
    <phoneticPr fontId="8" type="noConversion"/>
  </si>
  <si>
    <t>183-12</t>
    <phoneticPr fontId="8" type="noConversion"/>
  </si>
  <si>
    <t>태평동</t>
    <phoneticPr fontId="8" type="noConversion"/>
  </si>
  <si>
    <t>단대동</t>
    <phoneticPr fontId="8" type="noConversion"/>
  </si>
  <si>
    <t>양지동</t>
    <phoneticPr fontId="8" type="noConversion"/>
  </si>
  <si>
    <t>신흥동</t>
    <phoneticPr fontId="8" type="noConversion"/>
  </si>
  <si>
    <t>183-14</t>
    <phoneticPr fontId="8" type="noConversion"/>
  </si>
  <si>
    <t>7298-6</t>
    <phoneticPr fontId="8" type="noConversion"/>
  </si>
  <si>
    <t>111-4</t>
    <phoneticPr fontId="8" type="noConversion"/>
  </si>
  <si>
    <t>723</t>
    <phoneticPr fontId="8" type="noConversion"/>
  </si>
  <si>
    <t>4533</t>
    <phoneticPr fontId="8" type="noConversion"/>
  </si>
  <si>
    <t>2011-65</t>
    <phoneticPr fontId="8" type="noConversion"/>
  </si>
  <si>
    <t>3743</t>
    <phoneticPr fontId="8" type="noConversion"/>
  </si>
  <si>
    <t>2011.7.19</t>
    <phoneticPr fontId="8" type="noConversion"/>
  </si>
  <si>
    <t>2011-66</t>
    <phoneticPr fontId="8" type="noConversion"/>
  </si>
  <si>
    <t>2011.7.20</t>
    <phoneticPr fontId="8" type="noConversion"/>
  </si>
  <si>
    <t>태평동</t>
    <phoneticPr fontId="8" type="noConversion"/>
  </si>
  <si>
    <t>7154</t>
    <phoneticPr fontId="8" type="noConversion"/>
  </si>
  <si>
    <t>전력시설물 이설공사</t>
    <phoneticPr fontId="8" type="noConversion"/>
  </si>
  <si>
    <t>2011-67</t>
    <phoneticPr fontId="8" type="noConversion"/>
  </si>
  <si>
    <t>2011-68</t>
    <phoneticPr fontId="8" type="noConversion"/>
  </si>
  <si>
    <t>도시가스 공급관 부설공사</t>
    <phoneticPr fontId="8" type="noConversion"/>
  </si>
  <si>
    <t>6985</t>
    <phoneticPr fontId="8" type="noConversion"/>
  </si>
  <si>
    <t>수진동</t>
    <phoneticPr fontId="8" type="noConversion"/>
  </si>
  <si>
    <t>도시가스 차단밸브 긴급 교체공사</t>
    <phoneticPr fontId="8" type="noConversion"/>
  </si>
  <si>
    <t>2011.7.21</t>
    <phoneticPr fontId="8" type="noConversion"/>
  </si>
  <si>
    <t>2011-69</t>
    <phoneticPr fontId="8" type="noConversion"/>
  </si>
  <si>
    <t>2011-70</t>
    <phoneticPr fontId="8" type="noConversion"/>
  </si>
  <si>
    <t>2011-71</t>
    <phoneticPr fontId="8" type="noConversion"/>
  </si>
  <si>
    <t>2011-72</t>
    <phoneticPr fontId="8" type="noConversion"/>
  </si>
  <si>
    <t>2011.8.8</t>
    <phoneticPr fontId="8" type="noConversion"/>
  </si>
  <si>
    <t>도시가스 공급관 부설공사</t>
    <phoneticPr fontId="8" type="noConversion"/>
  </si>
  <si>
    <t>청솔엔지니어링</t>
    <phoneticPr fontId="8" type="noConversion"/>
  </si>
  <si>
    <t>태평동</t>
    <phoneticPr fontId="8" type="noConversion"/>
  </si>
  <si>
    <t>베스트건설</t>
    <phoneticPr fontId="8" type="noConversion"/>
  </si>
  <si>
    <t>정진가스설비</t>
    <phoneticPr fontId="8" type="noConversion"/>
  </si>
  <si>
    <t>3740-23</t>
    <phoneticPr fontId="8" type="noConversion"/>
  </si>
  <si>
    <t>2932</t>
    <phoneticPr fontId="8" type="noConversion"/>
  </si>
  <si>
    <t>심곡동</t>
    <phoneticPr fontId="8" type="noConversion"/>
  </si>
  <si>
    <t>329-3</t>
    <phoneticPr fontId="8" type="noConversion"/>
  </si>
  <si>
    <t>복정동</t>
    <phoneticPr fontId="8" type="noConversion"/>
  </si>
  <si>
    <t>714-3</t>
    <phoneticPr fontId="8" type="noConversion"/>
  </si>
  <si>
    <t>2011-73</t>
    <phoneticPr fontId="8" type="noConversion"/>
  </si>
  <si>
    <t>통신관로 신설공사</t>
    <phoneticPr fontId="8" type="noConversion"/>
  </si>
  <si>
    <t>660-6
664-8
211-28</t>
    <phoneticPr fontId="8" type="noConversion"/>
  </si>
  <si>
    <t>복정동
복정동
시흥동</t>
    <phoneticPr fontId="8" type="noConversion"/>
  </si>
  <si>
    <t>2011.8.16</t>
    <phoneticPr fontId="8" type="noConversion"/>
  </si>
  <si>
    <t>2011-74</t>
    <phoneticPr fontId="8" type="noConversion"/>
  </si>
  <si>
    <t>버스정보단말기 전기통신관로</t>
    <phoneticPr fontId="8" type="noConversion"/>
  </si>
  <si>
    <t>단대동</t>
    <phoneticPr fontId="8" type="noConversion"/>
  </si>
  <si>
    <t>69-7</t>
    <phoneticPr fontId="8" type="noConversion"/>
  </si>
  <si>
    <t>52.5</t>
    <phoneticPr fontId="8" type="noConversion"/>
  </si>
  <si>
    <t>2011.8.18</t>
    <phoneticPr fontId="8" type="noConversion"/>
  </si>
  <si>
    <t>2011-75</t>
    <phoneticPr fontId="8" type="noConversion"/>
  </si>
  <si>
    <t>2011-76</t>
    <phoneticPr fontId="8" type="noConversion"/>
  </si>
  <si>
    <t>2011-77</t>
    <phoneticPr fontId="8" type="noConversion"/>
  </si>
  <si>
    <t>2011.8.26</t>
    <phoneticPr fontId="8" type="noConversion"/>
  </si>
  <si>
    <t>도시가스 인입관 부설공사</t>
    <phoneticPr fontId="8" type="noConversion"/>
  </si>
  <si>
    <t>베스트건설</t>
    <phoneticPr fontId="8" type="noConversion"/>
  </si>
  <si>
    <t>단대동</t>
    <phoneticPr fontId="8" type="noConversion"/>
  </si>
  <si>
    <t>65-3</t>
    <phoneticPr fontId="8" type="noConversion"/>
  </si>
  <si>
    <t>고등동</t>
    <phoneticPr fontId="8" type="noConversion"/>
  </si>
  <si>
    <t>201-2</t>
    <phoneticPr fontId="8" type="noConversion"/>
  </si>
  <si>
    <t>금토동</t>
    <phoneticPr fontId="8" type="noConversion"/>
  </si>
  <si>
    <t>317-7</t>
    <phoneticPr fontId="8" type="noConversion"/>
  </si>
  <si>
    <t>2011-78</t>
    <phoneticPr fontId="8" type="noConversion"/>
  </si>
  <si>
    <t>2011-79</t>
    <phoneticPr fontId="8" type="noConversion"/>
  </si>
  <si>
    <t>2011-80</t>
    <phoneticPr fontId="8" type="noConversion"/>
  </si>
  <si>
    <t>송배수관로 정비공사</t>
    <phoneticPr fontId="8" type="noConversion"/>
  </si>
  <si>
    <t>신흥2동</t>
    <phoneticPr fontId="8" type="noConversion"/>
  </si>
  <si>
    <t>125~147</t>
    <phoneticPr fontId="8" type="noConversion"/>
  </si>
  <si>
    <t>태평4동</t>
    <phoneticPr fontId="8" type="noConversion"/>
  </si>
  <si>
    <t>7314~7317-18</t>
    <phoneticPr fontId="8" type="noConversion"/>
  </si>
  <si>
    <t>태평1동</t>
    <phoneticPr fontId="8" type="noConversion"/>
  </si>
  <si>
    <t>6111~6511</t>
    <phoneticPr fontId="8" type="noConversion"/>
  </si>
  <si>
    <t>2011-81</t>
  </si>
  <si>
    <t>2011-82</t>
  </si>
  <si>
    <t>2011-83</t>
  </si>
  <si>
    <t>2011-84</t>
  </si>
  <si>
    <t>2011-85</t>
  </si>
  <si>
    <t>2011-86</t>
  </si>
  <si>
    <t>2011-87</t>
  </si>
  <si>
    <t>2011-88</t>
  </si>
  <si>
    <t>2011-89</t>
  </si>
  <si>
    <t>2011.9.26</t>
    <phoneticPr fontId="8" type="noConversion"/>
  </si>
  <si>
    <t>교통신호체계 선진화</t>
    <phoneticPr fontId="8" type="noConversion"/>
  </si>
  <si>
    <t>수진동</t>
    <phoneticPr fontId="8" type="noConversion"/>
  </si>
  <si>
    <t>수진역사거리</t>
    <phoneticPr fontId="8" type="noConversion"/>
  </si>
  <si>
    <t>2011-89</t>
    <phoneticPr fontId="8" type="noConversion"/>
  </si>
  <si>
    <t>2011.9.27</t>
  </si>
  <si>
    <t>2011.9.28</t>
  </si>
  <si>
    <t>2011.9.29</t>
  </si>
  <si>
    <t>신흥동</t>
    <phoneticPr fontId="8" type="noConversion"/>
  </si>
  <si>
    <t>성남우체국</t>
    <phoneticPr fontId="8" type="noConversion"/>
  </si>
  <si>
    <t>세이브존</t>
    <phoneticPr fontId="8" type="noConversion"/>
  </si>
  <si>
    <t>삼영전자</t>
    <phoneticPr fontId="8" type="noConversion"/>
  </si>
  <si>
    <t>195</t>
    <phoneticPr fontId="8" type="noConversion"/>
  </si>
  <si>
    <t>72</t>
    <phoneticPr fontId="8" type="noConversion"/>
  </si>
  <si>
    <t>90</t>
    <phoneticPr fontId="8" type="noConversion"/>
  </si>
  <si>
    <t>102</t>
    <phoneticPr fontId="8" type="noConversion"/>
  </si>
  <si>
    <t>2011.9.23</t>
    <phoneticPr fontId="8" type="noConversion"/>
  </si>
  <si>
    <t>노후관교체 및 관경확장</t>
    <phoneticPr fontId="8" type="noConversion"/>
  </si>
  <si>
    <t>시흥동</t>
    <phoneticPr fontId="8" type="noConversion"/>
  </si>
  <si>
    <t>동산마을</t>
    <phoneticPr fontId="8" type="noConversion"/>
  </si>
  <si>
    <t>945</t>
    <phoneticPr fontId="8" type="noConversion"/>
  </si>
  <si>
    <t>2011.9.21</t>
    <phoneticPr fontId="8" type="noConversion"/>
  </si>
  <si>
    <t>도시가스 공급관 부설</t>
    <phoneticPr fontId="8" type="noConversion"/>
  </si>
  <si>
    <t>오야동</t>
    <phoneticPr fontId="8" type="noConversion"/>
  </si>
  <si>
    <t>오야동 일원</t>
    <phoneticPr fontId="8" type="noConversion"/>
  </si>
  <si>
    <t>1917</t>
    <phoneticPr fontId="8" type="noConversion"/>
  </si>
  <si>
    <t>2011.9.9</t>
    <phoneticPr fontId="8" type="noConversion"/>
  </si>
  <si>
    <t>도시가스 인입배관</t>
    <phoneticPr fontId="8" type="noConversion"/>
  </si>
  <si>
    <t>미르건설㈜</t>
    <phoneticPr fontId="8" type="noConversion"/>
  </si>
  <si>
    <t>1888</t>
    <phoneticPr fontId="8" type="noConversion"/>
  </si>
  <si>
    <t>2982</t>
    <phoneticPr fontId="8" type="noConversion"/>
  </si>
  <si>
    <t>4.5</t>
    <phoneticPr fontId="8" type="noConversion"/>
  </si>
  <si>
    <t>단대동</t>
    <phoneticPr fontId="8" type="noConversion"/>
  </si>
  <si>
    <t>신촌동</t>
    <phoneticPr fontId="8" type="noConversion"/>
  </si>
  <si>
    <t>32-4</t>
    <phoneticPr fontId="8" type="noConversion"/>
  </si>
  <si>
    <t>206-3</t>
    <phoneticPr fontId="8" type="noConversion"/>
  </si>
  <si>
    <t>2510</t>
    <phoneticPr fontId="8" type="noConversion"/>
  </si>
  <si>
    <t>2511</t>
    <phoneticPr fontId="8" type="noConversion"/>
  </si>
  <si>
    <t>3</t>
    <phoneticPr fontId="8" type="noConversion"/>
  </si>
  <si>
    <t>13.5</t>
    <phoneticPr fontId="8" type="noConversion"/>
  </si>
  <si>
    <t>복정동</t>
    <phoneticPr fontId="8" type="noConversion"/>
  </si>
  <si>
    <t>2011-90</t>
    <phoneticPr fontId="8" type="noConversion"/>
  </si>
  <si>
    <t>2011-91</t>
    <phoneticPr fontId="8" type="noConversion"/>
  </si>
  <si>
    <t>2011-92</t>
    <phoneticPr fontId="8" type="noConversion"/>
  </si>
  <si>
    <t>2011.10.4</t>
    <phoneticPr fontId="8" type="noConversion"/>
  </si>
  <si>
    <t>도시가스 인입배관</t>
    <phoneticPr fontId="8" type="noConversion"/>
  </si>
  <si>
    <t>미르건설㈜</t>
    <phoneticPr fontId="8" type="noConversion"/>
  </si>
  <si>
    <t>태평동</t>
    <phoneticPr fontId="8" type="noConversion"/>
  </si>
  <si>
    <t>3536-1</t>
    <phoneticPr fontId="8" type="noConversion"/>
  </si>
  <si>
    <t>1504</t>
    <phoneticPr fontId="8" type="noConversion"/>
  </si>
  <si>
    <t>4580</t>
    <phoneticPr fontId="8" type="noConversion"/>
  </si>
  <si>
    <t>12</t>
    <phoneticPr fontId="8" type="noConversion"/>
  </si>
  <si>
    <t>15</t>
    <phoneticPr fontId="8" type="noConversion"/>
  </si>
  <si>
    <t>45</t>
    <phoneticPr fontId="8" type="noConversion"/>
  </si>
  <si>
    <t>63</t>
    <phoneticPr fontId="8" type="noConversion"/>
  </si>
  <si>
    <t>2011-93</t>
  </si>
  <si>
    <t>2011-94</t>
  </si>
  <si>
    <t>2011-99</t>
  </si>
  <si>
    <t>2011-100</t>
  </si>
  <si>
    <t>2011-101</t>
  </si>
  <si>
    <t>2011.10.14</t>
    <phoneticPr fontId="8" type="noConversion"/>
  </si>
  <si>
    <t>도시가스 인입배관</t>
    <phoneticPr fontId="8" type="noConversion"/>
  </si>
  <si>
    <t>수진동</t>
    <phoneticPr fontId="8" type="noConversion"/>
  </si>
  <si>
    <t>2908</t>
    <phoneticPr fontId="8" type="noConversion"/>
  </si>
  <si>
    <t>12</t>
    <phoneticPr fontId="8" type="noConversion"/>
  </si>
  <si>
    <t>2011.10.11</t>
    <phoneticPr fontId="8" type="noConversion"/>
  </si>
  <si>
    <t>CCTV 설치</t>
    <phoneticPr fontId="8" type="noConversion"/>
  </si>
  <si>
    <t>복정동</t>
    <phoneticPr fontId="8" type="noConversion"/>
  </si>
  <si>
    <t>697</t>
    <phoneticPr fontId="8" type="noConversion"/>
  </si>
  <si>
    <t>648</t>
    <phoneticPr fontId="8" type="noConversion"/>
  </si>
  <si>
    <t>15</t>
    <phoneticPr fontId="8" type="noConversion"/>
  </si>
  <si>
    <t>4.5</t>
    <phoneticPr fontId="8" type="noConversion"/>
  </si>
  <si>
    <t>2011.10.05</t>
    <phoneticPr fontId="8" type="noConversion"/>
  </si>
  <si>
    <t>노후관교체</t>
    <phoneticPr fontId="8" type="noConversion"/>
  </si>
  <si>
    <t>3134~2216</t>
    <phoneticPr fontId="8" type="noConversion"/>
  </si>
  <si>
    <t>150</t>
    <phoneticPr fontId="8" type="noConversion"/>
  </si>
  <si>
    <t>교통신호체계 개선</t>
    <phoneticPr fontId="8" type="noConversion"/>
  </si>
  <si>
    <t>중앙병원 사거리</t>
    <phoneticPr fontId="8" type="noConversion"/>
  </si>
  <si>
    <t>상원초교 일원</t>
    <phoneticPr fontId="8" type="noConversion"/>
  </si>
  <si>
    <t>은행파출소 일원</t>
    <phoneticPr fontId="8" type="noConversion"/>
  </si>
  <si>
    <t>은행시장 일원</t>
    <phoneticPr fontId="8" type="noConversion"/>
  </si>
  <si>
    <t>서울보건대 일원</t>
    <phoneticPr fontId="8" type="noConversion"/>
  </si>
  <si>
    <t>333</t>
    <phoneticPr fontId="8" type="noConversion"/>
  </si>
  <si>
    <t>201</t>
    <phoneticPr fontId="8" type="noConversion"/>
  </si>
  <si>
    <t>231</t>
    <phoneticPr fontId="8" type="noConversion"/>
  </si>
  <si>
    <t>162</t>
    <phoneticPr fontId="8" type="noConversion"/>
  </si>
  <si>
    <t>189</t>
    <phoneticPr fontId="8" type="noConversion"/>
  </si>
  <si>
    <t>36~82</t>
  </si>
  <si>
    <t>36~82</t>
    <phoneticPr fontId="8" type="noConversion"/>
  </si>
  <si>
    <t>2011-102</t>
    <phoneticPr fontId="8" type="noConversion"/>
  </si>
  <si>
    <t>2011.10.19</t>
    <phoneticPr fontId="8" type="noConversion"/>
  </si>
  <si>
    <t>도시가스 인입배관</t>
    <phoneticPr fontId="8" type="noConversion"/>
  </si>
  <si>
    <t>수진동</t>
    <phoneticPr fontId="8" type="noConversion"/>
  </si>
  <si>
    <t>2819</t>
    <phoneticPr fontId="8" type="noConversion"/>
  </si>
  <si>
    <t>6</t>
    <phoneticPr fontId="8" type="noConversion"/>
  </si>
  <si>
    <t>2011-103</t>
    <phoneticPr fontId="8" type="noConversion"/>
  </si>
  <si>
    <t>금토동</t>
    <phoneticPr fontId="8" type="noConversion"/>
  </si>
  <si>
    <t>270-11</t>
    <phoneticPr fontId="8" type="noConversion"/>
  </si>
  <si>
    <t>3</t>
    <phoneticPr fontId="8" type="noConversion"/>
  </si>
  <si>
    <t>2011-95</t>
    <phoneticPr fontId="8" type="noConversion"/>
  </si>
  <si>
    <t>2011-96</t>
    <phoneticPr fontId="8" type="noConversion"/>
  </si>
  <si>
    <t>2011-97</t>
    <phoneticPr fontId="8" type="noConversion"/>
  </si>
  <si>
    <t>2011-98</t>
    <phoneticPr fontId="8" type="noConversion"/>
  </si>
  <si>
    <t>2011.10.07</t>
    <phoneticPr fontId="8" type="noConversion"/>
  </si>
  <si>
    <t>산성동</t>
    <phoneticPr fontId="8" type="noConversion"/>
  </si>
  <si>
    <t>신촌동</t>
    <phoneticPr fontId="8" type="noConversion"/>
  </si>
  <si>
    <t>태평동</t>
    <phoneticPr fontId="8" type="noConversion"/>
  </si>
  <si>
    <t>754</t>
    <phoneticPr fontId="8" type="noConversion"/>
  </si>
  <si>
    <t>2429</t>
    <phoneticPr fontId="8" type="noConversion"/>
  </si>
  <si>
    <t>191-6</t>
    <phoneticPr fontId="8" type="noConversion"/>
  </si>
  <si>
    <t>6435</t>
    <phoneticPr fontId="8" type="noConversion"/>
  </si>
  <si>
    <t>15</t>
    <phoneticPr fontId="8" type="noConversion"/>
  </si>
  <si>
    <t>9</t>
    <phoneticPr fontId="8" type="noConversion"/>
  </si>
  <si>
    <t>신규건물 전력공급</t>
    <phoneticPr fontId="8" type="noConversion"/>
  </si>
  <si>
    <t>단대동</t>
    <phoneticPr fontId="8" type="noConversion"/>
  </si>
  <si>
    <t>1-12</t>
    <phoneticPr fontId="8" type="noConversion"/>
  </si>
  <si>
    <t>24</t>
    <phoneticPr fontId="8" type="noConversion"/>
  </si>
  <si>
    <t>100*2</t>
    <phoneticPr fontId="8" type="noConversion"/>
  </si>
  <si>
    <t>2011-105</t>
    <phoneticPr fontId="8" type="noConversion"/>
  </si>
  <si>
    <t>도시가스 차단밸브</t>
    <phoneticPr fontId="8" type="noConversion"/>
  </si>
  <si>
    <t>을묘건설</t>
    <phoneticPr fontId="8" type="noConversion"/>
  </si>
  <si>
    <t>금토동</t>
    <phoneticPr fontId="8" type="noConversion"/>
  </si>
  <si>
    <t>285-6</t>
    <phoneticPr fontId="8" type="noConversion"/>
  </si>
  <si>
    <t>12</t>
    <phoneticPr fontId="8" type="noConversion"/>
  </si>
  <si>
    <t>2011-106</t>
    <phoneticPr fontId="8" type="noConversion"/>
  </si>
  <si>
    <t>2011-107</t>
    <phoneticPr fontId="8" type="noConversion"/>
  </si>
  <si>
    <t>2011-108</t>
    <phoneticPr fontId="8" type="noConversion"/>
  </si>
  <si>
    <t>2011-109</t>
    <phoneticPr fontId="8" type="noConversion"/>
  </si>
  <si>
    <t>2011-110</t>
    <phoneticPr fontId="8" type="noConversion"/>
  </si>
  <si>
    <t>2011-111</t>
    <phoneticPr fontId="8" type="noConversion"/>
  </si>
  <si>
    <t>2011.10.26</t>
  </si>
  <si>
    <t>2011.10.26</t>
    <phoneticPr fontId="8" type="noConversion"/>
  </si>
  <si>
    <t>도시가스 인입배관</t>
    <phoneticPr fontId="8" type="noConversion"/>
  </si>
  <si>
    <t>산성동</t>
    <phoneticPr fontId="8" type="noConversion"/>
  </si>
  <si>
    <t>수진동</t>
    <phoneticPr fontId="8" type="noConversion"/>
  </si>
  <si>
    <t>태평동</t>
    <phoneticPr fontId="8" type="noConversion"/>
  </si>
  <si>
    <t>754</t>
    <phoneticPr fontId="8" type="noConversion"/>
  </si>
  <si>
    <t>3001</t>
    <phoneticPr fontId="8" type="noConversion"/>
  </si>
  <si>
    <t>3658-1</t>
    <phoneticPr fontId="8" type="noConversion"/>
  </si>
  <si>
    <t>6980</t>
    <phoneticPr fontId="8" type="noConversion"/>
  </si>
  <si>
    <t>6985</t>
    <phoneticPr fontId="8" type="noConversion"/>
  </si>
  <si>
    <t>6985-1</t>
    <phoneticPr fontId="8" type="noConversion"/>
  </si>
  <si>
    <t>9</t>
    <phoneticPr fontId="8" type="noConversion"/>
  </si>
  <si>
    <t>15</t>
    <phoneticPr fontId="8" type="noConversion"/>
  </si>
  <si>
    <t>2011.10.24</t>
    <phoneticPr fontId="8" type="noConversion"/>
  </si>
  <si>
    <t>2011-114</t>
  </si>
  <si>
    <t>2011-115</t>
  </si>
  <si>
    <t>2011-116</t>
  </si>
  <si>
    <t>2011.11.01</t>
    <phoneticPr fontId="8" type="noConversion"/>
  </si>
  <si>
    <t>도시가스 인입배관</t>
    <phoneticPr fontId="8" type="noConversion"/>
  </si>
  <si>
    <t>산성동</t>
    <phoneticPr fontId="8" type="noConversion"/>
  </si>
  <si>
    <t>양지동</t>
    <phoneticPr fontId="8" type="noConversion"/>
  </si>
  <si>
    <t>태평동</t>
    <phoneticPr fontId="8" type="noConversion"/>
  </si>
  <si>
    <t>1192</t>
    <phoneticPr fontId="8" type="noConversion"/>
  </si>
  <si>
    <t>311</t>
    <phoneticPr fontId="8" type="noConversion"/>
  </si>
  <si>
    <t>5878</t>
    <phoneticPr fontId="8" type="noConversion"/>
  </si>
  <si>
    <t>9</t>
    <phoneticPr fontId="8" type="noConversion"/>
  </si>
  <si>
    <t>3</t>
    <phoneticPr fontId="8" type="noConversion"/>
  </si>
  <si>
    <t>2011-117</t>
    <phoneticPr fontId="8" type="noConversion"/>
  </si>
  <si>
    <t>2011.11.07</t>
    <phoneticPr fontId="8" type="noConversion"/>
  </si>
  <si>
    <t>복정동</t>
    <phoneticPr fontId="8" type="noConversion"/>
  </si>
  <si>
    <t>635</t>
    <phoneticPr fontId="8" type="noConversion"/>
  </si>
  <si>
    <t>21</t>
    <phoneticPr fontId="8" type="noConversion"/>
  </si>
  <si>
    <t>통신케이블 지중화</t>
    <phoneticPr fontId="8" type="noConversion"/>
  </si>
  <si>
    <t>2011-118</t>
    <phoneticPr fontId="8" type="noConversion"/>
  </si>
  <si>
    <t>2011-119</t>
    <phoneticPr fontId="8" type="noConversion"/>
  </si>
  <si>
    <t>2011-120</t>
  </si>
  <si>
    <t>2011-121</t>
  </si>
  <si>
    <t>2011-122</t>
  </si>
  <si>
    <t>2011-123</t>
  </si>
  <si>
    <t>2011-124</t>
  </si>
  <si>
    <t>2011-125</t>
  </si>
  <si>
    <t>2011-126</t>
  </si>
  <si>
    <t>2011-127</t>
  </si>
  <si>
    <t>2011-128</t>
  </si>
  <si>
    <t>2011-129</t>
  </si>
  <si>
    <t>2011-130</t>
  </si>
  <si>
    <t>2011-131</t>
  </si>
  <si>
    <t>2011-132</t>
  </si>
  <si>
    <t>2011-133</t>
  </si>
  <si>
    <t>2011-134</t>
  </si>
  <si>
    <t>2011-135</t>
  </si>
  <si>
    <t>2011-136</t>
  </si>
  <si>
    <t>2011.11.25</t>
  </si>
  <si>
    <t>2011.11.25</t>
    <phoneticPr fontId="8" type="noConversion"/>
  </si>
  <si>
    <t>도시가스 인입배관</t>
    <phoneticPr fontId="8" type="noConversion"/>
  </si>
  <si>
    <t>신촌동</t>
    <phoneticPr fontId="8" type="noConversion"/>
  </si>
  <si>
    <t>신흥동</t>
    <phoneticPr fontId="8" type="noConversion"/>
  </si>
  <si>
    <t>심곡동</t>
    <phoneticPr fontId="8" type="noConversion"/>
  </si>
  <si>
    <t>복정동</t>
    <phoneticPr fontId="8" type="noConversion"/>
  </si>
  <si>
    <t>시흥동</t>
    <phoneticPr fontId="8" type="noConversion"/>
  </si>
  <si>
    <t>태평동</t>
    <phoneticPr fontId="8" type="noConversion"/>
  </si>
  <si>
    <t>196-3</t>
    <phoneticPr fontId="8" type="noConversion"/>
  </si>
  <si>
    <t>339-16</t>
    <phoneticPr fontId="8" type="noConversion"/>
  </si>
  <si>
    <t>642-6</t>
    <phoneticPr fontId="8" type="noConversion"/>
  </si>
  <si>
    <t>272-7</t>
    <phoneticPr fontId="8" type="noConversion"/>
  </si>
  <si>
    <t>7207-16</t>
    <phoneticPr fontId="8" type="noConversion"/>
  </si>
  <si>
    <t>2011.11.21</t>
    <phoneticPr fontId="8" type="noConversion"/>
  </si>
  <si>
    <t>수진동</t>
    <phoneticPr fontId="8" type="noConversion"/>
  </si>
  <si>
    <t>3</t>
    <phoneticPr fontId="8" type="noConversion"/>
  </si>
  <si>
    <t>160mm</t>
    <phoneticPr fontId="8" type="noConversion"/>
  </si>
  <si>
    <t>접지보강 공사</t>
    <phoneticPr fontId="8" type="noConversion"/>
  </si>
  <si>
    <t>637-6</t>
    <phoneticPr fontId="8" type="noConversion"/>
  </si>
  <si>
    <t>21</t>
    <phoneticPr fontId="8" type="noConversion"/>
  </si>
  <si>
    <t>2011.11.10</t>
    <phoneticPr fontId="8" type="noConversion"/>
  </si>
  <si>
    <t>단대동</t>
    <phoneticPr fontId="8" type="noConversion"/>
  </si>
  <si>
    <t>오야동 일원</t>
    <phoneticPr fontId="8" type="noConversion"/>
  </si>
  <si>
    <t>184-7</t>
    <phoneticPr fontId="8" type="noConversion"/>
  </si>
  <si>
    <t>693-3</t>
    <phoneticPr fontId="8" type="noConversion"/>
  </si>
  <si>
    <t>154</t>
    <phoneticPr fontId="8" type="noConversion"/>
  </si>
  <si>
    <t>5544-1</t>
    <phoneticPr fontId="8" type="noConversion"/>
  </si>
  <si>
    <t>9</t>
    <phoneticPr fontId="8" type="noConversion"/>
  </si>
  <si>
    <t>6</t>
    <phoneticPr fontId="8" type="noConversion"/>
  </si>
  <si>
    <t>438</t>
    <phoneticPr fontId="8" type="noConversion"/>
  </si>
  <si>
    <t>3798</t>
    <phoneticPr fontId="8" type="noConversion"/>
  </si>
  <si>
    <t>3546</t>
    <phoneticPr fontId="8" type="noConversion"/>
  </si>
  <si>
    <t>6427</t>
    <phoneticPr fontId="8" type="noConversion"/>
  </si>
  <si>
    <t>6447</t>
    <phoneticPr fontId="8" type="noConversion"/>
  </si>
  <si>
    <t>175</t>
    <phoneticPr fontId="8" type="noConversion"/>
  </si>
  <si>
    <t>2011.12.05</t>
    <phoneticPr fontId="8" type="noConversion"/>
  </si>
  <si>
    <t>2011-137</t>
    <phoneticPr fontId="8" type="noConversion"/>
  </si>
  <si>
    <t>2011-138</t>
    <phoneticPr fontId="8" type="noConversion"/>
  </si>
  <si>
    <t>도시가스 인입배관</t>
    <phoneticPr fontId="8" type="noConversion"/>
  </si>
  <si>
    <t>통신관로 매설</t>
    <phoneticPr fontId="8" type="noConversion"/>
  </si>
  <si>
    <t>심곡동</t>
    <phoneticPr fontId="8" type="noConversion"/>
  </si>
  <si>
    <t>수진동</t>
    <phoneticPr fontId="8" type="noConversion"/>
  </si>
  <si>
    <t>343-2</t>
    <phoneticPr fontId="8" type="noConversion"/>
  </si>
  <si>
    <t>2341</t>
    <phoneticPr fontId="8" type="noConversion"/>
  </si>
  <si>
    <t>3</t>
    <phoneticPr fontId="8" type="noConversion"/>
  </si>
  <si>
    <t>27</t>
    <phoneticPr fontId="8" type="noConversion"/>
  </si>
  <si>
    <t>동산마을</t>
    <phoneticPr fontId="8" type="noConversion"/>
  </si>
  <si>
    <t>211일원</t>
    <phoneticPr fontId="8" type="noConversion"/>
  </si>
  <si>
    <t>1464</t>
    <phoneticPr fontId="8" type="noConversion"/>
  </si>
  <si>
    <t>2011.11.21</t>
    <phoneticPr fontId="8" type="noConversion"/>
  </si>
  <si>
    <t>도수관로 정비공사</t>
    <phoneticPr fontId="8" type="noConversion"/>
  </si>
  <si>
    <t>695-5 등 3</t>
    <phoneticPr fontId="8" type="noConversion"/>
  </si>
  <si>
    <t>2011-139</t>
    <phoneticPr fontId="8" type="noConversion"/>
  </si>
  <si>
    <t>2011.12.15</t>
  </si>
  <si>
    <t>2011.12.15</t>
    <phoneticPr fontId="8" type="noConversion"/>
  </si>
  <si>
    <t>2011.12.15</t>
    <phoneticPr fontId="8" type="noConversion"/>
  </si>
  <si>
    <t>도시가스 인입배관</t>
    <phoneticPr fontId="8" type="noConversion"/>
  </si>
  <si>
    <t>수진동</t>
    <phoneticPr fontId="8" type="noConversion"/>
  </si>
  <si>
    <t>태평동</t>
    <phoneticPr fontId="8" type="noConversion"/>
  </si>
  <si>
    <t>신촌동</t>
    <phoneticPr fontId="8" type="noConversion"/>
  </si>
  <si>
    <t>4590</t>
    <phoneticPr fontId="8" type="noConversion"/>
  </si>
  <si>
    <t>3184</t>
    <phoneticPr fontId="8" type="noConversion"/>
  </si>
  <si>
    <t>237</t>
    <phoneticPr fontId="8" type="noConversion"/>
  </si>
  <si>
    <t>237-11</t>
    <phoneticPr fontId="8" type="noConversion"/>
  </si>
  <si>
    <t>105</t>
    <phoneticPr fontId="8" type="noConversion"/>
  </si>
  <si>
    <t>15</t>
    <phoneticPr fontId="8" type="noConversion"/>
  </si>
  <si>
    <t>12</t>
    <phoneticPr fontId="8" type="noConversion"/>
  </si>
  <si>
    <t>2011-140</t>
    <phoneticPr fontId="8" type="noConversion"/>
  </si>
  <si>
    <t>2011-141</t>
    <phoneticPr fontId="8" type="noConversion"/>
  </si>
  <si>
    <t>2011.12.22</t>
    <phoneticPr fontId="8" type="noConversion"/>
  </si>
  <si>
    <t>2011.12.28</t>
    <phoneticPr fontId="8" type="noConversion"/>
  </si>
  <si>
    <t>도시가스 인입배관</t>
    <phoneticPr fontId="8" type="noConversion"/>
  </si>
  <si>
    <t>사송동</t>
    <phoneticPr fontId="8" type="noConversion"/>
  </si>
  <si>
    <t>신흥동</t>
    <phoneticPr fontId="8" type="noConversion"/>
  </si>
  <si>
    <t>649-1</t>
    <phoneticPr fontId="8" type="noConversion"/>
  </si>
  <si>
    <t>5793</t>
    <phoneticPr fontId="8" type="noConversion"/>
  </si>
  <si>
    <t>15</t>
    <phoneticPr fontId="8" type="noConversion"/>
  </si>
  <si>
    <t>7.5</t>
    <phoneticPr fontId="8" type="noConversion"/>
  </si>
  <si>
    <t>수진동</t>
    <phoneticPr fontId="8" type="noConversion"/>
  </si>
  <si>
    <t>2963</t>
    <phoneticPr fontId="8" type="noConversion"/>
  </si>
  <si>
    <t>6</t>
    <phoneticPr fontId="8" type="noConversion"/>
  </si>
  <si>
    <t>2011.9.2</t>
    <phoneticPr fontId="8" type="noConversion"/>
  </si>
  <si>
    <t>2011-104</t>
    <phoneticPr fontId="8" type="noConversion"/>
  </si>
  <si>
    <t>2011.10.19</t>
    <phoneticPr fontId="8" type="noConversion"/>
  </si>
  <si>
    <t>버스정보 단말기설치</t>
    <phoneticPr fontId="8" type="noConversion"/>
  </si>
  <si>
    <t>태평동</t>
    <phoneticPr fontId="8" type="noConversion"/>
  </si>
  <si>
    <t>4077-4</t>
    <phoneticPr fontId="8" type="noConversion"/>
  </si>
  <si>
    <t>21</t>
    <phoneticPr fontId="8" type="noConversion"/>
  </si>
  <si>
    <t>2826</t>
    <phoneticPr fontId="8" type="noConversion"/>
  </si>
  <si>
    <t>복정동</t>
    <phoneticPr fontId="8" type="noConversion"/>
  </si>
  <si>
    <t>567-10</t>
    <phoneticPr fontId="8" type="noConversion"/>
  </si>
  <si>
    <t>산성동</t>
    <phoneticPr fontId="8" type="noConversion"/>
  </si>
  <si>
    <t>2137</t>
    <phoneticPr fontId="8" type="noConversion"/>
  </si>
  <si>
    <t>2011-112</t>
    <phoneticPr fontId="8" type="noConversion"/>
  </si>
  <si>
    <t>2011.10.27</t>
    <phoneticPr fontId="8" type="noConversion"/>
  </si>
  <si>
    <t>상수관로 정비</t>
    <phoneticPr fontId="8" type="noConversion"/>
  </si>
  <si>
    <t>73-2</t>
    <phoneticPr fontId="8" type="noConversion"/>
  </si>
  <si>
    <t>9</t>
    <phoneticPr fontId="8" type="noConversion"/>
  </si>
  <si>
    <t>100~200</t>
    <phoneticPr fontId="8" type="noConversion"/>
  </si>
  <si>
    <t>금토동</t>
    <phoneticPr fontId="8" type="noConversion"/>
  </si>
  <si>
    <t>578</t>
    <phoneticPr fontId="8" type="noConversion"/>
  </si>
  <si>
    <t>27</t>
    <phoneticPr fontId="8" type="noConversion"/>
  </si>
  <si>
    <t>27</t>
    <phoneticPr fontId="8" type="noConversion"/>
  </si>
  <si>
    <t>100~200</t>
    <phoneticPr fontId="8" type="noConversion"/>
  </si>
  <si>
    <t>신흥동</t>
    <phoneticPr fontId="8" type="noConversion"/>
  </si>
  <si>
    <t>3497</t>
    <phoneticPr fontId="8" type="noConversion"/>
  </si>
  <si>
    <t>24</t>
    <phoneticPr fontId="8" type="noConversion"/>
  </si>
  <si>
    <t>24</t>
    <phoneticPr fontId="8" type="noConversion"/>
  </si>
  <si>
    <t>100~200</t>
  </si>
  <si>
    <t>1848</t>
    <phoneticPr fontId="8" type="noConversion"/>
  </si>
  <si>
    <t>양지동</t>
    <phoneticPr fontId="8" type="noConversion"/>
  </si>
  <si>
    <t>743-1</t>
    <phoneticPr fontId="8" type="noConversion"/>
  </si>
  <si>
    <t>4514</t>
    <phoneticPr fontId="8" type="noConversion"/>
  </si>
  <si>
    <t>상적동</t>
    <phoneticPr fontId="8" type="noConversion"/>
  </si>
  <si>
    <t>21-6</t>
    <phoneticPr fontId="8" type="noConversion"/>
  </si>
  <si>
    <t>27</t>
    <phoneticPr fontId="8" type="noConversion"/>
  </si>
  <si>
    <t>2011-113</t>
    <phoneticPr fontId="8" type="noConversion"/>
  </si>
  <si>
    <t>전기수전설비 공사</t>
    <phoneticPr fontId="8" type="noConversion"/>
  </si>
  <si>
    <t>산성대로</t>
    <phoneticPr fontId="8" type="noConversion"/>
  </si>
  <si>
    <t>395</t>
    <phoneticPr fontId="8" type="noConversion"/>
  </si>
  <si>
    <t>435</t>
    <phoneticPr fontId="8" type="noConversion"/>
  </si>
  <si>
    <t>285</t>
    <phoneticPr fontId="8" type="noConversion"/>
  </si>
  <si>
    <t>183</t>
    <phoneticPr fontId="8" type="noConversion"/>
  </si>
  <si>
    <t>3</t>
    <phoneticPr fontId="8" type="noConversion"/>
  </si>
  <si>
    <t>191</t>
    <phoneticPr fontId="8" type="noConversion"/>
  </si>
  <si>
    <t>15</t>
    <phoneticPr fontId="8" type="noConversion"/>
  </si>
  <si>
    <t>465</t>
    <phoneticPr fontId="8" type="noConversion"/>
  </si>
  <si>
    <t>505</t>
    <phoneticPr fontId="8" type="noConversion"/>
  </si>
  <si>
    <t>550</t>
    <phoneticPr fontId="8" type="noConversion"/>
  </si>
  <si>
    <t>570</t>
    <phoneticPr fontId="8" type="noConversion"/>
  </si>
  <si>
    <t>2012-1</t>
    <phoneticPr fontId="8" type="noConversion"/>
  </si>
  <si>
    <t>115-7</t>
    <phoneticPr fontId="8" type="noConversion"/>
  </si>
  <si>
    <t>2012-2</t>
    <phoneticPr fontId="8" type="noConversion"/>
  </si>
  <si>
    <t>코원에너지서비스</t>
    <phoneticPr fontId="8" type="noConversion"/>
  </si>
  <si>
    <t>을묘건설㈜</t>
    <phoneticPr fontId="8" type="noConversion"/>
  </si>
  <si>
    <t>2471</t>
    <phoneticPr fontId="8" type="noConversion"/>
  </si>
  <si>
    <t>640-2</t>
    <phoneticPr fontId="8" type="noConversion"/>
  </si>
  <si>
    <t>2012-3</t>
    <phoneticPr fontId="8" type="noConversion"/>
  </si>
  <si>
    <t>231-8</t>
    <phoneticPr fontId="8" type="noConversion"/>
  </si>
  <si>
    <t>2012-4</t>
    <phoneticPr fontId="8" type="noConversion"/>
  </si>
  <si>
    <t>단대동</t>
    <phoneticPr fontId="8" type="noConversion"/>
  </si>
  <si>
    <t>158-1</t>
    <phoneticPr fontId="8" type="noConversion"/>
  </si>
  <si>
    <t>2012-5</t>
    <phoneticPr fontId="8" type="noConversion"/>
  </si>
  <si>
    <t>사송동</t>
    <phoneticPr fontId="8" type="noConversion"/>
  </si>
  <si>
    <t>517-34</t>
    <phoneticPr fontId="8" type="noConversion"/>
  </si>
  <si>
    <t>180</t>
    <phoneticPr fontId="8" type="noConversion"/>
  </si>
  <si>
    <t>2012-6</t>
    <phoneticPr fontId="8" type="noConversion"/>
  </si>
  <si>
    <t>소화전교체 및 정비</t>
    <phoneticPr fontId="8" type="noConversion"/>
  </si>
  <si>
    <t>714-6번지 등 
42개소</t>
    <phoneticPr fontId="8" type="noConversion"/>
  </si>
  <si>
    <t>393</t>
    <phoneticPr fontId="8" type="noConversion"/>
  </si>
  <si>
    <t>2012-7</t>
    <phoneticPr fontId="8" type="noConversion"/>
  </si>
  <si>
    <t>2012-8</t>
    <phoneticPr fontId="8" type="noConversion"/>
  </si>
  <si>
    <t>2012-9</t>
    <phoneticPr fontId="8" type="noConversion"/>
  </si>
  <si>
    <t xml:space="preserve">시흥동 </t>
    <phoneticPr fontId="8" type="noConversion"/>
  </si>
  <si>
    <t>280-4</t>
    <phoneticPr fontId="8" type="noConversion"/>
  </si>
  <si>
    <t>637-7</t>
    <phoneticPr fontId="8" type="noConversion"/>
  </si>
  <si>
    <t>2568</t>
    <phoneticPr fontId="8" type="noConversion"/>
  </si>
  <si>
    <t>태평동</t>
    <phoneticPr fontId="8" type="noConversion"/>
  </si>
  <si>
    <t>1380</t>
    <phoneticPr fontId="8" type="noConversion"/>
  </si>
  <si>
    <t>5534-1</t>
    <phoneticPr fontId="8" type="noConversion"/>
  </si>
  <si>
    <t>120</t>
    <phoneticPr fontId="8" type="noConversion"/>
  </si>
  <si>
    <t>오수관로 매설</t>
    <phoneticPr fontId="8" type="noConversion"/>
  </si>
  <si>
    <t>216~816</t>
    <phoneticPr fontId="8" type="noConversion"/>
  </si>
  <si>
    <t>69-1~74-7</t>
    <phoneticPr fontId="8" type="noConversion"/>
  </si>
  <si>
    <t>648~3174</t>
    <phoneticPr fontId="8" type="noConversion"/>
  </si>
  <si>
    <t>137~148</t>
    <phoneticPr fontId="8" type="noConversion"/>
  </si>
  <si>
    <t>시흥동
사송동</t>
    <phoneticPr fontId="8" type="noConversion"/>
  </si>
  <si>
    <t>207-17~650-4</t>
    <phoneticPr fontId="8" type="noConversion"/>
  </si>
  <si>
    <t>수도관로 매설</t>
    <phoneticPr fontId="8" type="noConversion"/>
  </si>
  <si>
    <t>100~300</t>
    <phoneticPr fontId="8" type="noConversion"/>
  </si>
  <si>
    <t>2012-10</t>
    <phoneticPr fontId="8" type="noConversion"/>
  </si>
  <si>
    <t>479-2</t>
    <phoneticPr fontId="8" type="noConversion"/>
  </si>
  <si>
    <t>213</t>
    <phoneticPr fontId="8" type="noConversion"/>
  </si>
  <si>
    <t>2012-11</t>
    <phoneticPr fontId="8" type="noConversion"/>
  </si>
  <si>
    <t>2012-12</t>
    <phoneticPr fontId="8" type="noConversion"/>
  </si>
  <si>
    <t>497</t>
    <phoneticPr fontId="8" type="noConversion"/>
  </si>
  <si>
    <t>2012-13</t>
    <phoneticPr fontId="8" type="noConversion"/>
  </si>
  <si>
    <t>2012-14</t>
    <phoneticPr fontId="8" type="noConversion"/>
  </si>
  <si>
    <t>2012-15</t>
    <phoneticPr fontId="8" type="noConversion"/>
  </si>
  <si>
    <t>신흥동</t>
    <phoneticPr fontId="8" type="noConversion"/>
  </si>
  <si>
    <t>2495</t>
    <phoneticPr fontId="8" type="noConversion"/>
  </si>
  <si>
    <t>784</t>
    <phoneticPr fontId="8" type="noConversion"/>
  </si>
  <si>
    <t>3444</t>
    <phoneticPr fontId="8" type="noConversion"/>
  </si>
  <si>
    <t>2413-2</t>
    <phoneticPr fontId="8" type="noConversion"/>
  </si>
  <si>
    <t>복정동</t>
    <phoneticPr fontId="8" type="noConversion"/>
  </si>
  <si>
    <t>639-13외 60</t>
    <phoneticPr fontId="8" type="noConversion"/>
  </si>
  <si>
    <t>537</t>
    <phoneticPr fontId="8" type="noConversion"/>
  </si>
  <si>
    <t>2012-16</t>
    <phoneticPr fontId="8" type="noConversion"/>
  </si>
  <si>
    <t>2012-17</t>
    <phoneticPr fontId="8" type="noConversion"/>
  </si>
  <si>
    <t>2012-18</t>
    <phoneticPr fontId="8" type="noConversion"/>
  </si>
  <si>
    <t>전력관로 신설</t>
    <phoneticPr fontId="8" type="noConversion"/>
  </si>
  <si>
    <t>사송동</t>
    <phoneticPr fontId="8" type="noConversion"/>
  </si>
  <si>
    <t>517-4</t>
    <phoneticPr fontId="8" type="noConversion"/>
  </si>
  <si>
    <t>2012-19</t>
    <phoneticPr fontId="8" type="noConversion"/>
  </si>
  <si>
    <t>코원에너지서비스</t>
    <phoneticPr fontId="8" type="noConversion"/>
  </si>
  <si>
    <t>397</t>
    <phoneticPr fontId="8" type="noConversion"/>
  </si>
  <si>
    <t>184-7</t>
    <phoneticPr fontId="8" type="noConversion"/>
  </si>
  <si>
    <t>637-13</t>
    <phoneticPr fontId="8" type="noConversion"/>
  </si>
  <si>
    <t>7199</t>
    <phoneticPr fontId="8" type="noConversion"/>
  </si>
  <si>
    <t>2976</t>
    <phoneticPr fontId="8" type="noConversion"/>
  </si>
  <si>
    <t>오름건설</t>
    <phoneticPr fontId="8" type="noConversion"/>
  </si>
  <si>
    <t>150*2</t>
    <phoneticPr fontId="8" type="noConversion"/>
  </si>
  <si>
    <t>모란역~복정동</t>
    <phoneticPr fontId="8" type="noConversion"/>
  </si>
  <si>
    <t>14511</t>
    <phoneticPr fontId="8" type="noConversion"/>
  </si>
  <si>
    <t>512-2</t>
    <phoneticPr fontId="8" type="noConversion"/>
  </si>
  <si>
    <t>166-1</t>
    <phoneticPr fontId="8" type="noConversion"/>
  </si>
  <si>
    <t>5525</t>
    <phoneticPr fontId="8" type="noConversion"/>
  </si>
  <si>
    <t>소방용수시설 보강</t>
    <phoneticPr fontId="8" type="noConversion"/>
  </si>
  <si>
    <t>2012-20</t>
    <phoneticPr fontId="8" type="noConversion"/>
  </si>
  <si>
    <t>7195</t>
    <phoneticPr fontId="8" type="noConversion"/>
  </si>
  <si>
    <t>7331-2</t>
    <phoneticPr fontId="8" type="noConversion"/>
  </si>
  <si>
    <t>2012-21</t>
    <phoneticPr fontId="8" type="noConversion"/>
  </si>
  <si>
    <t>배수암거 및 배관설치</t>
    <phoneticPr fontId="8" type="noConversion"/>
  </si>
  <si>
    <t>신촌동</t>
    <phoneticPr fontId="8" type="noConversion"/>
  </si>
  <si>
    <t>120-4</t>
    <phoneticPr fontId="8" type="noConversion"/>
  </si>
  <si>
    <t>184-24</t>
    <phoneticPr fontId="8" type="noConversion"/>
  </si>
  <si>
    <t>184-6</t>
    <phoneticPr fontId="8" type="noConversion"/>
  </si>
  <si>
    <t>117-16외 2</t>
    <phoneticPr fontId="8" type="noConversion"/>
  </si>
  <si>
    <t>222</t>
    <phoneticPr fontId="8" type="noConversion"/>
  </si>
  <si>
    <t>81</t>
    <phoneticPr fontId="8" type="noConversion"/>
  </si>
  <si>
    <t>376</t>
    <phoneticPr fontId="8" type="noConversion"/>
  </si>
  <si>
    <t>600</t>
    <phoneticPr fontId="8" type="noConversion"/>
  </si>
  <si>
    <t>구조물</t>
    <phoneticPr fontId="8" type="noConversion"/>
  </si>
  <si>
    <t>2012-22</t>
    <phoneticPr fontId="8" type="noConversion"/>
  </si>
  <si>
    <t>승강설비 설치</t>
    <phoneticPr fontId="8" type="noConversion"/>
  </si>
  <si>
    <t>ES개발</t>
    <phoneticPr fontId="8" type="noConversion"/>
  </si>
  <si>
    <t>7115</t>
    <phoneticPr fontId="8" type="noConversion"/>
  </si>
  <si>
    <t>611.2</t>
    <phoneticPr fontId="8" type="noConversion"/>
  </si>
  <si>
    <t>716.1</t>
    <phoneticPr fontId="8" type="noConversion"/>
  </si>
  <si>
    <t>~2013.9</t>
    <phoneticPr fontId="8" type="noConversion"/>
  </si>
  <si>
    <t>2012-23</t>
    <phoneticPr fontId="8" type="noConversion"/>
  </si>
  <si>
    <t>통신관로 매설 및 보수</t>
    <phoneticPr fontId="8" type="noConversion"/>
  </si>
  <si>
    <t>230-5</t>
    <phoneticPr fontId="8" type="noConversion"/>
  </si>
  <si>
    <t>375-1</t>
    <phoneticPr fontId="8" type="noConversion"/>
  </si>
  <si>
    <t>7187-10</t>
    <phoneticPr fontId="8" type="noConversion"/>
  </si>
  <si>
    <t>2977</t>
    <phoneticPr fontId="8" type="noConversion"/>
  </si>
  <si>
    <t>2012-24</t>
    <phoneticPr fontId="8" type="noConversion"/>
  </si>
  <si>
    <t>2012-25</t>
    <phoneticPr fontId="8" type="noConversion"/>
  </si>
  <si>
    <t>345</t>
    <phoneticPr fontId="8" type="noConversion"/>
  </si>
  <si>
    <t>619</t>
    <phoneticPr fontId="8" type="noConversion"/>
  </si>
  <si>
    <t>CATV관로 매설</t>
    <phoneticPr fontId="8" type="noConversion"/>
  </si>
  <si>
    <t>248</t>
    <phoneticPr fontId="8" type="noConversion"/>
  </si>
  <si>
    <t>540</t>
    <phoneticPr fontId="8" type="noConversion"/>
  </si>
  <si>
    <t>2012-26</t>
    <phoneticPr fontId="8" type="noConversion"/>
  </si>
  <si>
    <t>우수관로 매설</t>
    <phoneticPr fontId="8" type="noConversion"/>
  </si>
  <si>
    <t>복정동</t>
    <phoneticPr fontId="8" type="noConversion"/>
  </si>
  <si>
    <t>산42</t>
    <phoneticPr fontId="8" type="noConversion"/>
  </si>
  <si>
    <t>850</t>
    <phoneticPr fontId="8" type="noConversion"/>
  </si>
  <si>
    <t>2012-27</t>
    <phoneticPr fontId="8" type="noConversion"/>
  </si>
  <si>
    <t>704</t>
    <phoneticPr fontId="8" type="noConversion"/>
  </si>
  <si>
    <t>704-11</t>
    <phoneticPr fontId="8" type="noConversion"/>
  </si>
  <si>
    <t>660-14</t>
    <phoneticPr fontId="8" type="noConversion"/>
  </si>
  <si>
    <t>60</t>
    <phoneticPr fontId="8" type="noConversion"/>
  </si>
  <si>
    <t>2012-28</t>
    <phoneticPr fontId="8" type="noConversion"/>
  </si>
  <si>
    <t>관로보수</t>
    <phoneticPr fontId="8" type="noConversion"/>
  </si>
  <si>
    <t>650-4</t>
    <phoneticPr fontId="8" type="noConversion"/>
  </si>
  <si>
    <t>30</t>
    <phoneticPr fontId="8" type="noConversion"/>
  </si>
  <si>
    <t>보수</t>
    <phoneticPr fontId="8" type="noConversion"/>
  </si>
  <si>
    <t>2012-29</t>
    <phoneticPr fontId="8" type="noConversion"/>
  </si>
  <si>
    <t>3537-1</t>
    <phoneticPr fontId="8" type="noConversion"/>
  </si>
  <si>
    <t>2389</t>
    <phoneticPr fontId="8" type="noConversion"/>
  </si>
  <si>
    <t>3448-1</t>
    <phoneticPr fontId="8" type="noConversion"/>
  </si>
  <si>
    <t>연번</t>
    <phoneticPr fontId="8" type="noConversion"/>
  </si>
  <si>
    <t>2012-30</t>
    <phoneticPr fontId="8" type="noConversion"/>
  </si>
  <si>
    <t>5207</t>
    <phoneticPr fontId="8" type="noConversion"/>
  </si>
  <si>
    <t>3493-2</t>
    <phoneticPr fontId="8" type="noConversion"/>
  </si>
  <si>
    <t>2012-31</t>
    <phoneticPr fontId="8" type="noConversion"/>
  </si>
  <si>
    <t>2012-32</t>
    <phoneticPr fontId="8" type="noConversion"/>
  </si>
  <si>
    <t>2332-2~2468</t>
    <phoneticPr fontId="8" type="noConversion"/>
  </si>
  <si>
    <t>2169</t>
    <phoneticPr fontId="8" type="noConversion"/>
  </si>
  <si>
    <t>50~200</t>
    <phoneticPr fontId="8" type="noConversion"/>
  </si>
  <si>
    <t>4507</t>
    <phoneticPr fontId="8" type="noConversion"/>
  </si>
  <si>
    <t>4780-10</t>
    <phoneticPr fontId="8" type="noConversion"/>
  </si>
  <si>
    <t>4622-1</t>
    <phoneticPr fontId="8" type="noConversion"/>
  </si>
  <si>
    <t>2012-33</t>
    <phoneticPr fontId="8" type="noConversion"/>
  </si>
  <si>
    <t>도시가스 인입배관 부설</t>
    <phoneticPr fontId="8" type="noConversion"/>
  </si>
  <si>
    <t>2012-34</t>
    <phoneticPr fontId="8" type="noConversion"/>
  </si>
  <si>
    <t>1979</t>
    <phoneticPr fontId="8" type="noConversion"/>
  </si>
  <si>
    <t>37</t>
    <phoneticPr fontId="8" type="noConversion"/>
  </si>
  <si>
    <t>552</t>
    <phoneticPr fontId="8" type="noConversion"/>
  </si>
  <si>
    <t>2026</t>
    <phoneticPr fontId="8" type="noConversion"/>
  </si>
  <si>
    <t>2012-35</t>
    <phoneticPr fontId="8" type="noConversion"/>
  </si>
  <si>
    <t>태평동</t>
    <phoneticPr fontId="8" type="noConversion"/>
  </si>
  <si>
    <t>351-1</t>
    <phoneticPr fontId="8" type="noConversion"/>
  </si>
  <si>
    <t>2193</t>
    <phoneticPr fontId="8" type="noConversion"/>
  </si>
  <si>
    <t>2786</t>
    <phoneticPr fontId="8" type="noConversion"/>
  </si>
  <si>
    <t>2012-36</t>
    <phoneticPr fontId="8" type="noConversion"/>
  </si>
  <si>
    <t>전기수전설비공사</t>
    <phoneticPr fontId="8" type="noConversion"/>
  </si>
  <si>
    <t>275-2</t>
    <phoneticPr fontId="8" type="noConversion"/>
  </si>
  <si>
    <t>233</t>
    <phoneticPr fontId="8" type="noConversion"/>
  </si>
  <si>
    <t>221</t>
    <phoneticPr fontId="8" type="noConversion"/>
  </si>
  <si>
    <t>461</t>
    <phoneticPr fontId="8" type="noConversion"/>
  </si>
  <si>
    <t>197</t>
    <phoneticPr fontId="8" type="noConversion"/>
  </si>
  <si>
    <t>2012-37</t>
    <phoneticPr fontId="8" type="noConversion"/>
  </si>
  <si>
    <t>버스정보시스템 교체</t>
    <phoneticPr fontId="8" type="noConversion"/>
  </si>
  <si>
    <t>5513</t>
    <phoneticPr fontId="8" type="noConversion"/>
  </si>
  <si>
    <t>7288-15</t>
    <phoneticPr fontId="8" type="noConversion"/>
  </si>
  <si>
    <t>2012-38</t>
    <phoneticPr fontId="8" type="noConversion"/>
  </si>
  <si>
    <t>도시가스 인입배관 부설</t>
    <phoneticPr fontId="8" type="noConversion"/>
  </si>
  <si>
    <t>수진동</t>
    <phoneticPr fontId="8" type="noConversion"/>
  </si>
  <si>
    <t>태평동</t>
    <phoneticPr fontId="8" type="noConversion"/>
  </si>
  <si>
    <t>2343</t>
    <phoneticPr fontId="8" type="noConversion"/>
  </si>
  <si>
    <t>1085</t>
    <phoneticPr fontId="8" type="noConversion"/>
  </si>
  <si>
    <t>69</t>
    <phoneticPr fontId="8" type="noConversion"/>
  </si>
  <si>
    <t>심곡동</t>
    <phoneticPr fontId="8" type="noConversion"/>
  </si>
  <si>
    <t>421</t>
    <phoneticPr fontId="8" type="noConversion"/>
  </si>
  <si>
    <t>720</t>
    <phoneticPr fontId="8" type="noConversion"/>
  </si>
  <si>
    <t>노후 상수관로 교체</t>
    <phoneticPr fontId="8" type="noConversion"/>
  </si>
  <si>
    <t>97-1</t>
    <phoneticPr fontId="8" type="noConversion"/>
  </si>
  <si>
    <t>717-2</t>
    <phoneticPr fontId="8" type="noConversion"/>
  </si>
  <si>
    <t>160-1</t>
    <phoneticPr fontId="8" type="noConversion"/>
  </si>
  <si>
    <t>98-6</t>
    <phoneticPr fontId="8" type="noConversion"/>
  </si>
  <si>
    <t>98-8</t>
    <phoneticPr fontId="8" type="noConversion"/>
  </si>
  <si>
    <t>7.5</t>
    <phoneticPr fontId="8" type="noConversion"/>
  </si>
  <si>
    <t>2012-39</t>
    <phoneticPr fontId="8" type="noConversion"/>
  </si>
  <si>
    <t>도시가스 인입배관 부설</t>
    <phoneticPr fontId="8" type="noConversion"/>
  </si>
  <si>
    <t>97</t>
    <phoneticPr fontId="8" type="noConversion"/>
  </si>
  <si>
    <t>2012-40</t>
    <phoneticPr fontId="8" type="noConversion"/>
  </si>
  <si>
    <t>2012-41</t>
    <phoneticPr fontId="8" type="noConversion"/>
  </si>
  <si>
    <t>통신용 환기구 이설</t>
    <phoneticPr fontId="8" type="noConversion"/>
  </si>
  <si>
    <t>95-9</t>
    <phoneticPr fontId="8" type="noConversion"/>
  </si>
  <si>
    <t>42.5</t>
    <phoneticPr fontId="8" type="noConversion"/>
  </si>
  <si>
    <t>1.5*1.5</t>
    <phoneticPr fontId="8" type="noConversion"/>
  </si>
  <si>
    <t>횡단보도 이설 및 신설</t>
    <phoneticPr fontId="8" type="noConversion"/>
  </si>
  <si>
    <t>200-3</t>
    <phoneticPr fontId="8" type="noConversion"/>
  </si>
  <si>
    <t>7003-25</t>
    <phoneticPr fontId="8" type="noConversion"/>
  </si>
  <si>
    <t>270</t>
    <phoneticPr fontId="8" type="noConversion"/>
  </si>
  <si>
    <t>210</t>
    <phoneticPr fontId="8" type="noConversion"/>
  </si>
  <si>
    <t>300</t>
    <phoneticPr fontId="8" type="noConversion"/>
  </si>
  <si>
    <t>비굴착</t>
    <phoneticPr fontId="8" type="noConversion"/>
  </si>
  <si>
    <t>2012-42</t>
    <phoneticPr fontId="8" type="noConversion"/>
  </si>
  <si>
    <t>교통신호등 이설 및 증설</t>
    <phoneticPr fontId="8" type="noConversion"/>
  </si>
  <si>
    <t>단대동</t>
    <phoneticPr fontId="8" type="noConversion"/>
  </si>
  <si>
    <t>97-1</t>
    <phoneticPr fontId="8" type="noConversion"/>
  </si>
  <si>
    <t>2012-43</t>
    <phoneticPr fontId="8" type="noConversion"/>
  </si>
  <si>
    <t>전력관로 신설</t>
    <phoneticPr fontId="8" type="noConversion"/>
  </si>
  <si>
    <t>태평동</t>
    <phoneticPr fontId="8" type="noConversion"/>
  </si>
  <si>
    <t>5113-7</t>
    <phoneticPr fontId="8" type="noConversion"/>
  </si>
  <si>
    <t>21.1</t>
    <phoneticPr fontId="8" type="noConversion"/>
  </si>
  <si>
    <t>150*2</t>
    <phoneticPr fontId="8" type="noConversion"/>
  </si>
  <si>
    <t>2012-44</t>
    <phoneticPr fontId="8" type="noConversion"/>
  </si>
  <si>
    <t>도시가스 인입배관 부설</t>
    <phoneticPr fontId="8" type="noConversion"/>
  </si>
  <si>
    <t>태평동</t>
    <phoneticPr fontId="8" type="noConversion"/>
  </si>
  <si>
    <t>71.2</t>
    <phoneticPr fontId="8" type="noConversion"/>
  </si>
  <si>
    <t>2012-45</t>
    <phoneticPr fontId="8" type="noConversion"/>
  </si>
  <si>
    <t>복정동 도수관로 정비공사</t>
    <phoneticPr fontId="8" type="noConversion"/>
  </si>
  <si>
    <t>복정동</t>
    <phoneticPr fontId="8" type="noConversion"/>
  </si>
  <si>
    <t>695-5</t>
    <phoneticPr fontId="8" type="noConversion"/>
  </si>
  <si>
    <t>693</t>
    <phoneticPr fontId="8" type="noConversion"/>
  </si>
  <si>
    <t>689</t>
    <phoneticPr fontId="8" type="noConversion"/>
  </si>
  <si>
    <t>685-8</t>
    <phoneticPr fontId="8" type="noConversion"/>
  </si>
  <si>
    <t>2012-46</t>
    <phoneticPr fontId="8" type="noConversion"/>
  </si>
  <si>
    <t>다목적 CCTV 구축 공사</t>
    <phoneticPr fontId="8" type="noConversion"/>
  </si>
  <si>
    <t>정보정책과</t>
    <phoneticPr fontId="8" type="noConversion"/>
  </si>
  <si>
    <t>704-4</t>
    <phoneticPr fontId="8" type="noConversion"/>
  </si>
  <si>
    <t>2012-47</t>
    <phoneticPr fontId="8" type="noConversion"/>
  </si>
  <si>
    <t>남경건설</t>
    <phoneticPr fontId="8" type="noConversion"/>
  </si>
  <si>
    <t>승진도시가스</t>
    <phoneticPr fontId="8" type="noConversion"/>
  </si>
  <si>
    <t>태평동</t>
    <phoneticPr fontId="8" type="noConversion"/>
  </si>
  <si>
    <t>신촌동</t>
    <phoneticPr fontId="8" type="noConversion"/>
  </si>
  <si>
    <t>수진동</t>
    <phoneticPr fontId="8" type="noConversion"/>
  </si>
  <si>
    <t>7288-11</t>
    <phoneticPr fontId="8" type="noConversion"/>
  </si>
  <si>
    <t>117-6</t>
    <phoneticPr fontId="8" type="noConversion"/>
  </si>
  <si>
    <t>113</t>
    <phoneticPr fontId="8" type="noConversion"/>
  </si>
  <si>
    <t>711</t>
    <phoneticPr fontId="8" type="noConversion"/>
  </si>
  <si>
    <t>1444</t>
    <phoneticPr fontId="8" type="noConversion"/>
  </si>
  <si>
    <t>7220-7</t>
    <phoneticPr fontId="8" type="noConversion"/>
  </si>
  <si>
    <t>575-18</t>
    <phoneticPr fontId="8" type="noConversion"/>
  </si>
  <si>
    <t>7.2</t>
    <phoneticPr fontId="8" type="noConversion"/>
  </si>
  <si>
    <t>1.6</t>
    <phoneticPr fontId="8" type="noConversion"/>
  </si>
  <si>
    <t>0.8</t>
    <phoneticPr fontId="8" type="noConversion"/>
  </si>
  <si>
    <t>2.4</t>
    <phoneticPr fontId="8" type="noConversion"/>
  </si>
  <si>
    <t>4</t>
    <phoneticPr fontId="8" type="noConversion"/>
  </si>
  <si>
    <t>2012-48</t>
    <phoneticPr fontId="8" type="noConversion"/>
  </si>
  <si>
    <t>오야동</t>
    <phoneticPr fontId="8" type="noConversion"/>
  </si>
  <si>
    <t>3993</t>
    <phoneticPr fontId="8" type="noConversion"/>
  </si>
  <si>
    <t>641-5</t>
    <phoneticPr fontId="8" type="noConversion"/>
  </si>
  <si>
    <t>245-9</t>
    <phoneticPr fontId="8" type="noConversion"/>
  </si>
  <si>
    <t>20</t>
    <phoneticPr fontId="8" type="noConversion"/>
  </si>
  <si>
    <t>도시가스 인입배관 부설</t>
    <phoneticPr fontId="8" type="noConversion"/>
  </si>
  <si>
    <t>신촌동</t>
    <phoneticPr fontId="8" type="noConversion"/>
  </si>
  <si>
    <t>신흥동</t>
    <phoneticPr fontId="8" type="noConversion"/>
  </si>
  <si>
    <t>206-7</t>
    <phoneticPr fontId="8" type="noConversion"/>
  </si>
  <si>
    <t>47-3</t>
    <phoneticPr fontId="8" type="noConversion"/>
  </si>
  <si>
    <t>6334</t>
    <phoneticPr fontId="8" type="noConversion"/>
  </si>
  <si>
    <t>6541</t>
    <phoneticPr fontId="8" type="noConversion"/>
  </si>
  <si>
    <t>2.4</t>
    <phoneticPr fontId="8" type="noConversion"/>
  </si>
  <si>
    <t>7.2</t>
    <phoneticPr fontId="8" type="noConversion"/>
  </si>
  <si>
    <t>2.4</t>
    <phoneticPr fontId="8" type="noConversion"/>
  </si>
  <si>
    <t>2012-49</t>
    <phoneticPr fontId="8" type="noConversion"/>
  </si>
  <si>
    <t>2012-50</t>
    <phoneticPr fontId="8" type="noConversion"/>
  </si>
  <si>
    <t>도시가스 인입배관 부설</t>
    <phoneticPr fontId="8" type="noConversion"/>
  </si>
  <si>
    <t>산성동</t>
    <phoneticPr fontId="8" type="noConversion"/>
  </si>
  <si>
    <t>심곡동</t>
    <phoneticPr fontId="8" type="noConversion"/>
  </si>
  <si>
    <t>328</t>
    <phoneticPr fontId="8" type="noConversion"/>
  </si>
  <si>
    <t>392-9</t>
    <phoneticPr fontId="8" type="noConversion"/>
  </si>
  <si>
    <t>2.4</t>
    <phoneticPr fontId="8" type="noConversion"/>
  </si>
  <si>
    <t>0.8</t>
    <phoneticPr fontId="8" type="noConversion"/>
  </si>
  <si>
    <t>2013-1</t>
    <phoneticPr fontId="8" type="noConversion"/>
  </si>
  <si>
    <t>버스정보 시스템 설치</t>
    <phoneticPr fontId="8" type="noConversion"/>
  </si>
  <si>
    <t>싸인텔레콤</t>
    <phoneticPr fontId="8" type="noConversion"/>
  </si>
  <si>
    <t>수진동</t>
    <phoneticPr fontId="8" type="noConversion"/>
  </si>
  <si>
    <t>20</t>
    <phoneticPr fontId="8" type="noConversion"/>
  </si>
  <si>
    <t>9</t>
    <phoneticPr fontId="8" type="noConversion"/>
  </si>
  <si>
    <t>5.4</t>
    <phoneticPr fontId="8" type="noConversion"/>
  </si>
  <si>
    <t>36</t>
    <phoneticPr fontId="8" type="noConversion"/>
  </si>
  <si>
    <t>30</t>
    <phoneticPr fontId="8" type="noConversion"/>
  </si>
  <si>
    <t>2013-2</t>
    <phoneticPr fontId="8" type="noConversion"/>
  </si>
  <si>
    <t>상수도관 부설</t>
    <phoneticPr fontId="8" type="noConversion"/>
  </si>
  <si>
    <t>수진2동</t>
    <phoneticPr fontId="8" type="noConversion"/>
  </si>
  <si>
    <t>4538~4559</t>
    <phoneticPr fontId="8" type="noConversion"/>
  </si>
  <si>
    <t>326</t>
    <phoneticPr fontId="8" type="noConversion"/>
  </si>
  <si>
    <t>150</t>
    <phoneticPr fontId="8" type="noConversion"/>
  </si>
  <si>
    <t>13.1~13.12</t>
    <phoneticPr fontId="8" type="noConversion"/>
  </si>
  <si>
    <t>217</t>
    <phoneticPr fontId="8" type="noConversion"/>
  </si>
  <si>
    <t>신흥2동</t>
    <phoneticPr fontId="8" type="noConversion"/>
  </si>
  <si>
    <t>111.9</t>
    <phoneticPr fontId="8" type="noConversion"/>
  </si>
  <si>
    <t>75</t>
    <phoneticPr fontId="8" type="noConversion"/>
  </si>
  <si>
    <t>산성동</t>
    <phoneticPr fontId="8" type="noConversion"/>
  </si>
  <si>
    <t>1372~929</t>
    <phoneticPr fontId="8" type="noConversion"/>
  </si>
  <si>
    <t>267.9</t>
    <phoneticPr fontId="8" type="noConversion"/>
  </si>
  <si>
    <t>179</t>
    <phoneticPr fontId="8" type="noConversion"/>
  </si>
  <si>
    <t>2013-3</t>
    <phoneticPr fontId="8" type="noConversion"/>
  </si>
  <si>
    <t>공공자가망 맨홀 복구</t>
    <phoneticPr fontId="8" type="noConversion"/>
  </si>
  <si>
    <t>한국전력안전공사</t>
    <phoneticPr fontId="8" type="noConversion"/>
  </si>
  <si>
    <t>수진동</t>
    <phoneticPr fontId="8" type="noConversion"/>
  </si>
  <si>
    <t>4517 앞 산성대로변</t>
    <phoneticPr fontId="8" type="noConversion"/>
  </si>
  <si>
    <t>3</t>
    <phoneticPr fontId="8" type="noConversion"/>
  </si>
  <si>
    <t>9</t>
    <phoneticPr fontId="8" type="noConversion"/>
  </si>
  <si>
    <t>1</t>
    <phoneticPr fontId="8" type="noConversion"/>
  </si>
  <si>
    <t>89~76</t>
    <phoneticPr fontId="8" type="noConversion"/>
  </si>
  <si>
    <t>오성에너지</t>
    <phoneticPr fontId="8" type="noConversion"/>
  </si>
  <si>
    <t>도시가스관 인입관 부설</t>
    <phoneticPr fontId="8" type="noConversion"/>
  </si>
  <si>
    <t>태평동</t>
    <phoneticPr fontId="8" type="noConversion"/>
  </si>
  <si>
    <t>3536-1</t>
    <phoneticPr fontId="8" type="noConversion"/>
  </si>
  <si>
    <t>승진도시가스</t>
    <phoneticPr fontId="8" type="noConversion"/>
  </si>
  <si>
    <t>서라벌산업개발</t>
    <phoneticPr fontId="8" type="noConversion"/>
  </si>
  <si>
    <t>2013-4</t>
    <phoneticPr fontId="8" type="noConversion"/>
  </si>
  <si>
    <t>신흥동</t>
    <phoneticPr fontId="8" type="noConversion"/>
  </si>
  <si>
    <t>3510</t>
    <phoneticPr fontId="8" type="noConversion"/>
  </si>
  <si>
    <t>2524</t>
    <phoneticPr fontId="8" type="noConversion"/>
  </si>
  <si>
    <t>3214-1</t>
    <phoneticPr fontId="8" type="noConversion"/>
  </si>
  <si>
    <t>7339-5</t>
    <phoneticPr fontId="8" type="noConversion"/>
  </si>
  <si>
    <t>38</t>
    <phoneticPr fontId="8" type="noConversion"/>
  </si>
  <si>
    <t>6570</t>
    <phoneticPr fontId="8" type="noConversion"/>
  </si>
  <si>
    <t>3769-2</t>
    <phoneticPr fontId="8" type="noConversion"/>
  </si>
  <si>
    <t>3403-1</t>
    <phoneticPr fontId="8" type="noConversion"/>
  </si>
  <si>
    <t>3</t>
    <phoneticPr fontId="8" type="noConversion"/>
  </si>
  <si>
    <t>1</t>
    <phoneticPr fontId="8" type="noConversion"/>
  </si>
  <si>
    <t>5</t>
    <phoneticPr fontId="8" type="noConversion"/>
  </si>
  <si>
    <t>2</t>
    <phoneticPr fontId="8" type="noConversion"/>
  </si>
  <si>
    <t>2.4</t>
    <phoneticPr fontId="8" type="noConversion"/>
  </si>
  <si>
    <t>0.8</t>
    <phoneticPr fontId="8" type="noConversion"/>
  </si>
  <si>
    <t>2013-5</t>
    <phoneticPr fontId="8" type="noConversion"/>
  </si>
  <si>
    <t>오성에너지</t>
    <phoneticPr fontId="8" type="noConversion"/>
  </si>
  <si>
    <t>서라벌산업개발</t>
    <phoneticPr fontId="8" type="noConversion"/>
  </si>
  <si>
    <t>에이치에스건설</t>
    <phoneticPr fontId="8" type="noConversion"/>
  </si>
  <si>
    <t>경원건설</t>
    <phoneticPr fontId="8" type="noConversion"/>
  </si>
  <si>
    <t>태황건설</t>
    <phoneticPr fontId="8" type="noConversion"/>
  </si>
  <si>
    <t>신흥동</t>
    <phoneticPr fontId="8" type="noConversion"/>
  </si>
  <si>
    <t>태평동</t>
    <phoneticPr fontId="8" type="noConversion"/>
  </si>
  <si>
    <t>수진동</t>
    <phoneticPr fontId="8" type="noConversion"/>
  </si>
  <si>
    <t>사송동</t>
    <phoneticPr fontId="8" type="noConversion"/>
  </si>
  <si>
    <t>50A</t>
    <phoneticPr fontId="8" type="noConversion"/>
  </si>
  <si>
    <t>2013-6</t>
    <phoneticPr fontId="8" type="noConversion"/>
  </si>
  <si>
    <t>통신배관매설</t>
    <phoneticPr fontId="8" type="noConversion"/>
  </si>
  <si>
    <t>상적동</t>
    <phoneticPr fontId="8" type="noConversion"/>
  </si>
  <si>
    <t>217-5번지일원</t>
    <phoneticPr fontId="8" type="noConversion"/>
  </si>
  <si>
    <t>100*4</t>
    <phoneticPr fontId="8" type="noConversion"/>
  </si>
  <si>
    <t>2013-7</t>
    <phoneticPr fontId="8" type="noConversion"/>
  </si>
  <si>
    <t>CATV관로 매설</t>
    <phoneticPr fontId="8" type="noConversion"/>
  </si>
  <si>
    <t>도급자계약</t>
    <phoneticPr fontId="8" type="noConversion"/>
  </si>
  <si>
    <t>양지동</t>
    <phoneticPr fontId="8" type="noConversion"/>
  </si>
  <si>
    <t>50*2</t>
    <phoneticPr fontId="8" type="noConversion"/>
  </si>
  <si>
    <t>소화전설치</t>
    <phoneticPr fontId="8" type="noConversion"/>
  </si>
  <si>
    <t>2013-8</t>
    <phoneticPr fontId="8" type="noConversion"/>
  </si>
  <si>
    <t>청일건설㈜</t>
    <phoneticPr fontId="8" type="noConversion"/>
  </si>
  <si>
    <t>2013-9</t>
    <phoneticPr fontId="8" type="noConversion"/>
  </si>
  <si>
    <t>대한가스</t>
    <phoneticPr fontId="8" type="noConversion"/>
  </si>
  <si>
    <t>태평동</t>
    <phoneticPr fontId="8" type="noConversion"/>
  </si>
  <si>
    <t>우리종합건설</t>
    <phoneticPr fontId="8" type="noConversion"/>
  </si>
  <si>
    <t>고등동</t>
    <phoneticPr fontId="8" type="noConversion"/>
  </si>
  <si>
    <t>397-6</t>
    <phoneticPr fontId="8" type="noConversion"/>
  </si>
  <si>
    <t>남경건설</t>
    <phoneticPr fontId="8" type="noConversion"/>
  </si>
  <si>
    <t>수진동</t>
    <phoneticPr fontId="8" type="noConversion"/>
  </si>
  <si>
    <t>2013-10</t>
    <phoneticPr fontId="8" type="noConversion"/>
  </si>
  <si>
    <t>통신배관매설</t>
    <phoneticPr fontId="8" type="noConversion"/>
  </si>
  <si>
    <t>7288-11</t>
    <phoneticPr fontId="8" type="noConversion"/>
  </si>
  <si>
    <t>2013-11</t>
    <phoneticPr fontId="8" type="noConversion"/>
  </si>
  <si>
    <t>오성에너지</t>
    <phoneticPr fontId="8" type="noConversion"/>
  </si>
  <si>
    <t>수진동</t>
    <phoneticPr fontId="8" type="noConversion"/>
  </si>
  <si>
    <t>2013-12</t>
    <phoneticPr fontId="8" type="noConversion"/>
  </si>
  <si>
    <t>교통시설물설치</t>
    <phoneticPr fontId="8" type="noConversion"/>
  </si>
  <si>
    <t>한국토지주택공사</t>
    <phoneticPr fontId="8" type="noConversion"/>
  </si>
  <si>
    <t>단대동</t>
    <phoneticPr fontId="8" type="noConversion"/>
  </si>
  <si>
    <t>95-10</t>
    <phoneticPr fontId="8" type="noConversion"/>
  </si>
  <si>
    <t>2013-13</t>
    <phoneticPr fontId="8" type="noConversion"/>
  </si>
  <si>
    <t>상수도관 부설</t>
    <phoneticPr fontId="8" type="noConversion"/>
  </si>
  <si>
    <t>태평동</t>
    <phoneticPr fontId="8" type="noConversion"/>
  </si>
  <si>
    <t>3499~6511</t>
    <phoneticPr fontId="8" type="noConversion"/>
  </si>
  <si>
    <t>13.4.~13.8.</t>
    <phoneticPr fontId="8" type="noConversion"/>
  </si>
  <si>
    <t>2013-14</t>
    <phoneticPr fontId="8" type="noConversion"/>
  </si>
  <si>
    <t>일경엔지니어링</t>
    <phoneticPr fontId="8" type="noConversion"/>
  </si>
  <si>
    <t>신흥동</t>
    <phoneticPr fontId="8" type="noConversion"/>
  </si>
  <si>
    <t>122-1</t>
    <phoneticPr fontId="8" type="noConversion"/>
  </si>
  <si>
    <t>2013-15</t>
    <phoneticPr fontId="8" type="noConversion"/>
  </si>
  <si>
    <t>경원대역 출입구3번 외부 E/S 설치</t>
    <phoneticPr fontId="8" type="noConversion"/>
  </si>
  <si>
    <t>ES개발</t>
    <phoneticPr fontId="8" type="noConversion"/>
  </si>
  <si>
    <t>태평동</t>
    <phoneticPr fontId="8" type="noConversion"/>
  </si>
  <si>
    <t>2013-16</t>
    <phoneticPr fontId="8" type="noConversion"/>
  </si>
  <si>
    <t>BIS 관로 매설</t>
    <phoneticPr fontId="8" type="noConversion"/>
  </si>
  <si>
    <t>도급자계약</t>
    <phoneticPr fontId="8" type="noConversion"/>
  </si>
  <si>
    <t>11-1</t>
    <phoneticPr fontId="8" type="noConversion"/>
  </si>
  <si>
    <t>28-4</t>
    <phoneticPr fontId="8" type="noConversion"/>
  </si>
  <si>
    <t>3129-4</t>
    <phoneticPr fontId="8" type="noConversion"/>
  </si>
  <si>
    <t>200-2</t>
    <phoneticPr fontId="8" type="noConversion"/>
  </si>
  <si>
    <t>36*2</t>
    <phoneticPr fontId="8" type="noConversion"/>
  </si>
  <si>
    <t>2226-2</t>
    <phoneticPr fontId="8" type="noConversion"/>
  </si>
  <si>
    <t>13.05~13.10</t>
    <phoneticPr fontId="8" type="noConversion"/>
  </si>
  <si>
    <t>2013-17</t>
    <phoneticPr fontId="8" type="noConversion"/>
  </si>
  <si>
    <t>통신배관매설</t>
    <phoneticPr fontId="8" type="noConversion"/>
  </si>
  <si>
    <t>정보정책과</t>
    <phoneticPr fontId="8" type="noConversion"/>
  </si>
  <si>
    <t>수진동</t>
    <phoneticPr fontId="8" type="noConversion"/>
  </si>
  <si>
    <t>50*2</t>
    <phoneticPr fontId="8" type="noConversion"/>
  </si>
  <si>
    <t>2013-18</t>
    <phoneticPr fontId="8" type="noConversion"/>
  </si>
  <si>
    <t>신흥동</t>
    <phoneticPr fontId="8" type="noConversion"/>
  </si>
  <si>
    <t>100*4</t>
    <phoneticPr fontId="8" type="noConversion"/>
  </si>
  <si>
    <t>2011.10.05</t>
    <phoneticPr fontId="8" type="noConversion"/>
  </si>
  <si>
    <t>복정동</t>
    <phoneticPr fontId="8" type="noConversion"/>
  </si>
  <si>
    <t>2013-19</t>
    <phoneticPr fontId="8" type="noConversion"/>
  </si>
  <si>
    <t>도시가스관 인입관 부설</t>
    <phoneticPr fontId="8" type="noConversion"/>
  </si>
  <si>
    <t>롯데이엔지</t>
    <phoneticPr fontId="8" type="noConversion"/>
  </si>
  <si>
    <t>태황건설</t>
    <phoneticPr fontId="8" type="noConversion"/>
  </si>
  <si>
    <t>태평동</t>
    <phoneticPr fontId="8" type="noConversion"/>
  </si>
  <si>
    <t>심곡동</t>
    <phoneticPr fontId="8" type="noConversion"/>
  </si>
  <si>
    <t>수진동</t>
    <phoneticPr fontId="8" type="noConversion"/>
  </si>
  <si>
    <t>양지동</t>
    <phoneticPr fontId="8" type="noConversion"/>
  </si>
  <si>
    <t>335-3</t>
    <phoneticPr fontId="8" type="noConversion"/>
  </si>
  <si>
    <t>50A</t>
    <phoneticPr fontId="8" type="noConversion"/>
  </si>
  <si>
    <t>2013-20</t>
    <phoneticPr fontId="8" type="noConversion"/>
  </si>
  <si>
    <t>CATV관로 매설</t>
    <phoneticPr fontId="8" type="noConversion"/>
  </si>
  <si>
    <t>도급자계약</t>
    <phoneticPr fontId="8" type="noConversion"/>
  </si>
  <si>
    <t>복정동</t>
    <phoneticPr fontId="8" type="noConversion"/>
  </si>
  <si>
    <t>639-1</t>
    <phoneticPr fontId="8" type="noConversion"/>
  </si>
  <si>
    <t>641-5</t>
    <phoneticPr fontId="8" type="noConversion"/>
  </si>
  <si>
    <t>2013-21</t>
    <phoneticPr fontId="8" type="noConversion"/>
  </si>
  <si>
    <t>전력 지중설비 매설</t>
    <phoneticPr fontId="8" type="noConversion"/>
  </si>
  <si>
    <t>한국전력공사 성남지사</t>
    <phoneticPr fontId="8" type="noConversion"/>
  </si>
  <si>
    <t>5115-1</t>
    <phoneticPr fontId="8" type="noConversion"/>
  </si>
  <si>
    <t>175*4</t>
    <phoneticPr fontId="8" type="noConversion"/>
  </si>
  <si>
    <t>50*2</t>
    <phoneticPr fontId="8" type="noConversion"/>
  </si>
  <si>
    <t>한미엔텍</t>
    <phoneticPr fontId="8" type="noConversion"/>
  </si>
  <si>
    <t>2013-22</t>
    <phoneticPr fontId="8" type="noConversion"/>
  </si>
  <si>
    <t xml:space="preserve"> 재웅건업</t>
    <phoneticPr fontId="8" type="noConversion"/>
  </si>
  <si>
    <t>태평동</t>
    <phoneticPr fontId="8" type="noConversion"/>
  </si>
  <si>
    <t>3279-1</t>
    <phoneticPr fontId="8" type="noConversion"/>
  </si>
  <si>
    <t>롯데이엔지</t>
    <phoneticPr fontId="8" type="noConversion"/>
  </si>
  <si>
    <t>시흥동</t>
    <phoneticPr fontId="8" type="noConversion"/>
  </si>
  <si>
    <t>164-1</t>
    <phoneticPr fontId="8" type="noConversion"/>
  </si>
  <si>
    <t>2013-23</t>
    <phoneticPr fontId="8" type="noConversion"/>
  </si>
  <si>
    <t>공영주차장 신축관련 지장 이설</t>
    <phoneticPr fontId="8" type="noConversion"/>
  </si>
  <si>
    <t>남일전력</t>
    <phoneticPr fontId="8" type="noConversion"/>
  </si>
  <si>
    <t>복정동</t>
    <phoneticPr fontId="8" type="noConversion"/>
  </si>
  <si>
    <t>175*4</t>
    <phoneticPr fontId="8" type="noConversion"/>
  </si>
  <si>
    <t>2013-24</t>
    <phoneticPr fontId="8" type="noConversion"/>
  </si>
  <si>
    <t>정화조 폐쇄로 인한 오수관로 연결공사</t>
    <phoneticPr fontId="8" type="noConversion"/>
  </si>
  <si>
    <t>조희득</t>
    <phoneticPr fontId="8" type="noConversion"/>
  </si>
  <si>
    <t>도시개발</t>
    <phoneticPr fontId="8" type="noConversion"/>
  </si>
  <si>
    <t>221-1</t>
    <phoneticPr fontId="8" type="noConversion"/>
  </si>
  <si>
    <t>2013-25</t>
    <phoneticPr fontId="8" type="noConversion"/>
  </si>
  <si>
    <t>코원에너지서비스</t>
    <phoneticPr fontId="8" type="noConversion"/>
  </si>
  <si>
    <t>범강기연</t>
    <phoneticPr fontId="8" type="noConversion"/>
  </si>
  <si>
    <t>이공건설</t>
    <phoneticPr fontId="8" type="noConversion"/>
  </si>
  <si>
    <t>고등동</t>
    <phoneticPr fontId="8" type="noConversion"/>
  </si>
  <si>
    <t>399-1</t>
    <phoneticPr fontId="8" type="noConversion"/>
  </si>
  <si>
    <t>신흥동</t>
    <phoneticPr fontId="8" type="noConversion"/>
  </si>
  <si>
    <t>2013-26</t>
    <phoneticPr fontId="8" type="noConversion"/>
  </si>
  <si>
    <t>인터넷 공급 관로 매설</t>
    <phoneticPr fontId="8" type="noConversion"/>
  </si>
  <si>
    <t>도급자계약</t>
    <phoneticPr fontId="8" type="noConversion"/>
  </si>
  <si>
    <t>복정동</t>
    <phoneticPr fontId="8" type="noConversion"/>
  </si>
  <si>
    <t>633-1</t>
    <phoneticPr fontId="8" type="noConversion"/>
  </si>
  <si>
    <t>660-13</t>
    <phoneticPr fontId="8" type="noConversion"/>
  </si>
  <si>
    <t>639-5</t>
    <phoneticPr fontId="8" type="noConversion"/>
  </si>
  <si>
    <t>659-7</t>
    <phoneticPr fontId="8" type="noConversion"/>
  </si>
  <si>
    <t>시흥동</t>
    <phoneticPr fontId="8" type="noConversion"/>
  </si>
  <si>
    <t>284-9</t>
    <phoneticPr fontId="8" type="noConversion"/>
  </si>
  <si>
    <t>2013-27</t>
    <phoneticPr fontId="8" type="noConversion"/>
  </si>
  <si>
    <t>비점오염저감시설 유입관로 매설</t>
    <phoneticPr fontId="8" type="noConversion"/>
  </si>
  <si>
    <t>가천대학교</t>
    <phoneticPr fontId="8" type="noConversion"/>
  </si>
  <si>
    <t>609-4등 4</t>
    <phoneticPr fontId="8" type="noConversion"/>
  </si>
  <si>
    <t>2013-28</t>
    <phoneticPr fontId="8" type="noConversion"/>
  </si>
  <si>
    <t>통신관로 이설</t>
    <phoneticPr fontId="8" type="noConversion"/>
  </si>
  <si>
    <t>472-8~482-6</t>
    <phoneticPr fontId="8" type="noConversion"/>
  </si>
  <si>
    <t>100*12</t>
    <phoneticPr fontId="8" type="noConversion"/>
  </si>
  <si>
    <t>2013-29</t>
    <phoneticPr fontId="8" type="noConversion"/>
  </si>
  <si>
    <t>누수복구공사</t>
    <phoneticPr fontId="8" type="noConversion"/>
  </si>
  <si>
    <t>도급자계약</t>
    <phoneticPr fontId="8" type="noConversion"/>
  </si>
  <si>
    <t>고등동</t>
    <phoneticPr fontId="8" type="noConversion"/>
  </si>
  <si>
    <t>216-1</t>
    <phoneticPr fontId="8" type="noConversion"/>
  </si>
  <si>
    <t>2013-30</t>
    <phoneticPr fontId="8" type="noConversion"/>
  </si>
  <si>
    <t>남양엔지니어링</t>
    <phoneticPr fontId="8" type="noConversion"/>
  </si>
  <si>
    <t>보고건설</t>
    <phoneticPr fontId="8" type="noConversion"/>
  </si>
  <si>
    <t>서라벌산업개발</t>
    <phoneticPr fontId="8" type="noConversion"/>
  </si>
  <si>
    <t>신흥동</t>
    <phoneticPr fontId="8" type="noConversion"/>
  </si>
  <si>
    <t>397-2</t>
    <phoneticPr fontId="8" type="noConversion"/>
  </si>
  <si>
    <t>태평동</t>
    <phoneticPr fontId="8" type="noConversion"/>
  </si>
  <si>
    <t>2013-31</t>
    <phoneticPr fontId="8" type="noConversion"/>
  </si>
  <si>
    <t>CATV관로 매설</t>
    <phoneticPr fontId="8" type="noConversion"/>
  </si>
  <si>
    <t>태평동</t>
    <phoneticPr fontId="8" type="noConversion"/>
  </si>
  <si>
    <t>7288-11</t>
    <phoneticPr fontId="8" type="noConversion"/>
  </si>
  <si>
    <t>2013-32</t>
    <phoneticPr fontId="8" type="noConversion"/>
  </si>
  <si>
    <t>사송동</t>
    <phoneticPr fontId="8" type="noConversion"/>
  </si>
  <si>
    <t>50*2</t>
    <phoneticPr fontId="8" type="noConversion"/>
  </si>
  <si>
    <t>2013-33</t>
    <phoneticPr fontId="8" type="noConversion"/>
  </si>
  <si>
    <t>다기능 CCTV 설치</t>
    <phoneticPr fontId="8" type="noConversion"/>
  </si>
  <si>
    <t>대승정보통신</t>
    <phoneticPr fontId="8" type="noConversion"/>
  </si>
  <si>
    <t>복정동</t>
    <phoneticPr fontId="8" type="noConversion"/>
  </si>
  <si>
    <t>사송동</t>
    <phoneticPr fontId="8" type="noConversion"/>
  </si>
  <si>
    <t>664-2</t>
    <phoneticPr fontId="8" type="noConversion"/>
  </si>
  <si>
    <t>702-6</t>
    <phoneticPr fontId="8" type="noConversion"/>
  </si>
  <si>
    <t>646-8</t>
    <phoneticPr fontId="8" type="noConversion"/>
  </si>
  <si>
    <t>633-3</t>
    <phoneticPr fontId="8" type="noConversion"/>
  </si>
  <si>
    <t>575-7</t>
    <phoneticPr fontId="8" type="noConversion"/>
  </si>
  <si>
    <t>상수도관 부설</t>
    <phoneticPr fontId="8" type="noConversion"/>
  </si>
  <si>
    <t>도급자계약</t>
    <phoneticPr fontId="8" type="noConversion"/>
  </si>
  <si>
    <t>태평동</t>
    <phoneticPr fontId="8" type="noConversion"/>
  </si>
  <si>
    <t>2045~3174</t>
    <phoneticPr fontId="8" type="noConversion"/>
  </si>
  <si>
    <t>13.8~13.11</t>
    <phoneticPr fontId="8" type="noConversion"/>
  </si>
  <si>
    <t>2013-34</t>
    <phoneticPr fontId="8" type="noConversion"/>
  </si>
  <si>
    <t>2013-35</t>
    <phoneticPr fontId="8" type="noConversion"/>
  </si>
  <si>
    <t>통신관로 매설</t>
    <phoneticPr fontId="8" type="noConversion"/>
  </si>
  <si>
    <t>LG유플러스</t>
    <phoneticPr fontId="8" type="noConversion"/>
  </si>
  <si>
    <t>복정동</t>
    <phoneticPr fontId="8" type="noConversion"/>
  </si>
  <si>
    <t>388-14일원</t>
    <phoneticPr fontId="8" type="noConversion"/>
  </si>
  <si>
    <t>2013-36</t>
    <phoneticPr fontId="8" type="noConversion"/>
  </si>
  <si>
    <t>도시가스관 인입관 부설</t>
    <phoneticPr fontId="8" type="noConversion"/>
  </si>
  <si>
    <t>오성에너지</t>
    <phoneticPr fontId="8" type="noConversion"/>
  </si>
  <si>
    <t>단대동</t>
    <phoneticPr fontId="8" type="noConversion"/>
  </si>
  <si>
    <t>160-21</t>
    <phoneticPr fontId="8" type="noConversion"/>
  </si>
  <si>
    <t>2013-37</t>
    <phoneticPr fontId="8" type="noConversion"/>
  </si>
  <si>
    <t>2013-38</t>
    <phoneticPr fontId="8" type="noConversion"/>
  </si>
  <si>
    <t>통신관로 매설</t>
    <phoneticPr fontId="8" type="noConversion"/>
  </si>
  <si>
    <t>전력 지중설비 매설</t>
    <phoneticPr fontId="8" type="noConversion"/>
  </si>
  <si>
    <t>도급자계약</t>
    <phoneticPr fontId="8" type="noConversion"/>
  </si>
  <si>
    <t>남일전력</t>
    <phoneticPr fontId="8" type="noConversion"/>
  </si>
  <si>
    <t>복정동</t>
    <phoneticPr fontId="8" type="noConversion"/>
  </si>
  <si>
    <t>태평동</t>
    <phoneticPr fontId="8" type="noConversion"/>
  </si>
  <si>
    <t>228-14</t>
    <phoneticPr fontId="8" type="noConversion"/>
  </si>
  <si>
    <t>2578~3590</t>
    <phoneticPr fontId="8" type="noConversion"/>
  </si>
  <si>
    <t>680-7</t>
    <phoneticPr fontId="8" type="noConversion"/>
  </si>
  <si>
    <t>2013-39</t>
    <phoneticPr fontId="8" type="noConversion"/>
  </si>
  <si>
    <t>도시가스관 인입관 부설</t>
    <phoneticPr fontId="8" type="noConversion"/>
  </si>
  <si>
    <t>협창건설</t>
    <phoneticPr fontId="8" type="noConversion"/>
  </si>
  <si>
    <t>복정동</t>
    <phoneticPr fontId="8" type="noConversion"/>
  </si>
  <si>
    <t>태양이엔지</t>
    <phoneticPr fontId="8" type="noConversion"/>
  </si>
  <si>
    <t>신흥동</t>
    <phoneticPr fontId="8" type="noConversion"/>
  </si>
  <si>
    <t>심곡동</t>
    <phoneticPr fontId="8" type="noConversion"/>
  </si>
  <si>
    <t>382-2</t>
    <phoneticPr fontId="8" type="noConversion"/>
  </si>
  <si>
    <t>사송동</t>
    <phoneticPr fontId="8" type="noConversion"/>
  </si>
  <si>
    <t>고등동</t>
    <phoneticPr fontId="8" type="noConversion"/>
  </si>
  <si>
    <t>397-12</t>
    <phoneticPr fontId="8" type="noConversion"/>
  </si>
  <si>
    <t>397-1</t>
    <phoneticPr fontId="8" type="noConversion"/>
  </si>
  <si>
    <t>신촌동</t>
    <phoneticPr fontId="8" type="noConversion"/>
  </si>
  <si>
    <t>202-1</t>
    <phoneticPr fontId="8" type="noConversion"/>
  </si>
  <si>
    <t>수도시설과-2095(2013.8.9.)</t>
    <phoneticPr fontId="8" type="noConversion"/>
  </si>
  <si>
    <t>50*2</t>
    <phoneticPr fontId="8" type="noConversion"/>
  </si>
  <si>
    <t>2013-40</t>
    <phoneticPr fontId="8" type="noConversion"/>
  </si>
  <si>
    <t>아이엔지도시가스</t>
    <phoneticPr fontId="8" type="noConversion"/>
  </si>
  <si>
    <t>신흥동</t>
    <phoneticPr fontId="8" type="noConversion"/>
  </si>
  <si>
    <t>388-14</t>
    <phoneticPr fontId="8" type="noConversion"/>
  </si>
  <si>
    <t>2013-41</t>
    <phoneticPr fontId="8" type="noConversion"/>
  </si>
  <si>
    <t>우리종합건설</t>
    <phoneticPr fontId="8" type="noConversion"/>
  </si>
  <si>
    <t>태평동</t>
    <phoneticPr fontId="8" type="noConversion"/>
  </si>
  <si>
    <t>2013-42</t>
    <phoneticPr fontId="8" type="noConversion"/>
  </si>
  <si>
    <t>노후상수관로 점검</t>
    <phoneticPr fontId="8" type="noConversion"/>
  </si>
  <si>
    <t>수도시설과</t>
    <phoneticPr fontId="8" type="noConversion"/>
  </si>
  <si>
    <t>복정동</t>
    <phoneticPr fontId="8" type="noConversion"/>
  </si>
  <si>
    <t>264-6</t>
    <phoneticPr fontId="8" type="noConversion"/>
  </si>
  <si>
    <t>-</t>
    <phoneticPr fontId="8" type="noConversion"/>
  </si>
  <si>
    <t>2013-43</t>
    <phoneticPr fontId="8" type="noConversion"/>
  </si>
  <si>
    <t>CATV관로 매설</t>
    <phoneticPr fontId="8" type="noConversion"/>
  </si>
  <si>
    <t>태평동
수진동</t>
    <phoneticPr fontId="8" type="noConversion"/>
  </si>
  <si>
    <t>6511
~4538 외 2개소</t>
    <phoneticPr fontId="8" type="noConversion"/>
  </si>
  <si>
    <t>100*2</t>
    <phoneticPr fontId="8" type="noConversion"/>
  </si>
  <si>
    <t>산성동</t>
    <phoneticPr fontId="8" type="noConversion"/>
  </si>
  <si>
    <t>복정동</t>
    <phoneticPr fontId="8" type="noConversion"/>
  </si>
  <si>
    <t>637-15</t>
    <phoneticPr fontId="8" type="noConversion"/>
  </si>
  <si>
    <t>637-8</t>
    <phoneticPr fontId="8" type="noConversion"/>
  </si>
  <si>
    <t>아이지이엔지</t>
    <phoneticPr fontId="8" type="noConversion"/>
  </si>
  <si>
    <t>13.04~13.12</t>
    <phoneticPr fontId="8" type="noConversion"/>
  </si>
  <si>
    <t>2013-44</t>
    <phoneticPr fontId="8" type="noConversion"/>
  </si>
  <si>
    <t>도시가스관 인입관 부설</t>
    <phoneticPr fontId="8" type="noConversion"/>
  </si>
  <si>
    <t>오름건설</t>
    <phoneticPr fontId="8" type="noConversion"/>
  </si>
  <si>
    <t>경기도시가스</t>
    <phoneticPr fontId="8" type="noConversion"/>
  </si>
  <si>
    <t>사송동</t>
    <phoneticPr fontId="8" type="noConversion"/>
  </si>
  <si>
    <t>624-12 일원</t>
    <phoneticPr fontId="8" type="noConversion"/>
  </si>
  <si>
    <t>수진동</t>
    <phoneticPr fontId="8" type="noConversion"/>
  </si>
  <si>
    <t>양지동</t>
    <phoneticPr fontId="8" type="noConversion"/>
  </si>
  <si>
    <t>2013-45</t>
    <phoneticPr fontId="8" type="noConversion"/>
  </si>
  <si>
    <t>2013-46</t>
    <phoneticPr fontId="8" type="noConversion"/>
  </si>
  <si>
    <t>2013-47</t>
    <phoneticPr fontId="8" type="noConversion"/>
  </si>
  <si>
    <t>통신관로 매설</t>
    <phoneticPr fontId="8" type="noConversion"/>
  </si>
  <si>
    <t>㈜KT</t>
  </si>
  <si>
    <t>태평동</t>
    <phoneticPr fontId="8" type="noConversion"/>
  </si>
  <si>
    <t/>
  </si>
  <si>
    <t>7187-11</t>
    <phoneticPr fontId="8" type="noConversion"/>
  </si>
  <si>
    <t>641-5</t>
    <phoneticPr fontId="8" type="noConversion"/>
  </si>
  <si>
    <t>14-1~37</t>
    <phoneticPr fontId="8" type="noConversion"/>
  </si>
  <si>
    <t>매설배관 건전성 확보</t>
    <phoneticPr fontId="8" type="noConversion"/>
  </si>
  <si>
    <t>한국가스공사</t>
    <phoneticPr fontId="8" type="noConversion"/>
  </si>
  <si>
    <t>고등동</t>
    <phoneticPr fontId="8" type="noConversion"/>
  </si>
  <si>
    <t>87-8</t>
    <phoneticPr fontId="8" type="noConversion"/>
  </si>
  <si>
    <t>누수복구공사</t>
    <phoneticPr fontId="8" type="noConversion"/>
  </si>
  <si>
    <t>수도시설과</t>
    <phoneticPr fontId="8" type="noConversion"/>
  </si>
  <si>
    <t>도시가스관 인입관 부설</t>
    <phoneticPr fontId="8" type="noConversion"/>
  </si>
  <si>
    <t>도시가스 공급배관 부설</t>
    <phoneticPr fontId="8" type="noConversion"/>
  </si>
  <si>
    <t>협창건설</t>
    <phoneticPr fontId="8" type="noConversion"/>
  </si>
  <si>
    <t>태평동</t>
    <phoneticPr fontId="8" type="noConversion"/>
  </si>
  <si>
    <t>시흥동</t>
    <phoneticPr fontId="8" type="noConversion"/>
  </si>
  <si>
    <t>복정동</t>
    <phoneticPr fontId="8" type="noConversion"/>
  </si>
  <si>
    <t>고등동</t>
    <phoneticPr fontId="8" type="noConversion"/>
  </si>
  <si>
    <t>금토동</t>
    <phoneticPr fontId="8" type="noConversion"/>
  </si>
  <si>
    <t>200-3</t>
    <phoneticPr fontId="8" type="noConversion"/>
  </si>
  <si>
    <t>637-5</t>
    <phoneticPr fontId="8" type="noConversion"/>
  </si>
  <si>
    <t>419-9</t>
    <phoneticPr fontId="8" type="noConversion"/>
  </si>
  <si>
    <t>6975-5</t>
    <phoneticPr fontId="8" type="noConversion"/>
  </si>
  <si>
    <t>631-6</t>
    <phoneticPr fontId="8" type="noConversion"/>
  </si>
  <si>
    <t>2013-48</t>
    <phoneticPr fontId="8" type="noConversion"/>
  </si>
  <si>
    <t>272-41~324-1</t>
    <phoneticPr fontId="8" type="noConversion"/>
  </si>
  <si>
    <t>준오건설</t>
    <phoneticPr fontId="8" type="noConversion"/>
  </si>
  <si>
    <t>화림에너지</t>
    <phoneticPr fontId="8" type="noConversion"/>
  </si>
  <si>
    <t>고등동</t>
    <phoneticPr fontId="8" type="noConversion"/>
  </si>
  <si>
    <t>태평동</t>
    <phoneticPr fontId="8" type="noConversion"/>
  </si>
  <si>
    <t>163-3</t>
    <phoneticPr fontId="8" type="noConversion"/>
  </si>
  <si>
    <t>7288-6</t>
    <phoneticPr fontId="8" type="noConversion"/>
  </si>
  <si>
    <t>2013-49</t>
    <phoneticPr fontId="8" type="noConversion"/>
  </si>
  <si>
    <t>2013-50</t>
    <phoneticPr fontId="8" type="noConversion"/>
  </si>
  <si>
    <t>범강기연</t>
    <phoneticPr fontId="8" type="noConversion"/>
  </si>
  <si>
    <t>중원엔지니어링</t>
    <phoneticPr fontId="8" type="noConversion"/>
  </si>
  <si>
    <t>금토동</t>
    <phoneticPr fontId="8" type="noConversion"/>
  </si>
  <si>
    <t>고등동</t>
    <phoneticPr fontId="8" type="noConversion"/>
  </si>
  <si>
    <t>양지동</t>
    <phoneticPr fontId="8" type="noConversion"/>
  </si>
  <si>
    <t>432-1 주변</t>
    <phoneticPr fontId="8" type="noConversion"/>
  </si>
  <si>
    <t>392-2</t>
    <phoneticPr fontId="8" type="noConversion"/>
  </si>
  <si>
    <t>2013-51</t>
    <phoneticPr fontId="8" type="noConversion"/>
  </si>
  <si>
    <t>도급계약자</t>
    <phoneticPr fontId="8" type="noConversion"/>
  </si>
  <si>
    <t>수진동</t>
    <phoneticPr fontId="8" type="noConversion"/>
  </si>
  <si>
    <t>4794~4538-1</t>
    <phoneticPr fontId="8" type="noConversion"/>
  </si>
  <si>
    <t>복정동</t>
    <phoneticPr fontId="8" type="noConversion"/>
  </si>
  <si>
    <t>635~232-16</t>
    <phoneticPr fontId="8" type="noConversion"/>
  </si>
  <si>
    <t>100*4</t>
    <phoneticPr fontId="8" type="noConversion"/>
  </si>
  <si>
    <t>100*2</t>
    <phoneticPr fontId="8" type="noConversion"/>
  </si>
  <si>
    <t>SK브로드밴드</t>
    <phoneticPr fontId="8" type="noConversion"/>
  </si>
  <si>
    <t>2013-52</t>
    <phoneticPr fontId="8" type="noConversion"/>
  </si>
  <si>
    <t>2013-53</t>
    <phoneticPr fontId="8" type="noConversion"/>
  </si>
  <si>
    <t>통신관로 보수</t>
    <phoneticPr fontId="8" type="noConversion"/>
  </si>
  <si>
    <t>시흥동</t>
    <phoneticPr fontId="8" type="noConversion"/>
  </si>
  <si>
    <t>상적동</t>
    <phoneticPr fontId="8" type="noConversion"/>
  </si>
  <si>
    <t>17-49</t>
    <phoneticPr fontId="8" type="noConversion"/>
  </si>
  <si>
    <t>276-16</t>
    <phoneticPr fontId="8" type="noConversion"/>
  </si>
  <si>
    <t>산49-1</t>
    <phoneticPr fontId="8" type="noConversion"/>
  </si>
  <si>
    <t>2013-54</t>
    <phoneticPr fontId="8" type="noConversion"/>
  </si>
  <si>
    <t>지상식 소화전 설치</t>
    <phoneticPr fontId="8" type="noConversion"/>
  </si>
  <si>
    <t>신원건설</t>
    <phoneticPr fontId="8" type="noConversion"/>
  </si>
  <si>
    <t>212-6</t>
    <phoneticPr fontId="8" type="noConversion"/>
  </si>
  <si>
    <t>SK텔레콤</t>
    <phoneticPr fontId="8" type="noConversion"/>
  </si>
  <si>
    <t>태평동</t>
    <phoneticPr fontId="8" type="noConversion"/>
  </si>
  <si>
    <t>우리종합건설</t>
    <phoneticPr fontId="8" type="noConversion"/>
  </si>
  <si>
    <t>시흥동</t>
    <phoneticPr fontId="8" type="noConversion"/>
  </si>
  <si>
    <t>중부도시가스</t>
    <phoneticPr fontId="8" type="noConversion"/>
  </si>
  <si>
    <t>211-24</t>
    <phoneticPr fontId="8" type="noConversion"/>
  </si>
  <si>
    <t>보림프러스</t>
    <phoneticPr fontId="8" type="noConversion"/>
  </si>
  <si>
    <t>금토동</t>
    <phoneticPr fontId="8" type="noConversion"/>
  </si>
  <si>
    <t>410-171</t>
    <phoneticPr fontId="8" type="noConversion"/>
  </si>
  <si>
    <t>2013-55</t>
    <phoneticPr fontId="8" type="noConversion"/>
  </si>
  <si>
    <t>복정동</t>
    <phoneticPr fontId="8" type="noConversion"/>
  </si>
  <si>
    <t>6083-1</t>
    <phoneticPr fontId="8" type="noConversion"/>
  </si>
  <si>
    <t>653-6</t>
    <phoneticPr fontId="8" type="noConversion"/>
  </si>
  <si>
    <t>658-12</t>
    <phoneticPr fontId="8" type="noConversion"/>
  </si>
  <si>
    <t>669-11</t>
    <phoneticPr fontId="8" type="noConversion"/>
  </si>
  <si>
    <t>678-1</t>
    <phoneticPr fontId="8" type="noConversion"/>
  </si>
  <si>
    <t>686-3</t>
    <phoneticPr fontId="8" type="noConversion"/>
  </si>
  <si>
    <t>716-11</t>
    <phoneticPr fontId="8" type="noConversion"/>
  </si>
  <si>
    <t>50*2</t>
    <phoneticPr fontId="8" type="noConversion"/>
  </si>
  <si>
    <t>심곡동</t>
    <phoneticPr fontId="8" type="noConversion"/>
  </si>
  <si>
    <t>397-1</t>
    <phoneticPr fontId="8" type="noConversion"/>
  </si>
  <si>
    <t>357-4</t>
    <phoneticPr fontId="8" type="noConversion"/>
  </si>
  <si>
    <t>357-3</t>
    <phoneticPr fontId="8" type="noConversion"/>
  </si>
  <si>
    <t>2013-58</t>
    <phoneticPr fontId="8" type="noConversion"/>
  </si>
  <si>
    <t>2013-59</t>
    <phoneticPr fontId="8" type="noConversion"/>
  </si>
  <si>
    <t>2014년 착공예정</t>
    <phoneticPr fontId="8" type="noConversion"/>
  </si>
  <si>
    <t>정보정책과-5514(2013.11.29.)</t>
    <phoneticPr fontId="8" type="noConversion"/>
  </si>
  <si>
    <t>동절기 공사중지</t>
    <phoneticPr fontId="8" type="noConversion"/>
  </si>
  <si>
    <t>2013-60</t>
    <phoneticPr fontId="8" type="noConversion"/>
  </si>
  <si>
    <t>315-1</t>
    <phoneticPr fontId="8" type="noConversion"/>
  </si>
  <si>
    <t>고등동</t>
    <phoneticPr fontId="8" type="noConversion"/>
  </si>
  <si>
    <t>긴급통신배관보수</t>
    <phoneticPr fontId="8" type="noConversion"/>
  </si>
  <si>
    <t>도시가스관배관 분기점 철거</t>
    <phoneticPr fontId="8" type="noConversion"/>
  </si>
  <si>
    <t>이공건설
(031-753-0459)</t>
    <phoneticPr fontId="8" type="noConversion"/>
  </si>
  <si>
    <t>굴착업체</t>
    <phoneticPr fontId="8" type="noConversion"/>
  </si>
  <si>
    <t>복구업체</t>
    <phoneticPr fontId="8" type="noConversion"/>
  </si>
  <si>
    <t>을묘건설
(02-422-1960)
(031-753-0459)</t>
    <phoneticPr fontId="8" type="noConversion"/>
  </si>
  <si>
    <t>도로명</t>
    <phoneticPr fontId="8" type="noConversion"/>
  </si>
  <si>
    <t>수정남로286번길 13-1</t>
    <phoneticPr fontId="8" type="noConversion"/>
  </si>
  <si>
    <t>산성동</t>
    <phoneticPr fontId="8" type="noConversion"/>
  </si>
  <si>
    <t>원인자 복구</t>
    <phoneticPr fontId="8" type="noConversion"/>
  </si>
  <si>
    <t>2014-1</t>
    <phoneticPr fontId="8" type="noConversion"/>
  </si>
  <si>
    <t>수정로332번길 19-1</t>
    <phoneticPr fontId="8" type="noConversion"/>
  </si>
  <si>
    <t>수정로180번길 17-1</t>
    <phoneticPr fontId="8" type="noConversion"/>
  </si>
  <si>
    <t>신흥동</t>
    <phoneticPr fontId="8" type="noConversion"/>
  </si>
  <si>
    <t>시민로145번길 14</t>
    <phoneticPr fontId="8" type="noConversion"/>
  </si>
  <si>
    <t>수정로170번길 13-4</t>
    <phoneticPr fontId="8" type="noConversion"/>
  </si>
  <si>
    <t>탄리로17번길 32</t>
    <phoneticPr fontId="8" type="noConversion"/>
  </si>
  <si>
    <t>수진동</t>
    <phoneticPr fontId="8" type="noConversion"/>
  </si>
  <si>
    <t>남문로18번길 12</t>
    <phoneticPr fontId="8" type="noConversion"/>
  </si>
  <si>
    <t>태평동</t>
    <phoneticPr fontId="8" type="noConversion"/>
  </si>
  <si>
    <t>2014-2</t>
    <phoneticPr fontId="8" type="noConversion"/>
  </si>
  <si>
    <t>한백플랜트</t>
    <phoneticPr fontId="8" type="noConversion"/>
  </si>
  <si>
    <t>모란로145번길 2</t>
    <phoneticPr fontId="8" type="noConversion"/>
  </si>
  <si>
    <t>㈜승진도시가스</t>
    <phoneticPr fontId="8" type="noConversion"/>
  </si>
  <si>
    <t>수정로271번길 6</t>
    <phoneticPr fontId="8" type="noConversion"/>
  </si>
  <si>
    <t>7123-7</t>
    <phoneticPr fontId="8" type="noConversion"/>
  </si>
  <si>
    <t>신흥동</t>
    <phoneticPr fontId="8" type="noConversion"/>
  </si>
  <si>
    <t>36-1</t>
    <phoneticPr fontId="8" type="noConversion"/>
  </si>
  <si>
    <t>점용료
(원)</t>
    <phoneticPr fontId="8" type="noConversion"/>
  </si>
  <si>
    <t>2014-3</t>
    <phoneticPr fontId="8" type="noConversion"/>
  </si>
  <si>
    <t>㈜범강기연</t>
    <phoneticPr fontId="8" type="noConversion"/>
  </si>
  <si>
    <t>수정로73번길 14</t>
    <phoneticPr fontId="8" type="noConversion"/>
  </si>
  <si>
    <t>6498</t>
    <phoneticPr fontId="8" type="noConversion"/>
  </si>
  <si>
    <t>성신건설㈜</t>
    <phoneticPr fontId="8" type="noConversion"/>
  </si>
  <si>
    <t>논골로23번길 2</t>
    <phoneticPr fontId="8" type="noConversion"/>
  </si>
  <si>
    <t>단대동</t>
    <phoneticPr fontId="8" type="noConversion"/>
  </si>
  <si>
    <t>59-4</t>
    <phoneticPr fontId="8" type="noConversion"/>
  </si>
  <si>
    <t>전주 신설</t>
    <phoneticPr fontId="8" type="noConversion"/>
  </si>
  <si>
    <t>창원기전㈜</t>
    <phoneticPr fontId="8" type="noConversion"/>
  </si>
  <si>
    <t>수정로61번길</t>
    <phoneticPr fontId="8" type="noConversion"/>
  </si>
  <si>
    <t>태평동</t>
    <phoneticPr fontId="8" type="noConversion"/>
  </si>
  <si>
    <t>2014-4</t>
    <phoneticPr fontId="8" type="noConversion"/>
  </si>
  <si>
    <t>도시가스 공급배관 긴급보수</t>
    <phoneticPr fontId="8" type="noConversion"/>
  </si>
  <si>
    <t>을묘건설(주)
(031-753-0459)</t>
    <phoneticPr fontId="8" type="noConversion"/>
  </si>
  <si>
    <t>시흥동</t>
    <phoneticPr fontId="8" type="noConversion"/>
  </si>
  <si>
    <t>39-19</t>
    <phoneticPr fontId="8" type="noConversion"/>
  </si>
  <si>
    <t>2014-5</t>
    <phoneticPr fontId="8" type="noConversion"/>
  </si>
  <si>
    <t>2014-6</t>
    <phoneticPr fontId="8" type="noConversion"/>
  </si>
  <si>
    <t>중부도시가스㈜
031-756-5090</t>
    <phoneticPr fontId="8" type="noConversion"/>
  </si>
  <si>
    <t>미르건설㈜
031-757-1583</t>
    <phoneticPr fontId="8" type="noConversion"/>
  </si>
  <si>
    <t>산성대로475번길 15-1</t>
    <phoneticPr fontId="8" type="noConversion"/>
  </si>
  <si>
    <t>단대동</t>
    <phoneticPr fontId="8" type="noConversion"/>
  </si>
  <si>
    <t>71-8</t>
    <phoneticPr fontId="8" type="noConversion"/>
  </si>
  <si>
    <t>2014-7</t>
    <phoneticPr fontId="8" type="noConversion"/>
  </si>
  <si>
    <t>신흥동</t>
    <phoneticPr fontId="8" type="noConversion"/>
  </si>
  <si>
    <t>182</t>
    <phoneticPr fontId="8" type="noConversion"/>
  </si>
  <si>
    <t>㈜건국이엔씨
02-556-0680</t>
    <phoneticPr fontId="8" type="noConversion"/>
  </si>
  <si>
    <t>수진동</t>
    <phoneticPr fontId="8" type="noConversion"/>
  </si>
  <si>
    <t>4690-24</t>
    <phoneticPr fontId="8" type="noConversion"/>
  </si>
  <si>
    <t>2014-8</t>
    <phoneticPr fontId="8" type="noConversion"/>
  </si>
  <si>
    <t>통신관로 침하보수</t>
    <phoneticPr fontId="8" type="noConversion"/>
  </si>
  <si>
    <t>대왕판교로</t>
    <phoneticPr fontId="8" type="noConversion"/>
  </si>
  <si>
    <t>고등동</t>
    <phoneticPr fontId="8" type="noConversion"/>
  </si>
  <si>
    <t>319-13</t>
    <phoneticPr fontId="8" type="noConversion"/>
  </si>
  <si>
    <t>2014-9</t>
    <phoneticPr fontId="8" type="noConversion"/>
  </si>
  <si>
    <t>통신배관 매설</t>
    <phoneticPr fontId="8" type="noConversion"/>
  </si>
  <si>
    <t>성남대로, 복정로</t>
    <phoneticPr fontId="8" type="noConversion"/>
  </si>
  <si>
    <t>복정동</t>
    <phoneticPr fontId="8" type="noConversion"/>
  </si>
  <si>
    <t>639-1~257-23</t>
    <phoneticPr fontId="8" type="noConversion"/>
  </si>
  <si>
    <t>100*2</t>
    <phoneticPr fontId="8" type="noConversion"/>
  </si>
  <si>
    <t>2014-10</t>
    <phoneticPr fontId="8" type="noConversion"/>
  </si>
  <si>
    <t>2014-11</t>
    <phoneticPr fontId="8" type="noConversion"/>
  </si>
  <si>
    <t>급수관 부설</t>
    <phoneticPr fontId="8" type="noConversion"/>
  </si>
  <si>
    <t>태평동</t>
    <phoneticPr fontId="8" type="noConversion"/>
  </si>
  <si>
    <t>3309</t>
    <phoneticPr fontId="8" type="noConversion"/>
  </si>
  <si>
    <t>수정로171번길 10</t>
    <phoneticPr fontId="8" type="noConversion"/>
  </si>
  <si>
    <t>공원로</t>
    <phoneticPr fontId="8" type="noConversion"/>
  </si>
  <si>
    <t>신흥동</t>
    <phoneticPr fontId="8" type="noConversion"/>
  </si>
  <si>
    <t>95</t>
    <phoneticPr fontId="8" type="noConversion"/>
  </si>
  <si>
    <t>2014-12</t>
    <phoneticPr fontId="8" type="noConversion"/>
  </si>
  <si>
    <t>전력관로 매설</t>
    <phoneticPr fontId="8" type="noConversion"/>
  </si>
  <si>
    <t>한국전력공사 경기지역본부</t>
    <phoneticPr fontId="8" type="noConversion"/>
  </si>
  <si>
    <t>복정동</t>
    <phoneticPr fontId="8" type="noConversion"/>
  </si>
  <si>
    <t>54-14</t>
    <phoneticPr fontId="8" type="noConversion"/>
  </si>
  <si>
    <t>175*6
100*2</t>
    <phoneticPr fontId="8" type="noConversion"/>
  </si>
  <si>
    <t>면허세
(원)</t>
    <phoneticPr fontId="8" type="noConversion"/>
  </si>
  <si>
    <t>평화 ENG</t>
    <phoneticPr fontId="8" type="noConversion"/>
  </si>
  <si>
    <t>미르건설㈜
010-2634-0506</t>
    <phoneticPr fontId="8" type="noConversion"/>
  </si>
  <si>
    <t>산성대로 405</t>
    <phoneticPr fontId="8" type="noConversion"/>
  </si>
  <si>
    <t>단대동</t>
    <phoneticPr fontId="8" type="noConversion"/>
  </si>
  <si>
    <t>161-1</t>
    <phoneticPr fontId="8" type="noConversion"/>
  </si>
  <si>
    <t>2014-13</t>
    <phoneticPr fontId="8" type="noConversion"/>
  </si>
  <si>
    <t>2014-14</t>
    <phoneticPr fontId="8" type="noConversion"/>
  </si>
  <si>
    <t>㈜재웅건업</t>
    <phoneticPr fontId="8" type="noConversion"/>
  </si>
  <si>
    <t>베스트건설㈜</t>
    <phoneticPr fontId="8" type="noConversion"/>
  </si>
  <si>
    <t>공원로436번길 17</t>
    <phoneticPr fontId="8" type="noConversion"/>
  </si>
  <si>
    <t>신흥동</t>
    <phoneticPr fontId="8" type="noConversion"/>
  </si>
  <si>
    <t>47-3</t>
    <phoneticPr fontId="8" type="noConversion"/>
  </si>
  <si>
    <t>심곡로</t>
    <phoneticPr fontId="8" type="noConversion"/>
  </si>
  <si>
    <t>심곡동</t>
    <phoneticPr fontId="8" type="noConversion"/>
  </si>
  <si>
    <t>258</t>
    <phoneticPr fontId="8" type="noConversion"/>
  </si>
  <si>
    <t>맨홀보강공사</t>
    <phoneticPr fontId="8" type="noConversion"/>
  </si>
  <si>
    <t>㈜아이캔두</t>
    <phoneticPr fontId="8" type="noConversion"/>
  </si>
  <si>
    <t>성남대로1480번길 15-1</t>
    <phoneticPr fontId="8" type="noConversion"/>
  </si>
  <si>
    <t>복정동</t>
    <phoneticPr fontId="8" type="noConversion"/>
  </si>
  <si>
    <t>664-10</t>
    <phoneticPr fontId="8" type="noConversion"/>
  </si>
  <si>
    <t>2014-15</t>
    <phoneticPr fontId="8" type="noConversion"/>
  </si>
  <si>
    <t>2014-16</t>
    <phoneticPr fontId="8" type="noConversion"/>
  </si>
  <si>
    <t>714-2~702-9</t>
    <phoneticPr fontId="8" type="noConversion"/>
  </si>
  <si>
    <t>689-8~691-3,686-2</t>
    <phoneticPr fontId="8" type="noConversion"/>
  </si>
  <si>
    <t>674~668-2,660~655-4</t>
    <phoneticPr fontId="8" type="noConversion"/>
  </si>
  <si>
    <t>642-8~639-17,631-15~637-12</t>
    <phoneticPr fontId="8" type="noConversion"/>
  </si>
  <si>
    <t>5193</t>
    <phoneticPr fontId="8" type="noConversion"/>
  </si>
  <si>
    <t>2014-17</t>
    <phoneticPr fontId="8" type="noConversion"/>
  </si>
  <si>
    <t>714~695</t>
    <phoneticPr fontId="8" type="noConversion"/>
  </si>
  <si>
    <t>689-8~691-3</t>
    <phoneticPr fontId="8" type="noConversion"/>
  </si>
  <si>
    <t>642-8~664</t>
    <phoneticPr fontId="8" type="noConversion"/>
  </si>
  <si>
    <t>복정로 등</t>
    <phoneticPr fontId="8" type="noConversion"/>
  </si>
  <si>
    <t>성남대로 등</t>
    <phoneticPr fontId="8" type="noConversion"/>
  </si>
  <si>
    <t>복정로 등</t>
    <phoneticPr fontId="8" type="noConversion"/>
  </si>
  <si>
    <t>2014-18</t>
    <phoneticPr fontId="8" type="noConversion"/>
  </si>
  <si>
    <t>711~701-1</t>
    <phoneticPr fontId="8" type="noConversion"/>
  </si>
  <si>
    <t>674~671-2,660~656-9</t>
    <phoneticPr fontId="8" type="noConversion"/>
  </si>
  <si>
    <t>631-15~637-12</t>
    <phoneticPr fontId="8" type="noConversion"/>
  </si>
  <si>
    <t>2014-19</t>
    <phoneticPr fontId="8" type="noConversion"/>
  </si>
  <si>
    <t>㈜남경건설</t>
    <phoneticPr fontId="8" type="noConversion"/>
  </si>
  <si>
    <t>제일로 96</t>
    <phoneticPr fontId="8" type="noConversion"/>
  </si>
  <si>
    <t>2679-32</t>
    <phoneticPr fontId="8" type="noConversion"/>
  </si>
  <si>
    <t>2014-20</t>
    <phoneticPr fontId="8" type="noConversion"/>
  </si>
  <si>
    <t>대왕판교로 1279</t>
    <phoneticPr fontId="8" type="noConversion"/>
  </si>
  <si>
    <t>223-10</t>
    <phoneticPr fontId="8" type="noConversion"/>
  </si>
  <si>
    <t>상수도시설물설치</t>
    <phoneticPr fontId="8" type="noConversion"/>
  </si>
  <si>
    <t>2014-21</t>
    <phoneticPr fontId="8" type="noConversion"/>
  </si>
  <si>
    <t>버스정보시스템설치</t>
    <phoneticPr fontId="8" type="noConversion"/>
  </si>
  <si>
    <t>산성대로 204-2</t>
    <phoneticPr fontId="8" type="noConversion"/>
  </si>
  <si>
    <t>2467</t>
    <phoneticPr fontId="8" type="noConversion"/>
  </si>
  <si>
    <t>2014-22</t>
    <phoneticPr fontId="8" type="noConversion"/>
  </si>
  <si>
    <t>탄리로52번길 28-3</t>
    <phoneticPr fontId="8" type="noConversion"/>
  </si>
  <si>
    <t>신흥동</t>
    <phoneticPr fontId="8" type="noConversion"/>
  </si>
  <si>
    <t>6201</t>
    <phoneticPr fontId="8" type="noConversion"/>
  </si>
  <si>
    <t>탄리로52번길 28-5</t>
    <phoneticPr fontId="8" type="noConversion"/>
  </si>
  <si>
    <t>6200</t>
    <phoneticPr fontId="8" type="noConversion"/>
  </si>
  <si>
    <t>산성대로215번길 33-1</t>
    <phoneticPr fontId="8" type="noConversion"/>
  </si>
  <si>
    <t>6205</t>
    <phoneticPr fontId="8" type="noConversion"/>
  </si>
  <si>
    <t>산성대로215번길 33-2</t>
    <phoneticPr fontId="8" type="noConversion"/>
  </si>
  <si>
    <t>6204</t>
    <phoneticPr fontId="8" type="noConversion"/>
  </si>
  <si>
    <t>산성대로215번길 35</t>
    <phoneticPr fontId="8" type="noConversion"/>
  </si>
  <si>
    <t>6203</t>
    <phoneticPr fontId="8" type="noConversion"/>
  </si>
  <si>
    <t>2014-23</t>
    <phoneticPr fontId="8" type="noConversion"/>
  </si>
  <si>
    <t>㈜KT동부사업지원센터</t>
    <phoneticPr fontId="8" type="noConversion"/>
  </si>
  <si>
    <t>복정로84번길 22-5</t>
    <phoneticPr fontId="8" type="noConversion"/>
  </si>
  <si>
    <t>6835</t>
    <phoneticPr fontId="8" type="noConversion"/>
  </si>
  <si>
    <t>160-8</t>
    <phoneticPr fontId="8" type="noConversion"/>
  </si>
  <si>
    <t>수정로 116</t>
    <phoneticPr fontId="8" type="noConversion"/>
  </si>
  <si>
    <t>50</t>
    <phoneticPr fontId="8" type="noConversion"/>
  </si>
  <si>
    <t>111-9</t>
    <phoneticPr fontId="8" type="noConversion"/>
  </si>
  <si>
    <t>4797-1</t>
    <phoneticPr fontId="8" type="noConversion"/>
  </si>
  <si>
    <t>3011</t>
    <phoneticPr fontId="8" type="noConversion"/>
  </si>
  <si>
    <t>5113</t>
    <phoneticPr fontId="8" type="noConversion"/>
  </si>
  <si>
    <t>2014-24</t>
    <phoneticPr fontId="8" type="noConversion"/>
  </si>
  <si>
    <t>2014-25</t>
    <phoneticPr fontId="8" type="noConversion"/>
  </si>
  <si>
    <t>316-4</t>
    <phoneticPr fontId="8" type="noConversion"/>
  </si>
  <si>
    <t>2014-26</t>
    <phoneticPr fontId="8" type="noConversion"/>
  </si>
  <si>
    <t>불량케이블 긴급교체</t>
    <phoneticPr fontId="8" type="noConversion"/>
  </si>
  <si>
    <t>남일전력㈜</t>
    <phoneticPr fontId="8" type="noConversion"/>
  </si>
  <si>
    <t>689-10</t>
    <phoneticPr fontId="8" type="noConversion"/>
  </si>
  <si>
    <t>복정로 41</t>
    <phoneticPr fontId="8" type="noConversion"/>
  </si>
  <si>
    <t>6493</t>
    <phoneticPr fontId="8" type="noConversion"/>
  </si>
  <si>
    <t>2014-27</t>
    <phoneticPr fontId="8" type="noConversion"/>
  </si>
  <si>
    <t>오수압송관로 및 물순환 관로 매설</t>
    <phoneticPr fontId="8" type="noConversion"/>
  </si>
  <si>
    <t>한국토지주택공사
위례사업본부</t>
    <phoneticPr fontId="8" type="noConversion"/>
  </si>
  <si>
    <t>산성대로 1543 일원</t>
    <phoneticPr fontId="8" type="noConversion"/>
  </si>
  <si>
    <t>복정동</t>
    <phoneticPr fontId="8" type="noConversion"/>
  </si>
  <si>
    <t>261-12 일원</t>
    <phoneticPr fontId="8" type="noConversion"/>
  </si>
  <si>
    <t>500
400</t>
    <phoneticPr fontId="8" type="noConversion"/>
  </si>
  <si>
    <t>허가일~2014.10.31</t>
    <phoneticPr fontId="8" type="noConversion"/>
  </si>
  <si>
    <t>2014-28</t>
    <phoneticPr fontId="8" type="noConversion"/>
  </si>
  <si>
    <t>열배관매설을 위한 시험굴착</t>
    <phoneticPr fontId="8" type="noConversion"/>
  </si>
  <si>
    <t>한국지역난방공사
판교지사</t>
    <phoneticPr fontId="8" type="noConversion"/>
  </si>
  <si>
    <t>221-10 외 9개소</t>
    <phoneticPr fontId="8" type="noConversion"/>
  </si>
  <si>
    <t>2014-29</t>
    <phoneticPr fontId="8" type="noConversion"/>
  </si>
  <si>
    <t>달래내로</t>
    <phoneticPr fontId="8" type="noConversion"/>
  </si>
  <si>
    <t>298-6 일원</t>
    <phoneticPr fontId="8" type="noConversion"/>
  </si>
  <si>
    <t>2014-30</t>
    <phoneticPr fontId="8" type="noConversion"/>
  </si>
  <si>
    <t>탄리로30번길 8</t>
    <phoneticPr fontId="8" type="noConversion"/>
  </si>
  <si>
    <t>2014-31</t>
    <phoneticPr fontId="8" type="noConversion"/>
  </si>
  <si>
    <t>160-18</t>
    <phoneticPr fontId="8" type="noConversion"/>
  </si>
  <si>
    <t>㈜남경건설
031-768-9743</t>
    <phoneticPr fontId="8" type="noConversion"/>
  </si>
  <si>
    <t>㈜아시아에너지
02-554-4213</t>
    <phoneticPr fontId="8" type="noConversion"/>
  </si>
  <si>
    <t>대왕판교로976번길 9-8</t>
    <phoneticPr fontId="8" type="noConversion"/>
  </si>
  <si>
    <t>396-10</t>
    <phoneticPr fontId="8" type="noConversion"/>
  </si>
  <si>
    <t>2014-32</t>
    <phoneticPr fontId="8" type="noConversion"/>
  </si>
  <si>
    <t>열수송관 매설</t>
    <phoneticPr fontId="8" type="noConversion"/>
  </si>
  <si>
    <t>금토동
시흥동</t>
    <phoneticPr fontId="8" type="noConversion"/>
  </si>
  <si>
    <t>600*2</t>
    <phoneticPr fontId="8" type="noConversion"/>
  </si>
  <si>
    <t>2014-33</t>
    <phoneticPr fontId="8" type="noConversion"/>
  </si>
  <si>
    <t>탄리로30번길 8-4</t>
    <phoneticPr fontId="8" type="noConversion"/>
  </si>
  <si>
    <t>6555</t>
    <phoneticPr fontId="8" type="noConversion"/>
  </si>
  <si>
    <t>273-14~
298-5</t>
    <phoneticPr fontId="8" type="noConversion"/>
  </si>
  <si>
    <t>시흥동
시흥동</t>
    <phoneticPr fontId="8" type="noConversion"/>
  </si>
  <si>
    <t>298-5~
222-13</t>
    <phoneticPr fontId="8" type="noConversion"/>
  </si>
  <si>
    <t>222-13~
432-21</t>
    <phoneticPr fontId="8" type="noConversion"/>
  </si>
  <si>
    <t>시흥동
고등동</t>
    <phoneticPr fontId="8" type="noConversion"/>
  </si>
  <si>
    <t>2014-34</t>
    <phoneticPr fontId="8" type="noConversion"/>
  </si>
  <si>
    <t>㈜베스트건설
031-767-3997</t>
    <phoneticPr fontId="8" type="noConversion"/>
  </si>
  <si>
    <t>2014-35</t>
    <phoneticPr fontId="8" type="noConversion"/>
  </si>
  <si>
    <t>서라벌산업
031-754-7228</t>
    <phoneticPr fontId="8" type="noConversion"/>
  </si>
  <si>
    <t>탄리로132번길 22</t>
    <phoneticPr fontId="8" type="noConversion"/>
  </si>
  <si>
    <t>2953</t>
    <phoneticPr fontId="8" type="noConversion"/>
  </si>
  <si>
    <t>도시가스관 분기점 철거</t>
    <phoneticPr fontId="8" type="noConversion"/>
  </si>
  <si>
    <t>우리종합건설
031-797-3339</t>
    <phoneticPr fontId="8" type="noConversion"/>
  </si>
  <si>
    <t>탄리로52번길 28-1</t>
    <phoneticPr fontId="8" type="noConversion"/>
  </si>
  <si>
    <t>6202</t>
    <phoneticPr fontId="8" type="noConversion"/>
  </si>
  <si>
    <t>중원ENG
02-422-1960</t>
    <phoneticPr fontId="8" type="noConversion"/>
  </si>
  <si>
    <t>이공건설
031-753-0459</t>
    <phoneticPr fontId="8" type="noConversion"/>
  </si>
  <si>
    <t>을묘건설(주)
02-422-1960</t>
    <phoneticPr fontId="8" type="noConversion"/>
  </si>
  <si>
    <t>산성대로 499</t>
    <phoneticPr fontId="8" type="noConversion"/>
  </si>
  <si>
    <t>549</t>
    <phoneticPr fontId="8" type="noConversion"/>
  </si>
  <si>
    <t>2014-36</t>
    <phoneticPr fontId="8" type="noConversion"/>
  </si>
  <si>
    <t>686~731</t>
    <phoneticPr fontId="8" type="noConversion"/>
  </si>
  <si>
    <t>2014-37</t>
    <phoneticPr fontId="8" type="noConversion"/>
  </si>
  <si>
    <t>상수관로 부설</t>
    <phoneticPr fontId="8" type="noConversion"/>
  </si>
  <si>
    <t>대왕판교로 1109</t>
    <phoneticPr fontId="8" type="noConversion"/>
  </si>
  <si>
    <t>2014-38</t>
    <phoneticPr fontId="8" type="noConversion"/>
  </si>
  <si>
    <t>㈜대성이엔지
031-733-0913</t>
    <phoneticPr fontId="8" type="noConversion"/>
  </si>
  <si>
    <t>544-1</t>
    <phoneticPr fontId="8" type="noConversion"/>
  </si>
  <si>
    <t>2014-39</t>
    <phoneticPr fontId="8" type="noConversion"/>
  </si>
  <si>
    <t>96-1</t>
    <phoneticPr fontId="8" type="noConversion"/>
  </si>
  <si>
    <t>㈜기술인의공간
032-555-9971</t>
    <phoneticPr fontId="8" type="noConversion"/>
  </si>
  <si>
    <t>수정로153번길 10</t>
    <phoneticPr fontId="8" type="noConversion"/>
  </si>
  <si>
    <t>3396</t>
    <phoneticPr fontId="8" type="noConversion"/>
  </si>
  <si>
    <t>2014-40</t>
    <phoneticPr fontId="8" type="noConversion"/>
  </si>
  <si>
    <t>전력관로 매설</t>
    <phoneticPr fontId="8" type="noConversion"/>
  </si>
  <si>
    <t>남일전력㈜
010-5607-4657</t>
    <phoneticPr fontId="8" type="noConversion"/>
  </si>
  <si>
    <t>2014-41</t>
    <phoneticPr fontId="8" type="noConversion"/>
  </si>
  <si>
    <t>성남대로 1241 일원</t>
    <phoneticPr fontId="8" type="noConversion"/>
  </si>
  <si>
    <t>6834</t>
    <phoneticPr fontId="8" type="noConversion"/>
  </si>
  <si>
    <t>2014-42</t>
    <phoneticPr fontId="8" type="noConversion"/>
  </si>
  <si>
    <t>탄리로 120</t>
    <phoneticPr fontId="8" type="noConversion"/>
  </si>
  <si>
    <t>3174</t>
    <phoneticPr fontId="8" type="noConversion"/>
  </si>
  <si>
    <t>㈜한길이엔지</t>
    <phoneticPr fontId="8" type="noConversion"/>
  </si>
  <si>
    <t>2014-43</t>
    <phoneticPr fontId="8" type="noConversion"/>
  </si>
  <si>
    <t>㈜KT 성남지사</t>
    <phoneticPr fontId="8" type="noConversion"/>
  </si>
  <si>
    <t>성남대로</t>
    <phoneticPr fontId="8" type="noConversion"/>
  </si>
  <si>
    <t>태평동
성남대로</t>
    <phoneticPr fontId="8" type="noConversion"/>
  </si>
  <si>
    <t>5154
1324</t>
    <phoneticPr fontId="8" type="noConversion"/>
  </si>
  <si>
    <t>100*4</t>
    <phoneticPr fontId="8" type="noConversion"/>
  </si>
  <si>
    <t>2014-44</t>
    <phoneticPr fontId="8" type="noConversion"/>
  </si>
  <si>
    <t>㈜엘에스이엔지
02-2216-0126</t>
    <phoneticPr fontId="8" type="noConversion"/>
  </si>
  <si>
    <t>산성대로 273</t>
    <phoneticPr fontId="8" type="noConversion"/>
  </si>
  <si>
    <t>2014-45</t>
    <phoneticPr fontId="8" type="noConversion"/>
  </si>
  <si>
    <t>복정안골로 35</t>
    <phoneticPr fontId="8" type="noConversion"/>
  </si>
  <si>
    <t>144-1</t>
    <phoneticPr fontId="8" type="noConversion"/>
  </si>
  <si>
    <t>대왕판교로976번길 9-6</t>
    <phoneticPr fontId="8" type="noConversion"/>
  </si>
  <si>
    <t>고등동</t>
    <phoneticPr fontId="8" type="noConversion"/>
  </si>
  <si>
    <t>397-5</t>
    <phoneticPr fontId="8" type="noConversion"/>
  </si>
  <si>
    <t>남문로2번길 11</t>
    <phoneticPr fontId="8" type="noConversion"/>
  </si>
  <si>
    <t>6086</t>
    <phoneticPr fontId="8" type="noConversion"/>
  </si>
  <si>
    <t>아시아에너지
02-554-4213</t>
    <phoneticPr fontId="8" type="noConversion"/>
  </si>
  <si>
    <t>우리종합건설
031-755-1211</t>
    <phoneticPr fontId="8" type="noConversion"/>
  </si>
  <si>
    <t>2512</t>
    <phoneticPr fontId="8" type="noConversion"/>
  </si>
  <si>
    <t>설개로11번길 16</t>
    <phoneticPr fontId="8" type="noConversion"/>
  </si>
  <si>
    <t>2014-46</t>
    <phoneticPr fontId="8" type="noConversion"/>
  </si>
  <si>
    <t>모란로 1</t>
    <phoneticPr fontId="8" type="noConversion"/>
  </si>
  <si>
    <t>4795</t>
    <phoneticPr fontId="8" type="noConversion"/>
  </si>
  <si>
    <t>2014-47</t>
    <phoneticPr fontId="8" type="noConversion"/>
  </si>
  <si>
    <t>도시가스관 공급배관 부설</t>
    <phoneticPr fontId="8" type="noConversion"/>
  </si>
  <si>
    <t>협창건설
02-403-5474</t>
    <phoneticPr fontId="8" type="noConversion"/>
  </si>
  <si>
    <t>HC산업개발
031-415-0491</t>
    <phoneticPr fontId="8" type="noConversion"/>
  </si>
  <si>
    <t>수정로 365 일원</t>
    <phoneticPr fontId="8" type="noConversion"/>
  </si>
  <si>
    <t>2217</t>
    <phoneticPr fontId="8" type="noConversion"/>
  </si>
  <si>
    <t>2014-48</t>
    <phoneticPr fontId="8" type="noConversion"/>
  </si>
  <si>
    <t>아이지이엔지㈜</t>
    <phoneticPr fontId="8" type="noConversion"/>
  </si>
  <si>
    <t>시민로257번길 2</t>
    <phoneticPr fontId="8" type="noConversion"/>
  </si>
  <si>
    <t>119</t>
    <phoneticPr fontId="8" type="noConversion"/>
  </si>
  <si>
    <t>2014-49</t>
    <phoneticPr fontId="8" type="noConversion"/>
  </si>
  <si>
    <t>대왕판교로 982</t>
    <phoneticPr fontId="8" type="noConversion"/>
  </si>
  <si>
    <t>391-2</t>
    <phoneticPr fontId="8" type="noConversion"/>
  </si>
  <si>
    <t>㈜대지가스공사</t>
    <phoneticPr fontId="8" type="noConversion"/>
  </si>
  <si>
    <t>2014-50</t>
    <phoneticPr fontId="8" type="noConversion"/>
  </si>
  <si>
    <t>성남대로 1543</t>
    <phoneticPr fontId="8" type="noConversion"/>
  </si>
  <si>
    <t>261-12</t>
    <phoneticPr fontId="8" type="noConversion"/>
  </si>
  <si>
    <t>수정로 306</t>
    <phoneticPr fontId="8" type="noConversion"/>
  </si>
  <si>
    <t>수정로 6</t>
    <phoneticPr fontId="8" type="noConversion"/>
  </si>
  <si>
    <t>성남대로 1239-1</t>
    <phoneticPr fontId="8" type="noConversion"/>
  </si>
  <si>
    <t>성남대로 1322</t>
    <phoneticPr fontId="8" type="noConversion"/>
  </si>
  <si>
    <t>95-3</t>
    <phoneticPr fontId="8" type="noConversion"/>
  </si>
  <si>
    <t>수정로 126</t>
    <phoneticPr fontId="8" type="noConversion"/>
  </si>
  <si>
    <t>성남대로 1227</t>
    <phoneticPr fontId="8" type="noConversion"/>
  </si>
  <si>
    <t>공원로 432</t>
    <phoneticPr fontId="8" type="noConversion"/>
  </si>
  <si>
    <t>수정로356번길 4</t>
    <phoneticPr fontId="8" type="noConversion"/>
  </si>
  <si>
    <t>산성대로 97</t>
    <phoneticPr fontId="8" type="noConversion"/>
  </si>
  <si>
    <t>미르건설</t>
    <phoneticPr fontId="8" type="noConversion"/>
  </si>
  <si>
    <t>탄리로82번길 2</t>
    <phoneticPr fontId="8" type="noConversion"/>
  </si>
  <si>
    <t>탄리로75번길 1</t>
    <phoneticPr fontId="8" type="noConversion"/>
  </si>
  <si>
    <t>남문로60번길 17-4</t>
    <phoneticPr fontId="8" type="noConversion"/>
  </si>
  <si>
    <t>수진1동</t>
    <phoneticPr fontId="8" type="noConversion"/>
  </si>
  <si>
    <t>공원로 379</t>
    <phoneticPr fontId="8" type="noConversion"/>
  </si>
  <si>
    <t>공원로 389</t>
    <phoneticPr fontId="8" type="noConversion"/>
  </si>
  <si>
    <t>수정로 211-1</t>
    <phoneticPr fontId="8" type="noConversion"/>
  </si>
  <si>
    <t>태평로128번길 8</t>
    <phoneticPr fontId="8" type="noConversion"/>
  </si>
  <si>
    <t>탄리로 20-5</t>
    <phoneticPr fontId="8" type="noConversion"/>
  </si>
  <si>
    <t>탄리로30번길 19</t>
    <phoneticPr fontId="8" type="noConversion"/>
  </si>
  <si>
    <t>제일로216번길 7-5</t>
    <phoneticPr fontId="8" type="noConversion"/>
  </si>
  <si>
    <t>산성대로 241</t>
    <phoneticPr fontId="8" type="noConversion"/>
  </si>
  <si>
    <t>탄리로11번길 28</t>
    <phoneticPr fontId="8" type="noConversion"/>
  </si>
  <si>
    <t>사송로46번길 18</t>
    <phoneticPr fontId="8" type="noConversion"/>
  </si>
  <si>
    <t>탄리로11번길 33</t>
    <phoneticPr fontId="8" type="noConversion"/>
  </si>
  <si>
    <t>탄리로81번길 2</t>
    <phoneticPr fontId="8" type="noConversion"/>
  </si>
  <si>
    <t>청일건설</t>
    <phoneticPr fontId="8" type="noConversion"/>
  </si>
  <si>
    <t xml:space="preserve">을묘건설  </t>
    <phoneticPr fontId="8" type="noConversion"/>
  </si>
  <si>
    <t>태평로 2</t>
    <phoneticPr fontId="8" type="noConversion"/>
  </si>
  <si>
    <t>대왕판교로976번길 3-8</t>
    <phoneticPr fontId="8" type="noConversion"/>
  </si>
  <si>
    <t>수정남로58번길 1-1</t>
    <phoneticPr fontId="8" type="noConversion"/>
  </si>
  <si>
    <t>화성</t>
    <phoneticPr fontId="8" type="noConversion"/>
  </si>
  <si>
    <t>화성</t>
    <phoneticPr fontId="8" type="noConversion"/>
  </si>
  <si>
    <t>산성대로173번지 19-23</t>
    <phoneticPr fontId="8" type="noConversion"/>
  </si>
  <si>
    <t>논골로69번길 1</t>
    <phoneticPr fontId="8" type="noConversion"/>
  </si>
  <si>
    <t>논골로 55</t>
    <phoneticPr fontId="8" type="noConversion"/>
  </si>
  <si>
    <t>남문로 128</t>
    <phoneticPr fontId="8" type="noConversion"/>
  </si>
  <si>
    <t>희망로 472</t>
    <phoneticPr fontId="8" type="noConversion"/>
  </si>
  <si>
    <t>남문로 71-2</t>
    <phoneticPr fontId="8" type="noConversion"/>
  </si>
  <si>
    <t>제일로 199</t>
    <phoneticPr fontId="8" type="noConversion"/>
  </si>
  <si>
    <t>제일로 167-1</t>
    <phoneticPr fontId="8" type="noConversion"/>
  </si>
  <si>
    <t>제일로 105</t>
    <phoneticPr fontId="8" type="noConversion"/>
  </si>
  <si>
    <t>산성대로 277~263</t>
    <phoneticPr fontId="8" type="noConversion"/>
  </si>
  <si>
    <t>2507~4182</t>
    <phoneticPr fontId="8" type="noConversion"/>
  </si>
  <si>
    <t>수정로25번길 21</t>
    <phoneticPr fontId="8" type="noConversion"/>
  </si>
  <si>
    <t>엄뫼골로 82</t>
    <phoneticPr fontId="8" type="noConversion"/>
  </si>
  <si>
    <t>탄리로11번길 32-1</t>
    <phoneticPr fontId="8" type="noConversion"/>
  </si>
  <si>
    <t>산성대로 497</t>
    <phoneticPr fontId="8" type="noConversion"/>
  </si>
  <si>
    <t>성남대로1542번길 8</t>
    <phoneticPr fontId="8" type="noConversion"/>
  </si>
  <si>
    <t>재응건업</t>
    <phoneticPr fontId="8" type="noConversion"/>
  </si>
  <si>
    <t>도급자계약</t>
  </si>
  <si>
    <t>도급계약자</t>
  </si>
  <si>
    <t>고등동 397-2</t>
    <phoneticPr fontId="8" type="noConversion"/>
  </si>
  <si>
    <t>544-2</t>
    <phoneticPr fontId="8" type="noConversion"/>
  </si>
  <si>
    <t>대승정보통신</t>
  </si>
  <si>
    <t>대승정보통신</t>
    <phoneticPr fontId="8" type="noConversion"/>
  </si>
  <si>
    <t>심곡동 382-2</t>
    <phoneticPr fontId="8" type="noConversion"/>
  </si>
  <si>
    <t>협창건설</t>
    <phoneticPr fontId="8" type="noConversion"/>
  </si>
  <si>
    <t>미르건설</t>
    <phoneticPr fontId="8" type="noConversion"/>
  </si>
  <si>
    <t>미르건설</t>
    <phoneticPr fontId="8" type="noConversion"/>
  </si>
  <si>
    <t>을묘건설</t>
    <phoneticPr fontId="8" type="noConversion"/>
  </si>
  <si>
    <t>수정로 352</t>
    <phoneticPr fontId="8" type="noConversion"/>
  </si>
  <si>
    <t>수정남로60번길 8-1</t>
    <phoneticPr fontId="8" type="noConversion"/>
  </si>
  <si>
    <t>오름건설</t>
    <phoneticPr fontId="8" type="noConversion"/>
  </si>
  <si>
    <t>성남대로 1170</t>
    <phoneticPr fontId="8" type="noConversion"/>
  </si>
  <si>
    <t>성남대로 1176</t>
    <phoneticPr fontId="8" type="noConversion"/>
  </si>
  <si>
    <t>설개로2번길 2</t>
    <phoneticPr fontId="8" type="noConversion"/>
  </si>
  <si>
    <t>수정로57번길 21</t>
    <phoneticPr fontId="8" type="noConversion"/>
  </si>
  <si>
    <t>대왕판교로 980</t>
    <phoneticPr fontId="8" type="noConversion"/>
  </si>
  <si>
    <t>수정로 59</t>
    <phoneticPr fontId="8" type="noConversion"/>
  </si>
  <si>
    <t>등자로 59</t>
    <phoneticPr fontId="8" type="noConversion"/>
  </si>
  <si>
    <t xml:space="preserve">수정로 175 </t>
    <phoneticPr fontId="8" type="noConversion"/>
  </si>
  <si>
    <t>산성대로 499</t>
    <phoneticPr fontId="8" type="noConversion"/>
  </si>
  <si>
    <t>금토동 79</t>
    <phoneticPr fontId="8" type="noConversion"/>
  </si>
  <si>
    <t>신원건설</t>
    <phoneticPr fontId="8" type="noConversion"/>
  </si>
  <si>
    <t>남문로145번길 5-1</t>
    <phoneticPr fontId="8" type="noConversion"/>
  </si>
  <si>
    <t>대왕판교로915번길 27-9</t>
    <phoneticPr fontId="8" type="noConversion"/>
  </si>
  <si>
    <t>달래내로 57</t>
    <phoneticPr fontId="8" type="noConversion"/>
  </si>
  <si>
    <t>남문로4번길 12-2</t>
    <phoneticPr fontId="8" type="noConversion"/>
  </si>
  <si>
    <t>남문로2번길 11</t>
    <phoneticPr fontId="8" type="noConversion"/>
  </si>
  <si>
    <t>성남대로1480번길 21-11</t>
    <phoneticPr fontId="8" type="noConversion"/>
  </si>
  <si>
    <t>복정로84번길 22-5</t>
    <phoneticPr fontId="8" type="noConversion"/>
  </si>
  <si>
    <t>복정로 94</t>
    <phoneticPr fontId="8" type="noConversion"/>
  </si>
  <si>
    <t>성남대로1390번길 14</t>
    <phoneticPr fontId="8" type="noConversion"/>
  </si>
  <si>
    <t>심곡로37번길 34</t>
    <phoneticPr fontId="8" type="noConversion"/>
  </si>
  <si>
    <t>심곡로37번길 32</t>
    <phoneticPr fontId="8" type="noConversion"/>
  </si>
  <si>
    <t>심곡로37번길 27</t>
    <phoneticPr fontId="8" type="noConversion"/>
  </si>
  <si>
    <t>심곡로37번길 25</t>
    <phoneticPr fontId="8" type="noConversion"/>
  </si>
  <si>
    <t>산성대로173번길 4-12</t>
    <phoneticPr fontId="8" type="noConversion"/>
  </si>
  <si>
    <t>제일로 111</t>
    <phoneticPr fontId="8" type="noConversion"/>
  </si>
  <si>
    <t>수정북로 92</t>
    <phoneticPr fontId="8" type="noConversion"/>
  </si>
  <si>
    <t>제일로124번길 14-16</t>
    <phoneticPr fontId="8" type="noConversion"/>
  </si>
  <si>
    <t>수정로251번길 7</t>
    <phoneticPr fontId="8" type="noConversion"/>
  </si>
  <si>
    <t>성남대로 1332</t>
    <phoneticPr fontId="8" type="noConversion"/>
  </si>
  <si>
    <t>수정로 365</t>
    <phoneticPr fontId="8" type="noConversion"/>
  </si>
  <si>
    <t>산성대로93번길 25</t>
    <phoneticPr fontId="8" type="noConversion"/>
  </si>
  <si>
    <t>복정로158번길 8-4</t>
    <phoneticPr fontId="8" type="noConversion"/>
  </si>
  <si>
    <t>남문로90번길 4</t>
    <phoneticPr fontId="8" type="noConversion"/>
  </si>
  <si>
    <t>제일로232번길 8-5</t>
    <phoneticPr fontId="8" type="noConversion"/>
  </si>
  <si>
    <t>수정로 97</t>
    <phoneticPr fontId="8" type="noConversion"/>
  </si>
  <si>
    <t>수정로37번길 11</t>
    <phoneticPr fontId="8" type="noConversion"/>
  </si>
  <si>
    <t>대왕판교로 962</t>
    <phoneticPr fontId="8" type="noConversion"/>
  </si>
  <si>
    <t>여수대로 4</t>
    <phoneticPr fontId="8" type="noConversion"/>
  </si>
  <si>
    <t>대왕판교로 982번길 13</t>
    <phoneticPr fontId="8" type="noConversion"/>
  </si>
  <si>
    <t>시민로175번길 22</t>
    <phoneticPr fontId="8" type="noConversion"/>
  </si>
  <si>
    <t>헌릉로890번길 39</t>
    <phoneticPr fontId="8" type="noConversion"/>
  </si>
  <si>
    <t>복정로106번길 5-7</t>
    <phoneticPr fontId="8" type="noConversion"/>
  </si>
  <si>
    <t>성남대로1542번길 14</t>
    <phoneticPr fontId="8" type="noConversion"/>
  </si>
  <si>
    <t>복정로106번길 5</t>
    <phoneticPr fontId="8" type="noConversion"/>
  </si>
  <si>
    <t>복정로134번길 13</t>
    <phoneticPr fontId="8" type="noConversion"/>
  </si>
  <si>
    <t>성남대로 1342</t>
    <phoneticPr fontId="8" type="noConversion"/>
  </si>
  <si>
    <t>산성대로 225</t>
    <phoneticPr fontId="8" type="noConversion"/>
  </si>
  <si>
    <t>사송동 544-2</t>
    <phoneticPr fontId="8" type="noConversion"/>
  </si>
  <si>
    <t>성남대로1390번길 47</t>
    <phoneticPr fontId="8" type="noConversion"/>
  </si>
  <si>
    <t>복정로134번길 5</t>
    <phoneticPr fontId="8" type="noConversion"/>
  </si>
  <si>
    <t>헌릉로890번길 35</t>
    <phoneticPr fontId="8" type="noConversion"/>
  </si>
  <si>
    <t>남문로147번길 1</t>
    <phoneticPr fontId="8" type="noConversion"/>
  </si>
  <si>
    <t>성남대로1518번길 15</t>
    <phoneticPr fontId="8" type="noConversion"/>
  </si>
  <si>
    <t>산성대로 407</t>
    <phoneticPr fontId="8" type="noConversion"/>
  </si>
  <si>
    <t>복정로134번길 14</t>
    <phoneticPr fontId="8" type="noConversion"/>
  </si>
  <si>
    <t>복정로84번길 15</t>
    <phoneticPr fontId="8" type="noConversion"/>
  </si>
  <si>
    <t>시민로175번길 46</t>
    <phoneticPr fontId="8" type="noConversion"/>
  </si>
  <si>
    <t>사송로66번길 9</t>
    <phoneticPr fontId="8" type="noConversion"/>
  </si>
  <si>
    <t>대왕판교로976번길 3-6</t>
    <phoneticPr fontId="8" type="noConversion"/>
  </si>
  <si>
    <t>대왕판교로982번길 18</t>
    <phoneticPr fontId="8" type="noConversion"/>
  </si>
  <si>
    <t>태평동 7210</t>
    <phoneticPr fontId="8" type="noConversion"/>
  </si>
  <si>
    <t>복정로106번길 6</t>
    <phoneticPr fontId="8" type="noConversion"/>
  </si>
  <si>
    <t>남문로115번길 3-1</t>
    <phoneticPr fontId="8" type="noConversion"/>
  </si>
  <si>
    <t>신촌남로 15</t>
    <phoneticPr fontId="8" type="noConversion"/>
  </si>
  <si>
    <t>공원로382번길 40-1</t>
    <phoneticPr fontId="8" type="noConversion"/>
  </si>
  <si>
    <t>남문로111번길 7-1</t>
    <phoneticPr fontId="8" type="noConversion"/>
  </si>
  <si>
    <t>태평로 52-1</t>
    <phoneticPr fontId="8" type="noConversion"/>
  </si>
  <si>
    <t>탄리로132번길 22-24</t>
    <phoneticPr fontId="8" type="noConversion"/>
  </si>
  <si>
    <t>성남대로1542번길 33</t>
    <phoneticPr fontId="8" type="noConversion"/>
  </si>
  <si>
    <t>탄천로307번길 6</t>
    <phoneticPr fontId="8" type="noConversion"/>
  </si>
  <si>
    <t>헌릉로890번길 13</t>
    <phoneticPr fontId="8" type="noConversion"/>
  </si>
  <si>
    <t>대왕판교로982번길 15</t>
    <phoneticPr fontId="8" type="noConversion"/>
  </si>
  <si>
    <t>복정로134번길 26</t>
    <phoneticPr fontId="8" type="noConversion"/>
  </si>
  <si>
    <t>복정로 66</t>
    <phoneticPr fontId="8" type="noConversion"/>
  </si>
  <si>
    <t>2014-51</t>
    <phoneticPr fontId="8" type="noConversion"/>
  </si>
  <si>
    <t>굴착 불필요</t>
    <phoneticPr fontId="8" type="noConversion"/>
  </si>
  <si>
    <t>정진가스설비ENG
031-693-5495</t>
    <phoneticPr fontId="8" type="noConversion"/>
  </si>
  <si>
    <t>시흥동</t>
    <phoneticPr fontId="8" type="noConversion"/>
  </si>
  <si>
    <t>161-6</t>
    <phoneticPr fontId="8" type="noConversion"/>
  </si>
  <si>
    <t>2014.11.30일까지 착공기한 연장신청 가천대학교 시설운영본부4500-156(2014.08.04)</t>
    <phoneticPr fontId="8" type="noConversion"/>
  </si>
  <si>
    <t>2014-52</t>
    <phoneticPr fontId="8" type="noConversion"/>
  </si>
  <si>
    <t>기술인의공간㈜
032-555-9971</t>
    <phoneticPr fontId="8" type="noConversion"/>
  </si>
  <si>
    <t>산6</t>
    <phoneticPr fontId="8" type="noConversion"/>
  </si>
  <si>
    <t>보고건설(주)
02-424-1477</t>
    <phoneticPr fontId="8" type="noConversion"/>
  </si>
  <si>
    <t>249-1</t>
    <phoneticPr fontId="8" type="noConversion"/>
  </si>
  <si>
    <t>서라벌산업개발㈜
031-754-7228</t>
    <phoneticPr fontId="8" type="noConversion"/>
  </si>
  <si>
    <t>산성대로283번길 25-18</t>
    <phoneticPr fontId="8" type="noConversion"/>
  </si>
  <si>
    <t>2768</t>
    <phoneticPr fontId="8" type="noConversion"/>
  </si>
  <si>
    <t>베스트건설㈜
031-767-3997</t>
    <phoneticPr fontId="8" type="noConversion"/>
  </si>
  <si>
    <t>335-4</t>
    <phoneticPr fontId="8" type="noConversion"/>
  </si>
  <si>
    <t>333-2</t>
    <phoneticPr fontId="8" type="noConversion"/>
  </si>
  <si>
    <t>2014-53</t>
    <phoneticPr fontId="8" type="noConversion"/>
  </si>
  <si>
    <t>288-14</t>
    <phoneticPr fontId="8" type="noConversion"/>
  </si>
  <si>
    <t>2014-54</t>
    <phoneticPr fontId="8" type="noConversion"/>
  </si>
  <si>
    <t>고등동
고등동</t>
    <phoneticPr fontId="8" type="noConversion"/>
  </si>
  <si>
    <t>432-21~
161-2</t>
    <phoneticPr fontId="8" type="noConversion"/>
  </si>
  <si>
    <t>422-12~
330-1</t>
    <phoneticPr fontId="8" type="noConversion"/>
  </si>
  <si>
    <t>2014-55</t>
    <phoneticPr fontId="8" type="noConversion"/>
  </si>
  <si>
    <t>공원로349번길 12</t>
    <phoneticPr fontId="8" type="noConversion"/>
  </si>
  <si>
    <t>2818-1</t>
    <phoneticPr fontId="8" type="noConversion"/>
  </si>
  <si>
    <t>2014-56</t>
    <phoneticPr fontId="8" type="noConversion"/>
  </si>
  <si>
    <t>어린이보호구역CCTV설치</t>
    <phoneticPr fontId="8" type="noConversion"/>
  </si>
  <si>
    <t>에이원정보통신</t>
    <phoneticPr fontId="8" type="noConversion"/>
  </si>
  <si>
    <t>성남대로1480번길 25</t>
    <phoneticPr fontId="8" type="noConversion"/>
  </si>
  <si>
    <t>665</t>
    <phoneticPr fontId="8" type="noConversion"/>
  </si>
  <si>
    <t>복정로96번길 30-1</t>
    <phoneticPr fontId="8" type="noConversion"/>
  </si>
  <si>
    <t>667</t>
    <phoneticPr fontId="8" type="noConversion"/>
  </si>
  <si>
    <t>2014-57</t>
    <phoneticPr fontId="8" type="noConversion"/>
  </si>
  <si>
    <t>㈜보림프러스
031-747-0482</t>
    <phoneticPr fontId="8" type="noConversion"/>
  </si>
  <si>
    <t>수정로120번길 22</t>
    <phoneticPr fontId="8" type="noConversion"/>
  </si>
  <si>
    <t>296</t>
    <phoneticPr fontId="8" type="noConversion"/>
  </si>
  <si>
    <t>2014-58</t>
    <phoneticPr fontId="8" type="noConversion"/>
  </si>
  <si>
    <t>분당선 태평역 승강설비설치</t>
    <phoneticPr fontId="8" type="noConversion"/>
  </si>
  <si>
    <t>한국철도시설공단
수도권본부</t>
    <phoneticPr fontId="8" type="noConversion"/>
  </si>
  <si>
    <t>㈜기원종합건설
031-758-8300</t>
    <phoneticPr fontId="8" type="noConversion"/>
  </si>
  <si>
    <t>분당선 태평역 #1, #4, #6 출입구</t>
    <phoneticPr fontId="8" type="noConversion"/>
  </si>
  <si>
    <t>#1, #6
#4</t>
    <phoneticPr fontId="8" type="noConversion"/>
  </si>
  <si>
    <t>2014-59</t>
    <phoneticPr fontId="8" type="noConversion"/>
  </si>
  <si>
    <t>성남시의료원건립공사 하수암거 이설</t>
    <phoneticPr fontId="8" type="noConversion"/>
  </si>
  <si>
    <t>울트라건설㈜</t>
    <phoneticPr fontId="8" type="noConversion"/>
  </si>
  <si>
    <t>시민로205번길 34 ~
 남문로102번길 20-1</t>
    <phoneticPr fontId="8" type="noConversion"/>
  </si>
  <si>
    <t>태평동</t>
    <phoneticPr fontId="8" type="noConversion"/>
  </si>
  <si>
    <t>3307-150~
3307-156</t>
    <phoneticPr fontId="8" type="noConversion"/>
  </si>
  <si>
    <t>1500*1500</t>
    <phoneticPr fontId="8" type="noConversion"/>
  </si>
  <si>
    <t xml:space="preserve"> </t>
    <phoneticPr fontId="8" type="noConversion"/>
  </si>
  <si>
    <t>2014-60</t>
    <phoneticPr fontId="8" type="noConversion"/>
  </si>
  <si>
    <t>삼정건설㈜
031-318-1002</t>
    <phoneticPr fontId="8" type="noConversion"/>
  </si>
  <si>
    <t>수정남로 147</t>
    <phoneticPr fontId="8" type="noConversion"/>
  </si>
  <si>
    <t>3436-8</t>
    <phoneticPr fontId="8" type="noConversion"/>
  </si>
  <si>
    <t>복구완료</t>
  </si>
  <si>
    <t>허가취소</t>
    <phoneticPr fontId="8" type="noConversion"/>
  </si>
  <si>
    <t>2014년 착공예정</t>
    <phoneticPr fontId="8" type="noConversion"/>
  </si>
  <si>
    <t>복구완료</t>
    <phoneticPr fontId="8" type="noConversion"/>
  </si>
  <si>
    <t>2014-61</t>
    <phoneticPr fontId="8" type="noConversion"/>
  </si>
  <si>
    <t>성남대로1518번길</t>
    <phoneticPr fontId="8" type="noConversion"/>
  </si>
  <si>
    <t>175*2</t>
    <phoneticPr fontId="8" type="noConversion"/>
  </si>
  <si>
    <t>2014-62</t>
    <phoneticPr fontId="8" type="noConversion"/>
  </si>
  <si>
    <t>하수암거 이설 지장물조사</t>
    <phoneticPr fontId="8" type="noConversion"/>
  </si>
  <si>
    <t>구분</t>
    <phoneticPr fontId="8" type="noConversion"/>
  </si>
  <si>
    <t>2013년 도로굴착 허가대장</t>
    <phoneticPr fontId="8" type="noConversion"/>
  </si>
  <si>
    <t>2014년 도로굴착 허가대장</t>
    <phoneticPr fontId="8" type="noConversion"/>
  </si>
  <si>
    <t>복구여부</t>
    <phoneticPr fontId="8" type="noConversion"/>
  </si>
  <si>
    <t>공고</t>
    <phoneticPr fontId="8" type="noConversion"/>
  </si>
  <si>
    <t>주요지하매설물기관통보</t>
    <phoneticPr fontId="8" type="noConversion"/>
  </si>
  <si>
    <t>수도시설과-2095(2013.8.9)</t>
    <phoneticPr fontId="8" type="noConversion"/>
  </si>
  <si>
    <t>계</t>
    <phoneticPr fontId="8" type="noConversion"/>
  </si>
  <si>
    <t>허가
취소</t>
    <phoneticPr fontId="8" type="noConversion"/>
  </si>
  <si>
    <t>중부도시가스㈜</t>
    <phoneticPr fontId="8" type="noConversion"/>
  </si>
  <si>
    <t>㈜건국이엔씨</t>
    <phoneticPr fontId="8" type="noConversion"/>
  </si>
  <si>
    <t>㈜아시아에너지</t>
    <phoneticPr fontId="8" type="noConversion"/>
  </si>
  <si>
    <t>㈜베스트건설</t>
    <phoneticPr fontId="8" type="noConversion"/>
  </si>
  <si>
    <t>서라벌산업</t>
    <phoneticPr fontId="8" type="noConversion"/>
  </si>
  <si>
    <t>중원엔지지어링</t>
    <phoneticPr fontId="8" type="noConversion"/>
  </si>
  <si>
    <t>㈜대성이엔지</t>
    <phoneticPr fontId="8" type="noConversion"/>
  </si>
  <si>
    <t>㈜기술인의공간</t>
    <phoneticPr fontId="8" type="noConversion"/>
  </si>
  <si>
    <t>㈜엘에스이엔지</t>
    <phoneticPr fontId="8" type="noConversion"/>
  </si>
  <si>
    <t>아시아에너지</t>
    <phoneticPr fontId="8" type="noConversion"/>
  </si>
  <si>
    <t>HC산업개발</t>
    <phoneticPr fontId="8" type="noConversion"/>
  </si>
  <si>
    <t>기술인의공간㈜</t>
    <phoneticPr fontId="8" type="noConversion"/>
  </si>
  <si>
    <t>보고건설㈜</t>
    <phoneticPr fontId="8" type="noConversion"/>
  </si>
  <si>
    <t>㈜보림프러스</t>
    <phoneticPr fontId="8" type="noConversion"/>
  </si>
  <si>
    <t>㈜기원종합건설</t>
    <phoneticPr fontId="8" type="noConversion"/>
  </si>
  <si>
    <t>삼정건설㈜</t>
    <phoneticPr fontId="8" type="noConversion"/>
  </si>
  <si>
    <t>굴착 불필요</t>
    <phoneticPr fontId="8" type="noConversion"/>
  </si>
  <si>
    <t>13.01.~
13.12.</t>
    <phoneticPr fontId="8" type="noConversion"/>
  </si>
  <si>
    <t>13.04.~
13.08.</t>
    <phoneticPr fontId="8" type="noConversion"/>
  </si>
  <si>
    <t>13.04~
13.12</t>
    <phoneticPr fontId="8" type="noConversion"/>
  </si>
  <si>
    <t>13.05~
13.10</t>
    <phoneticPr fontId="8" type="noConversion"/>
  </si>
  <si>
    <t>13.08~
13.11</t>
    <phoneticPr fontId="8" type="noConversion"/>
  </si>
  <si>
    <t>복구완료</t>
    <phoneticPr fontId="8" type="noConversion"/>
  </si>
  <si>
    <t xml:space="preserve"> </t>
    <phoneticPr fontId="8" type="noConversion"/>
  </si>
  <si>
    <t>성남대로1518번길 11</t>
    <phoneticPr fontId="8" type="noConversion"/>
  </si>
  <si>
    <t>641-15</t>
    <phoneticPr fontId="8" type="noConversion"/>
  </si>
  <si>
    <t>문일기연㈜
02-3413-7077</t>
    <phoneticPr fontId="8" type="noConversion"/>
  </si>
  <si>
    <t>을묘건설㈜
02-422-1960</t>
    <phoneticPr fontId="8" type="noConversion"/>
  </si>
  <si>
    <t>2014-63</t>
    <phoneticPr fontId="8" type="noConversion"/>
  </si>
  <si>
    <t>2014-64</t>
    <phoneticPr fontId="8" type="noConversion"/>
  </si>
  <si>
    <t>탄리로13번길 29-1</t>
    <phoneticPr fontId="8" type="noConversion"/>
  </si>
  <si>
    <t>2483</t>
    <phoneticPr fontId="8" type="noConversion"/>
  </si>
  <si>
    <t>제일로158번길 12</t>
    <phoneticPr fontId="8" type="noConversion"/>
  </si>
  <si>
    <t>중부도시가스㈜
031-731-7341</t>
    <phoneticPr fontId="8" type="noConversion"/>
  </si>
  <si>
    <t>희망로 477</t>
    <phoneticPr fontId="8" type="noConversion"/>
  </si>
  <si>
    <t>2457</t>
    <phoneticPr fontId="8" type="noConversion"/>
  </si>
  <si>
    <t>남문로 98</t>
    <phoneticPr fontId="8" type="noConversion"/>
  </si>
  <si>
    <t>3307-72</t>
    <phoneticPr fontId="8" type="noConversion"/>
  </si>
  <si>
    <t>논골로 34</t>
    <phoneticPr fontId="8" type="noConversion"/>
  </si>
  <si>
    <t>26</t>
    <phoneticPr fontId="8" type="noConversion"/>
  </si>
  <si>
    <t>2014-65</t>
    <phoneticPr fontId="8" type="noConversion"/>
  </si>
  <si>
    <t>논골로 79</t>
    <phoneticPr fontId="8" type="noConversion"/>
  </si>
  <si>
    <t>제일로 145</t>
    <phoneticPr fontId="8" type="noConversion"/>
  </si>
  <si>
    <t>4808</t>
    <phoneticPr fontId="8" type="noConversion"/>
  </si>
  <si>
    <t>논골로 54</t>
    <phoneticPr fontId="8" type="noConversion"/>
  </si>
  <si>
    <t>2014-66</t>
    <phoneticPr fontId="8" type="noConversion"/>
  </si>
  <si>
    <t>공원로 340</t>
    <phoneticPr fontId="8" type="noConversion"/>
  </si>
  <si>
    <t>2014-67</t>
    <phoneticPr fontId="8" type="noConversion"/>
  </si>
  <si>
    <t>제일로157번길 11</t>
    <phoneticPr fontId="8" type="noConversion"/>
  </si>
  <si>
    <t>2956</t>
    <phoneticPr fontId="8" type="noConversion"/>
  </si>
  <si>
    <t>이공건설㈜
031-753-0459</t>
    <phoneticPr fontId="8" type="noConversion"/>
  </si>
  <si>
    <t>수정북로</t>
    <phoneticPr fontId="8" type="noConversion"/>
  </si>
  <si>
    <t>3404-1</t>
    <phoneticPr fontId="8" type="noConversion"/>
  </si>
  <si>
    <t>2014-68</t>
    <phoneticPr fontId="8" type="noConversion"/>
  </si>
  <si>
    <t>㈜동은설비
02-2246-8800</t>
    <phoneticPr fontId="8" type="noConversion"/>
  </si>
  <si>
    <t>2014-69</t>
    <phoneticPr fontId="8" type="noConversion"/>
  </si>
  <si>
    <t>성남대로 수질복원센터 입구</t>
    <phoneticPr fontId="8" type="noConversion"/>
  </si>
  <si>
    <t>2014-70</t>
    <phoneticPr fontId="8" type="noConversion"/>
  </si>
  <si>
    <t>컴크로스</t>
    <phoneticPr fontId="8" type="noConversion"/>
  </si>
  <si>
    <t>헌릉로890번길</t>
    <phoneticPr fontId="8" type="noConversion"/>
  </si>
  <si>
    <t>719</t>
    <phoneticPr fontId="8" type="noConversion"/>
  </si>
  <si>
    <t>성남대로1542번길</t>
    <phoneticPr fontId="8" type="noConversion"/>
  </si>
  <si>
    <t>733</t>
    <phoneticPr fontId="8" type="noConversion"/>
  </si>
  <si>
    <t>2014-71</t>
    <phoneticPr fontId="8" type="noConversion"/>
  </si>
  <si>
    <t>성남대로 1292</t>
    <phoneticPr fontId="8" type="noConversion"/>
  </si>
  <si>
    <t>5200</t>
    <phoneticPr fontId="8" type="noConversion"/>
  </si>
  <si>
    <t>6666-2</t>
    <phoneticPr fontId="8" type="noConversion"/>
  </si>
  <si>
    <t>성남대로1279번길</t>
    <phoneticPr fontId="8" type="noConversion"/>
  </si>
  <si>
    <t>2014-72</t>
    <phoneticPr fontId="8" type="noConversion"/>
  </si>
  <si>
    <t>2014-73</t>
    <phoneticPr fontId="8" type="noConversion"/>
  </si>
  <si>
    <t>317-5</t>
    <phoneticPr fontId="8" type="noConversion"/>
  </si>
  <si>
    <t>도시가스 인입관 부설</t>
  </si>
  <si>
    <t>도시가스 인입관 철거</t>
  </si>
  <si>
    <t>도시가스배관 분기점 철거</t>
  </si>
  <si>
    <t>2014-74</t>
    <phoneticPr fontId="8" type="noConversion"/>
  </si>
  <si>
    <t>성남대로1226번길 2</t>
    <phoneticPr fontId="8" type="noConversion"/>
  </si>
  <si>
    <t>3005</t>
    <phoneticPr fontId="8" type="noConversion"/>
  </si>
  <si>
    <t>2014-75</t>
    <phoneticPr fontId="8" type="noConversion"/>
  </si>
  <si>
    <t>금토로 44</t>
    <phoneticPr fontId="8" type="noConversion"/>
  </si>
  <si>
    <t>413-8</t>
    <phoneticPr fontId="8" type="noConversion"/>
  </si>
  <si>
    <t>심곡로37번길 5-2</t>
    <phoneticPr fontId="8" type="noConversion"/>
  </si>
  <si>
    <t>338-2</t>
    <phoneticPr fontId="8" type="noConversion"/>
  </si>
  <si>
    <t>성남대로1210번길 11-14</t>
    <phoneticPr fontId="8" type="noConversion"/>
  </si>
  <si>
    <t>3080</t>
    <phoneticPr fontId="8" type="noConversion"/>
  </si>
  <si>
    <t>2014-76</t>
    <phoneticPr fontId="8" type="noConversion"/>
  </si>
  <si>
    <t>헌릉로</t>
    <phoneticPr fontId="8" type="noConversion"/>
  </si>
  <si>
    <t>신흥동
창곡동</t>
    <phoneticPr fontId="8" type="noConversion"/>
  </si>
  <si>
    <t>4-4 ~
산108-4</t>
    <phoneticPr fontId="8" type="noConversion"/>
  </si>
  <si>
    <t>수정로 286~287</t>
    <phoneticPr fontId="8" type="noConversion"/>
  </si>
  <si>
    <t>947~30-2</t>
    <phoneticPr fontId="8" type="noConversion"/>
  </si>
  <si>
    <t>2014.09.22, 이상없음</t>
  </si>
  <si>
    <t>성남대로 1543 일원</t>
    <phoneticPr fontId="8" type="noConversion"/>
  </si>
  <si>
    <t>허가일~2014.11.30</t>
    <phoneticPr fontId="8" type="noConversion"/>
  </si>
  <si>
    <t>2014-77</t>
    <phoneticPr fontId="8" type="noConversion"/>
  </si>
  <si>
    <t>726</t>
    <phoneticPr fontId="8" type="noConversion"/>
  </si>
  <si>
    <t>복정로</t>
    <phoneticPr fontId="8" type="noConversion"/>
  </si>
  <si>
    <t>722</t>
    <phoneticPr fontId="8" type="noConversion"/>
  </si>
  <si>
    <t>724-1</t>
    <phoneticPr fontId="8" type="noConversion"/>
  </si>
  <si>
    <t>성남대로1390번길</t>
    <phoneticPr fontId="8" type="noConversion"/>
  </si>
  <si>
    <t>복정로72번길</t>
    <phoneticPr fontId="8" type="noConversion"/>
  </si>
  <si>
    <t>731</t>
    <phoneticPr fontId="8" type="noConversion"/>
  </si>
  <si>
    <t>735</t>
    <phoneticPr fontId="8" type="noConversion"/>
  </si>
  <si>
    <t>2014-78</t>
    <phoneticPr fontId="8" type="noConversion"/>
  </si>
  <si>
    <t>산성대로 100</t>
    <phoneticPr fontId="8" type="noConversion"/>
  </si>
  <si>
    <t>4796</t>
    <phoneticPr fontId="8" type="noConversion"/>
  </si>
  <si>
    <t>2014-79</t>
    <phoneticPr fontId="8" type="noConversion"/>
  </si>
  <si>
    <t>지장전주 이설</t>
    <phoneticPr fontId="8" type="noConversion"/>
  </si>
  <si>
    <t>한잔전력
(010-3735-4271)</t>
    <phoneticPr fontId="8" type="noConversion"/>
  </si>
  <si>
    <t>96</t>
    <phoneticPr fontId="8" type="noConversion"/>
  </si>
  <si>
    <t>100*2</t>
    <phoneticPr fontId="8" type="noConversion"/>
  </si>
  <si>
    <t>2014-80</t>
    <phoneticPr fontId="8" type="noConversion"/>
  </si>
  <si>
    <t>2014-81</t>
    <phoneticPr fontId="8" type="noConversion"/>
  </si>
  <si>
    <t>㈜한길이앤지</t>
    <phoneticPr fontId="8" type="noConversion"/>
  </si>
  <si>
    <t>㈜일경엔지니어링</t>
    <phoneticPr fontId="8" type="noConversion"/>
  </si>
  <si>
    <t>신촌로</t>
    <phoneticPr fontId="8" type="noConversion"/>
  </si>
  <si>
    <t>225-12</t>
    <phoneticPr fontId="8" type="noConversion"/>
  </si>
  <si>
    <t>수정로306번길 39-5</t>
    <phoneticPr fontId="8" type="noConversion"/>
  </si>
  <si>
    <t>374</t>
    <phoneticPr fontId="8" type="noConversion"/>
  </si>
  <si>
    <t>시민로259번길 18</t>
    <phoneticPr fontId="8" type="noConversion"/>
  </si>
  <si>
    <t>278</t>
    <phoneticPr fontId="8" type="noConversion"/>
  </si>
  <si>
    <t>2014-82</t>
    <phoneticPr fontId="8" type="noConversion"/>
  </si>
  <si>
    <t>kKTI이앤씨</t>
    <phoneticPr fontId="8" type="noConversion"/>
  </si>
  <si>
    <t>심곡로75번길 13</t>
    <phoneticPr fontId="8" type="noConversion"/>
  </si>
  <si>
    <t>396-79</t>
    <phoneticPr fontId="8" type="noConversion"/>
  </si>
  <si>
    <t>2014-83</t>
    <phoneticPr fontId="8" type="noConversion"/>
  </si>
  <si>
    <t>복정로20번길</t>
    <phoneticPr fontId="8" type="noConversion"/>
  </si>
  <si>
    <t>복정로32번길</t>
    <phoneticPr fontId="8" type="noConversion"/>
  </si>
  <si>
    <t>지장물확인을 위한 시험터파기</t>
    <phoneticPr fontId="8" type="noConversion"/>
  </si>
  <si>
    <t>184-30 외3</t>
    <phoneticPr fontId="8" type="noConversion"/>
  </si>
  <si>
    <t>2014-84</t>
    <phoneticPr fontId="8" type="noConversion"/>
  </si>
  <si>
    <t>통신배관 매설</t>
    <phoneticPr fontId="8" type="noConversion"/>
  </si>
  <si>
    <t>공원로 433</t>
    <phoneticPr fontId="8" type="noConversion"/>
  </si>
  <si>
    <t>2045</t>
    <phoneticPr fontId="8" type="noConversion"/>
  </si>
  <si>
    <t>2014-85</t>
    <phoneticPr fontId="8" type="noConversion"/>
  </si>
  <si>
    <t>수도권고속철도 지중송전선로 매설</t>
    <phoneticPr fontId="8" type="noConversion"/>
  </si>
  <si>
    <t>한국철도시설공단
수도권고속철도건설단</t>
    <phoneticPr fontId="8" type="noConversion"/>
  </si>
  <si>
    <t>대왕판교로, 여수대로</t>
    <phoneticPr fontId="8" type="noConversion"/>
  </si>
  <si>
    <t>금토동
사송동</t>
    <phoneticPr fontId="8" type="noConversion"/>
  </si>
  <si>
    <t>273-39
653-13</t>
    <phoneticPr fontId="8" type="noConversion"/>
  </si>
  <si>
    <t>200*6</t>
    <phoneticPr fontId="8" type="noConversion"/>
  </si>
  <si>
    <t>허가일~'15.12.31</t>
    <phoneticPr fontId="8" type="noConversion"/>
  </si>
  <si>
    <t>2014-86</t>
    <phoneticPr fontId="8" type="noConversion"/>
  </si>
  <si>
    <t>대화에너지
031-603-3005</t>
    <phoneticPr fontId="8" type="noConversion"/>
  </si>
  <si>
    <t>수정남로176번길 10-10</t>
    <phoneticPr fontId="8" type="noConversion"/>
  </si>
  <si>
    <t>3175-1</t>
    <phoneticPr fontId="8" type="noConversion"/>
  </si>
  <si>
    <t>2014.09.23, 이상없음</t>
    <phoneticPr fontId="8" type="noConversion"/>
  </si>
  <si>
    <t>도로 굴착 허가대장(2013년)</t>
    <phoneticPr fontId="8" type="noConversion"/>
  </si>
  <si>
    <t>연번</t>
    <phoneticPr fontId="8" type="noConversion"/>
  </si>
  <si>
    <t>허가
번호</t>
    <phoneticPr fontId="8" type="noConversion"/>
  </si>
  <si>
    <t>허가
일자</t>
    <phoneticPr fontId="8" type="noConversion"/>
  </si>
  <si>
    <t>허가건명</t>
    <phoneticPr fontId="8" type="noConversion"/>
  </si>
  <si>
    <t>허가업체</t>
    <phoneticPr fontId="8" type="noConversion"/>
  </si>
  <si>
    <t>버스정보 시스템 설치</t>
    <phoneticPr fontId="8" type="noConversion"/>
  </si>
  <si>
    <t>교통기획과</t>
    <phoneticPr fontId="8" type="noConversion"/>
  </si>
  <si>
    <t>상수도관 부설</t>
    <phoneticPr fontId="8" type="noConversion"/>
  </si>
  <si>
    <t>수도시설과</t>
    <phoneticPr fontId="8" type="noConversion"/>
  </si>
  <si>
    <t>공공자가망 맨홀 복구</t>
    <phoneticPr fontId="8" type="noConversion"/>
  </si>
  <si>
    <t>정보정책과</t>
    <phoneticPr fontId="8" type="noConversion"/>
  </si>
  <si>
    <t>도시가스관 인입관 부설</t>
    <phoneticPr fontId="8" type="noConversion"/>
  </si>
  <si>
    <t>코원에너지서비스</t>
    <phoneticPr fontId="8" type="noConversion"/>
  </si>
  <si>
    <t>통신배관매설</t>
    <phoneticPr fontId="8" type="noConversion"/>
  </si>
  <si>
    <t>LG유플러스</t>
    <phoneticPr fontId="8" type="noConversion"/>
  </si>
  <si>
    <t>CATV관로 매설</t>
    <phoneticPr fontId="8" type="noConversion"/>
  </si>
  <si>
    <t>아름방송</t>
    <phoneticPr fontId="8" type="noConversion"/>
  </si>
  <si>
    <t>소화전설치</t>
    <phoneticPr fontId="8" type="noConversion"/>
  </si>
  <si>
    <t>성남소방서</t>
    <phoneticPr fontId="8" type="noConversion"/>
  </si>
  <si>
    <t>㈜KT</t>
    <phoneticPr fontId="8" type="noConversion"/>
  </si>
  <si>
    <t>교통시설물설치</t>
    <phoneticPr fontId="8" type="noConversion"/>
  </si>
  <si>
    <t>한국토지주택공사</t>
    <phoneticPr fontId="8" type="noConversion"/>
  </si>
  <si>
    <t xml:space="preserve">동 </t>
    <phoneticPr fontId="8" type="noConversion"/>
  </si>
  <si>
    <t>위  치</t>
    <phoneticPr fontId="8" type="noConversion"/>
  </si>
  <si>
    <t xml:space="preserve">연장
(m) </t>
    <phoneticPr fontId="8" type="noConversion"/>
  </si>
  <si>
    <t>면적
(㎡)</t>
    <phoneticPr fontId="8" type="noConversion"/>
  </si>
  <si>
    <t>관경
(A)</t>
    <phoneticPr fontId="8" type="noConversion"/>
  </si>
  <si>
    <t>점용일
(일)</t>
    <phoneticPr fontId="8" type="noConversion"/>
  </si>
  <si>
    <t>점용료
(원)</t>
    <phoneticPr fontId="8" type="noConversion"/>
  </si>
  <si>
    <t>면허세
(원)</t>
    <phoneticPr fontId="8" type="noConversion"/>
  </si>
  <si>
    <t>착공일</t>
    <phoneticPr fontId="8" type="noConversion"/>
  </si>
  <si>
    <t>준공일
(예정)</t>
    <phoneticPr fontId="8" type="noConversion"/>
  </si>
  <si>
    <t>현황</t>
    <phoneticPr fontId="8" type="noConversion"/>
  </si>
  <si>
    <t>하자조사
결과</t>
    <phoneticPr fontId="8" type="noConversion"/>
  </si>
  <si>
    <t>수진동</t>
    <phoneticPr fontId="8" type="noConversion"/>
  </si>
  <si>
    <t>20</t>
    <phoneticPr fontId="8" type="noConversion"/>
  </si>
  <si>
    <t>9</t>
    <phoneticPr fontId="8" type="noConversion"/>
  </si>
  <si>
    <t>5.4</t>
    <phoneticPr fontId="8" type="noConversion"/>
  </si>
  <si>
    <t>36</t>
    <phoneticPr fontId="8" type="noConversion"/>
  </si>
  <si>
    <t>30</t>
    <phoneticPr fontId="8" type="noConversion"/>
  </si>
  <si>
    <t>2014.09.23, 이상없음</t>
    <phoneticPr fontId="8" type="noConversion"/>
  </si>
  <si>
    <t>수진2동</t>
    <phoneticPr fontId="8" type="noConversion"/>
  </si>
  <si>
    <t>4538~4559</t>
    <phoneticPr fontId="8" type="noConversion"/>
  </si>
  <si>
    <t>217</t>
    <phoneticPr fontId="8" type="noConversion"/>
  </si>
  <si>
    <t>326</t>
    <phoneticPr fontId="8" type="noConversion"/>
  </si>
  <si>
    <t>150</t>
    <phoneticPr fontId="8" type="noConversion"/>
  </si>
  <si>
    <t>13.1~13.12</t>
    <phoneticPr fontId="8" type="noConversion"/>
  </si>
  <si>
    <t>복구완료</t>
    <phoneticPr fontId="8" type="noConversion"/>
  </si>
  <si>
    <t>신흥2동</t>
    <phoneticPr fontId="8" type="noConversion"/>
  </si>
  <si>
    <t>89~76</t>
    <phoneticPr fontId="8" type="noConversion"/>
  </si>
  <si>
    <t>75</t>
    <phoneticPr fontId="8" type="noConversion"/>
  </si>
  <si>
    <t>111.9</t>
    <phoneticPr fontId="8" type="noConversion"/>
  </si>
  <si>
    <t>150</t>
    <phoneticPr fontId="8" type="noConversion"/>
  </si>
  <si>
    <t>산성동</t>
    <phoneticPr fontId="8" type="noConversion"/>
  </si>
  <si>
    <t>1372~929</t>
    <phoneticPr fontId="8" type="noConversion"/>
  </si>
  <si>
    <t>179</t>
    <phoneticPr fontId="8" type="noConversion"/>
  </si>
  <si>
    <t>267.9</t>
    <phoneticPr fontId="8" type="noConversion"/>
  </si>
  <si>
    <t>사업취소</t>
    <phoneticPr fontId="8" type="noConversion"/>
  </si>
  <si>
    <t>수진동</t>
    <phoneticPr fontId="8" type="noConversion"/>
  </si>
  <si>
    <t>4517 앞 산성대로변</t>
    <phoneticPr fontId="8" type="noConversion"/>
  </si>
  <si>
    <t>3</t>
    <phoneticPr fontId="8" type="noConversion"/>
  </si>
  <si>
    <t>9</t>
    <phoneticPr fontId="8" type="noConversion"/>
  </si>
  <si>
    <t>1</t>
    <phoneticPr fontId="8" type="noConversion"/>
  </si>
  <si>
    <t>2014.09.23, 이상없음</t>
    <phoneticPr fontId="8" type="noConversion"/>
  </si>
  <si>
    <t>3536-1</t>
    <phoneticPr fontId="8" type="noConversion"/>
  </si>
  <si>
    <t>2.4</t>
    <phoneticPr fontId="8" type="noConversion"/>
  </si>
  <si>
    <t>3510</t>
    <phoneticPr fontId="8" type="noConversion"/>
  </si>
  <si>
    <t>0.8</t>
    <phoneticPr fontId="8" type="noConversion"/>
  </si>
  <si>
    <t>3769-2</t>
    <phoneticPr fontId="8" type="noConversion"/>
  </si>
  <si>
    <t>5</t>
    <phoneticPr fontId="8" type="noConversion"/>
  </si>
  <si>
    <t>수진1동</t>
    <phoneticPr fontId="8" type="noConversion"/>
  </si>
  <si>
    <t>2524</t>
    <phoneticPr fontId="8" type="noConversion"/>
  </si>
  <si>
    <t>신흥동</t>
    <phoneticPr fontId="8" type="noConversion"/>
  </si>
  <si>
    <t>3214-1</t>
    <phoneticPr fontId="8" type="noConversion"/>
  </si>
  <si>
    <t>2</t>
    <phoneticPr fontId="8" type="noConversion"/>
  </si>
  <si>
    <t>3403-1</t>
    <phoneticPr fontId="8" type="noConversion"/>
  </si>
  <si>
    <t>7339-5</t>
    <phoneticPr fontId="8" type="noConversion"/>
  </si>
  <si>
    <t>38</t>
    <phoneticPr fontId="8" type="noConversion"/>
  </si>
  <si>
    <t>6570</t>
    <phoneticPr fontId="8" type="noConversion"/>
  </si>
  <si>
    <t>50A</t>
    <phoneticPr fontId="8" type="noConversion"/>
  </si>
  <si>
    <t>상적동</t>
    <phoneticPr fontId="8" type="noConversion"/>
  </si>
  <si>
    <t>217-5번지일원</t>
    <phoneticPr fontId="8" type="noConversion"/>
  </si>
  <si>
    <t>100*4</t>
    <phoneticPr fontId="8" type="noConversion"/>
  </si>
  <si>
    <t>양지동</t>
    <phoneticPr fontId="8" type="noConversion"/>
  </si>
  <si>
    <t>고등동</t>
    <phoneticPr fontId="8" type="noConversion"/>
  </si>
  <si>
    <t>397-6</t>
    <phoneticPr fontId="8" type="noConversion"/>
  </si>
  <si>
    <t>7288-11</t>
    <phoneticPr fontId="8" type="noConversion"/>
  </si>
  <si>
    <t>단대동</t>
    <phoneticPr fontId="8" type="noConversion"/>
  </si>
  <si>
    <t>95-10</t>
    <phoneticPr fontId="8" type="noConversion"/>
  </si>
  <si>
    <t>경원대역 출입구3번 외부 E/S 설치</t>
    <phoneticPr fontId="8" type="noConversion"/>
  </si>
  <si>
    <t>한국철도시설공단</t>
    <phoneticPr fontId="8" type="noConversion"/>
  </si>
  <si>
    <t>BIS 관로 매설</t>
    <phoneticPr fontId="8" type="noConversion"/>
  </si>
  <si>
    <t>SK텔레콤</t>
    <phoneticPr fontId="8" type="noConversion"/>
  </si>
  <si>
    <t>신흥동</t>
    <phoneticPr fontId="8" type="noConversion"/>
  </si>
  <si>
    <t>122-1</t>
    <phoneticPr fontId="8" type="noConversion"/>
  </si>
  <si>
    <t>태평동</t>
    <phoneticPr fontId="8" type="noConversion"/>
  </si>
  <si>
    <t>13.04~13.12</t>
    <phoneticPr fontId="8" type="noConversion"/>
  </si>
  <si>
    <t>단대동</t>
    <phoneticPr fontId="8" type="noConversion"/>
  </si>
  <si>
    <t>11-1</t>
    <phoneticPr fontId="8" type="noConversion"/>
  </si>
  <si>
    <t>36*2</t>
    <phoneticPr fontId="8" type="noConversion"/>
  </si>
  <si>
    <t>13.05~13.10</t>
    <phoneticPr fontId="8" type="noConversion"/>
  </si>
  <si>
    <t>28-4</t>
    <phoneticPr fontId="8" type="noConversion"/>
  </si>
  <si>
    <t>2014.09.23, 이상없음</t>
    <phoneticPr fontId="8" type="noConversion"/>
  </si>
  <si>
    <t>산성동</t>
    <phoneticPr fontId="8" type="noConversion"/>
  </si>
  <si>
    <t>2226-2</t>
    <phoneticPr fontId="8" type="noConversion"/>
  </si>
  <si>
    <t>3129-4</t>
    <phoneticPr fontId="8" type="noConversion"/>
  </si>
  <si>
    <t>수진동</t>
    <phoneticPr fontId="8" type="noConversion"/>
  </si>
  <si>
    <t>시흥동</t>
    <phoneticPr fontId="8" type="noConversion"/>
  </si>
  <si>
    <t>200-2</t>
    <phoneticPr fontId="8" type="noConversion"/>
  </si>
  <si>
    <t>50*2</t>
    <phoneticPr fontId="8" type="noConversion"/>
  </si>
  <si>
    <t>복구완료</t>
    <phoneticPr fontId="8" type="noConversion"/>
  </si>
  <si>
    <t>2507~4182</t>
    <phoneticPr fontId="8" type="noConversion"/>
  </si>
  <si>
    <t>100*4</t>
    <phoneticPr fontId="8" type="noConversion"/>
  </si>
  <si>
    <t>심곡동</t>
    <phoneticPr fontId="8" type="noConversion"/>
  </si>
  <si>
    <t>335-3</t>
    <phoneticPr fontId="8" type="noConversion"/>
  </si>
  <si>
    <t>양지동</t>
    <phoneticPr fontId="8" type="noConversion"/>
  </si>
  <si>
    <t>50A</t>
    <phoneticPr fontId="8" type="noConversion"/>
  </si>
  <si>
    <t>복정동</t>
    <phoneticPr fontId="8" type="noConversion"/>
  </si>
  <si>
    <t>639-1</t>
    <phoneticPr fontId="8" type="noConversion"/>
  </si>
  <si>
    <t>641-5</t>
    <phoneticPr fontId="8" type="noConversion"/>
  </si>
  <si>
    <t>164-1</t>
    <phoneticPr fontId="8" type="noConversion"/>
  </si>
  <si>
    <t>정화조 폐쇄로 인한 오수관로 연결공사</t>
    <phoneticPr fontId="8" type="noConversion"/>
  </si>
  <si>
    <t>조희득</t>
    <phoneticPr fontId="8" type="noConversion"/>
  </si>
  <si>
    <t>221-1</t>
    <phoneticPr fontId="8" type="noConversion"/>
  </si>
  <si>
    <t>인터넷 공급 관로 매설</t>
    <phoneticPr fontId="8" type="noConversion"/>
  </si>
  <si>
    <t>비점오염저감시설 유입관로 매설</t>
    <phoneticPr fontId="8" type="noConversion"/>
  </si>
  <si>
    <t>가천대학교</t>
    <phoneticPr fontId="8" type="noConversion"/>
  </si>
  <si>
    <t>통신관로 이설</t>
    <phoneticPr fontId="8" type="noConversion"/>
  </si>
  <si>
    <t>633-1</t>
    <phoneticPr fontId="8" type="noConversion"/>
  </si>
  <si>
    <t>660-13</t>
    <phoneticPr fontId="8" type="noConversion"/>
  </si>
  <si>
    <t>639-5</t>
    <phoneticPr fontId="8" type="noConversion"/>
  </si>
  <si>
    <t>659-7</t>
    <phoneticPr fontId="8" type="noConversion"/>
  </si>
  <si>
    <t>284-9</t>
    <phoneticPr fontId="8" type="noConversion"/>
  </si>
  <si>
    <t>609-4등 4</t>
    <phoneticPr fontId="8" type="noConversion"/>
  </si>
  <si>
    <t>사업지연</t>
    <phoneticPr fontId="8" type="noConversion"/>
  </si>
  <si>
    <t>472-8~482-6</t>
    <phoneticPr fontId="8" type="noConversion"/>
  </si>
  <si>
    <t>100*12</t>
    <phoneticPr fontId="8" type="noConversion"/>
  </si>
  <si>
    <t>고등동</t>
    <phoneticPr fontId="8" type="noConversion"/>
  </si>
  <si>
    <t>397-2</t>
    <phoneticPr fontId="8" type="noConversion"/>
  </si>
  <si>
    <t>7288-11</t>
    <phoneticPr fontId="8" type="noConversion"/>
  </si>
  <si>
    <t>다기능 CCTV 설치</t>
    <phoneticPr fontId="8" type="noConversion"/>
  </si>
  <si>
    <t>646-8</t>
    <phoneticPr fontId="8" type="noConversion"/>
  </si>
  <si>
    <t>2014년 착공</t>
    <phoneticPr fontId="8" type="noConversion"/>
  </si>
  <si>
    <t>633-3</t>
    <phoneticPr fontId="8" type="noConversion"/>
  </si>
  <si>
    <t>허가취소</t>
    <phoneticPr fontId="8" type="noConversion"/>
  </si>
  <si>
    <t>통신관로 매설</t>
    <phoneticPr fontId="8" type="noConversion"/>
  </si>
  <si>
    <t>전력 지중설비 매설</t>
    <phoneticPr fontId="8" type="noConversion"/>
  </si>
  <si>
    <t>한국전력공사 성남지사</t>
    <phoneticPr fontId="8" type="noConversion"/>
  </si>
  <si>
    <t>388-14</t>
    <phoneticPr fontId="8" type="noConversion"/>
  </si>
  <si>
    <t>굴착 불필요</t>
    <phoneticPr fontId="8" type="noConversion"/>
  </si>
  <si>
    <t>허가취소</t>
    <phoneticPr fontId="8" type="noConversion"/>
  </si>
  <si>
    <t>2045~3174</t>
    <phoneticPr fontId="8" type="noConversion"/>
  </si>
  <si>
    <t>13.8~13.11</t>
    <phoneticPr fontId="8" type="noConversion"/>
  </si>
  <si>
    <t>수도시설과-2095(2013.8.9.)</t>
    <phoneticPr fontId="8" type="noConversion"/>
  </si>
  <si>
    <t>388-14일원</t>
    <phoneticPr fontId="8" type="noConversion"/>
  </si>
  <si>
    <t>160-21</t>
    <phoneticPr fontId="8" type="noConversion"/>
  </si>
  <si>
    <t>228-14</t>
    <phoneticPr fontId="8" type="noConversion"/>
  </si>
  <si>
    <t>2578~3590</t>
    <phoneticPr fontId="8" type="noConversion"/>
  </si>
  <si>
    <t>680-7</t>
    <phoneticPr fontId="8" type="noConversion"/>
  </si>
  <si>
    <t>382-2</t>
    <phoneticPr fontId="8" type="noConversion"/>
  </si>
  <si>
    <t>사송동</t>
    <phoneticPr fontId="8" type="noConversion"/>
  </si>
  <si>
    <t>397-12</t>
    <phoneticPr fontId="8" type="noConversion"/>
  </si>
  <si>
    <t>397-1</t>
    <phoneticPr fontId="8" type="noConversion"/>
  </si>
  <si>
    <t>신촌동</t>
    <phoneticPr fontId="8" type="noConversion"/>
  </si>
  <si>
    <t>202-1</t>
    <phoneticPr fontId="8" type="noConversion"/>
  </si>
  <si>
    <t>637-15</t>
    <phoneticPr fontId="8" type="noConversion"/>
  </si>
  <si>
    <t>637-8</t>
    <phoneticPr fontId="8" type="noConversion"/>
  </si>
  <si>
    <t>통신관로 매설</t>
    <phoneticPr fontId="8" type="noConversion"/>
  </si>
  <si>
    <t>매설배관 건전성 확보</t>
    <phoneticPr fontId="8" type="noConversion"/>
  </si>
  <si>
    <t>한국가스공사</t>
    <phoneticPr fontId="8" type="noConversion"/>
  </si>
  <si>
    <t>태평동
수진동</t>
    <phoneticPr fontId="8" type="noConversion"/>
  </si>
  <si>
    <t>6511
~4538 외 2개소</t>
    <phoneticPr fontId="8" type="noConversion"/>
  </si>
  <si>
    <t>100*2</t>
    <phoneticPr fontId="8" type="noConversion"/>
  </si>
  <si>
    <t>사송동</t>
    <phoneticPr fontId="8" type="noConversion"/>
  </si>
  <si>
    <t>624-12 일원</t>
    <phoneticPr fontId="8" type="noConversion"/>
  </si>
  <si>
    <t>수진동</t>
    <phoneticPr fontId="8" type="noConversion"/>
  </si>
  <si>
    <t>양지동</t>
    <phoneticPr fontId="8" type="noConversion"/>
  </si>
  <si>
    <t>태평동</t>
    <phoneticPr fontId="8" type="noConversion"/>
  </si>
  <si>
    <t>7187-11</t>
    <phoneticPr fontId="8" type="noConversion"/>
  </si>
  <si>
    <t>2014.09.23, 이상없음</t>
    <phoneticPr fontId="8" type="noConversion"/>
  </si>
  <si>
    <t>복정동</t>
    <phoneticPr fontId="8" type="noConversion"/>
  </si>
  <si>
    <t>641-5</t>
    <phoneticPr fontId="8" type="noConversion"/>
  </si>
  <si>
    <t>14-1~37</t>
    <phoneticPr fontId="8" type="noConversion"/>
  </si>
  <si>
    <t>고등동</t>
    <phoneticPr fontId="8" type="noConversion"/>
  </si>
  <si>
    <t>87-8</t>
    <phoneticPr fontId="8" type="noConversion"/>
  </si>
  <si>
    <t>도시가스관 인입관 부설</t>
    <phoneticPr fontId="8" type="noConversion"/>
  </si>
  <si>
    <t>코원에너지서비스</t>
    <phoneticPr fontId="8" type="noConversion"/>
  </si>
  <si>
    <t>도시가스 공급배관 부설</t>
    <phoneticPr fontId="8" type="noConversion"/>
  </si>
  <si>
    <t>시흥동</t>
    <phoneticPr fontId="8" type="noConversion"/>
  </si>
  <si>
    <t>200-3</t>
    <phoneticPr fontId="8" type="noConversion"/>
  </si>
  <si>
    <t>637-5</t>
    <phoneticPr fontId="8" type="noConversion"/>
  </si>
  <si>
    <t>419-9</t>
    <phoneticPr fontId="8" type="noConversion"/>
  </si>
  <si>
    <t>6975-5</t>
    <phoneticPr fontId="8" type="noConversion"/>
  </si>
  <si>
    <t>631-6</t>
    <phoneticPr fontId="8" type="noConversion"/>
  </si>
  <si>
    <t>금토동</t>
    <phoneticPr fontId="8" type="noConversion"/>
  </si>
  <si>
    <t>272-41~324-1</t>
    <phoneticPr fontId="8" type="noConversion"/>
  </si>
  <si>
    <t>163-3</t>
    <phoneticPr fontId="8" type="noConversion"/>
  </si>
  <si>
    <t>7288-6</t>
    <phoneticPr fontId="8" type="noConversion"/>
  </si>
  <si>
    <t>432-1 주변</t>
    <phoneticPr fontId="8" type="noConversion"/>
  </si>
  <si>
    <t>392-2</t>
    <phoneticPr fontId="8" type="noConversion"/>
  </si>
  <si>
    <t>통신관로 매설</t>
    <phoneticPr fontId="8" type="noConversion"/>
  </si>
  <si>
    <t>LG유플러스</t>
    <phoneticPr fontId="8" type="noConversion"/>
  </si>
  <si>
    <t>SK브로드밴드</t>
    <phoneticPr fontId="8" type="noConversion"/>
  </si>
  <si>
    <t>통신관로 보수</t>
    <phoneticPr fontId="8" type="noConversion"/>
  </si>
  <si>
    <t>㈜KT</t>
    <phoneticPr fontId="8" type="noConversion"/>
  </si>
  <si>
    <t>지상식 소화전 설치</t>
    <phoneticPr fontId="8" type="noConversion"/>
  </si>
  <si>
    <t>성남소방서</t>
    <phoneticPr fontId="8" type="noConversion"/>
  </si>
  <si>
    <t>도시가스 공급배관 부설</t>
    <phoneticPr fontId="8" type="noConversion"/>
  </si>
  <si>
    <t>코원에너지서비스</t>
    <phoneticPr fontId="8" type="noConversion"/>
  </si>
  <si>
    <t>4794~4538-1</t>
    <phoneticPr fontId="8" type="noConversion"/>
  </si>
  <si>
    <t>100*2</t>
    <phoneticPr fontId="8" type="noConversion"/>
  </si>
  <si>
    <t>복정동</t>
    <phoneticPr fontId="8" type="noConversion"/>
  </si>
  <si>
    <t>635~232-16</t>
    <phoneticPr fontId="8" type="noConversion"/>
  </si>
  <si>
    <t>시흥동</t>
    <phoneticPr fontId="8" type="noConversion"/>
  </si>
  <si>
    <t>17-49</t>
    <phoneticPr fontId="8" type="noConversion"/>
  </si>
  <si>
    <t>276-16</t>
    <phoneticPr fontId="8" type="noConversion"/>
  </si>
  <si>
    <t>산49-1</t>
    <phoneticPr fontId="8" type="noConversion"/>
  </si>
  <si>
    <t>212-6</t>
    <phoneticPr fontId="8" type="noConversion"/>
  </si>
  <si>
    <t>211-24</t>
    <phoneticPr fontId="8" type="noConversion"/>
  </si>
  <si>
    <t>금토동</t>
    <phoneticPr fontId="8" type="noConversion"/>
  </si>
  <si>
    <t>410-171</t>
    <phoneticPr fontId="8" type="noConversion"/>
  </si>
  <si>
    <t>6083-1</t>
    <phoneticPr fontId="8" type="noConversion"/>
  </si>
  <si>
    <t>653-6</t>
    <phoneticPr fontId="8" type="noConversion"/>
  </si>
  <si>
    <t>658-12</t>
    <phoneticPr fontId="8" type="noConversion"/>
  </si>
  <si>
    <t>669-11</t>
    <phoneticPr fontId="8" type="noConversion"/>
  </si>
  <si>
    <t>678-1</t>
    <phoneticPr fontId="8" type="noConversion"/>
  </si>
  <si>
    <t>686-3</t>
    <phoneticPr fontId="8" type="noConversion"/>
  </si>
  <si>
    <t>716-11</t>
    <phoneticPr fontId="8" type="noConversion"/>
  </si>
  <si>
    <t>심곡동</t>
    <phoneticPr fontId="8" type="noConversion"/>
  </si>
  <si>
    <t>397-1</t>
    <phoneticPr fontId="8" type="noConversion"/>
  </si>
  <si>
    <t>357-4</t>
    <phoneticPr fontId="8" type="noConversion"/>
  </si>
  <si>
    <t>357-3</t>
    <phoneticPr fontId="8" type="noConversion"/>
  </si>
  <si>
    <t>도로 굴착 허가대장(2014년)</t>
    <phoneticPr fontId="8" type="noConversion"/>
  </si>
  <si>
    <t>14-1</t>
  </si>
  <si>
    <t>14-2</t>
  </si>
  <si>
    <t>14-3</t>
  </si>
  <si>
    <t>14-4</t>
  </si>
  <si>
    <t>14-5</t>
  </si>
  <si>
    <t>14-6</t>
  </si>
  <si>
    <t>14-7</t>
  </si>
  <si>
    <t>14-8</t>
  </si>
  <si>
    <t>14-9</t>
  </si>
  <si>
    <t>14-10</t>
  </si>
  <si>
    <t>14-11</t>
  </si>
  <si>
    <t>14-12</t>
  </si>
  <si>
    <t>14-13</t>
  </si>
  <si>
    <t>14-14</t>
  </si>
  <si>
    <t>14-15</t>
  </si>
  <si>
    <t>14-16</t>
  </si>
  <si>
    <t>14-17</t>
  </si>
  <si>
    <t>14-18</t>
  </si>
  <si>
    <t>14-19</t>
  </si>
  <si>
    <t>14-20</t>
  </si>
  <si>
    <t>14-21</t>
  </si>
  <si>
    <t>14-22</t>
  </si>
  <si>
    <t>14-23</t>
  </si>
  <si>
    <t>14-24</t>
  </si>
  <si>
    <t>14-25</t>
  </si>
  <si>
    <t>14-26</t>
  </si>
  <si>
    <t>14-27</t>
  </si>
  <si>
    <t>14-28</t>
  </si>
  <si>
    <t>14-29</t>
  </si>
  <si>
    <t>14-30</t>
  </si>
  <si>
    <t>14-31</t>
  </si>
  <si>
    <t>14-32</t>
  </si>
  <si>
    <t>14-33</t>
  </si>
  <si>
    <t>14-34</t>
  </si>
  <si>
    <t>14-35</t>
  </si>
  <si>
    <t>14-36</t>
  </si>
  <si>
    <t>14-37</t>
  </si>
  <si>
    <t>14-38</t>
  </si>
  <si>
    <t>14-39</t>
  </si>
  <si>
    <t>14-40</t>
  </si>
  <si>
    <t>14-41</t>
  </si>
  <si>
    <t>14-42</t>
  </si>
  <si>
    <t>14-43</t>
  </si>
  <si>
    <t>14-44</t>
  </si>
  <si>
    <t>14-45</t>
  </si>
  <si>
    <t>14-46</t>
  </si>
  <si>
    <t>14-47</t>
  </si>
  <si>
    <t>14-48</t>
  </si>
  <si>
    <t>14-49</t>
  </si>
  <si>
    <t>14-50</t>
  </si>
  <si>
    <t>14-51</t>
  </si>
  <si>
    <t>14-52</t>
  </si>
  <si>
    <t>14-53</t>
  </si>
  <si>
    <t>14-54</t>
  </si>
  <si>
    <t>14-55</t>
  </si>
  <si>
    <t>14-56</t>
  </si>
  <si>
    <t>14-57</t>
  </si>
  <si>
    <t>14-58</t>
  </si>
  <si>
    <t>14-59</t>
  </si>
  <si>
    <t>14-60</t>
  </si>
  <si>
    <t>14-61</t>
  </si>
  <si>
    <t>14-62</t>
  </si>
  <si>
    <t>14-63</t>
  </si>
  <si>
    <t>14-64</t>
  </si>
  <si>
    <t>14-65</t>
  </si>
  <si>
    <t>14-66</t>
  </si>
  <si>
    <t>14-67</t>
  </si>
  <si>
    <t>14-68</t>
  </si>
  <si>
    <t>14-69</t>
  </si>
  <si>
    <t>14-70</t>
  </si>
  <si>
    <t>14-71</t>
  </si>
  <si>
    <t>14-72</t>
  </si>
  <si>
    <t>14-73</t>
  </si>
  <si>
    <t>14-74</t>
  </si>
  <si>
    <t>14-75</t>
  </si>
  <si>
    <t>14-76</t>
  </si>
  <si>
    <t>14-77</t>
  </si>
  <si>
    <t>14-78</t>
  </si>
  <si>
    <t>14-79</t>
  </si>
  <si>
    <t>14-80</t>
  </si>
  <si>
    <t>14-81</t>
  </si>
  <si>
    <t>14-82</t>
  </si>
  <si>
    <t>14-83</t>
  </si>
  <si>
    <t>14-84</t>
  </si>
  <si>
    <t>14-85</t>
  </si>
  <si>
    <t>14-86</t>
  </si>
  <si>
    <t>13-1</t>
    <phoneticPr fontId="8" type="noConversion"/>
  </si>
  <si>
    <t>13-2</t>
    <phoneticPr fontId="8" type="noConversion"/>
  </si>
  <si>
    <t>13-3</t>
    <phoneticPr fontId="8" type="noConversion"/>
  </si>
  <si>
    <t>13-4</t>
    <phoneticPr fontId="8" type="noConversion"/>
  </si>
  <si>
    <t>13-5</t>
    <phoneticPr fontId="8" type="noConversion"/>
  </si>
  <si>
    <t>13-6</t>
    <phoneticPr fontId="8" type="noConversion"/>
  </si>
  <si>
    <t>13-7</t>
    <phoneticPr fontId="8" type="noConversion"/>
  </si>
  <si>
    <t>13-8</t>
    <phoneticPr fontId="8" type="noConversion"/>
  </si>
  <si>
    <t>13-9</t>
    <phoneticPr fontId="8" type="noConversion"/>
  </si>
  <si>
    <t>13-10</t>
    <phoneticPr fontId="8" type="noConversion"/>
  </si>
  <si>
    <t>13-11</t>
    <phoneticPr fontId="8" type="noConversion"/>
  </si>
  <si>
    <t>13-12</t>
    <phoneticPr fontId="8" type="noConversion"/>
  </si>
  <si>
    <t>13-14</t>
    <phoneticPr fontId="8" type="noConversion"/>
  </si>
  <si>
    <t>13-15</t>
    <phoneticPr fontId="8" type="noConversion"/>
  </si>
  <si>
    <t>13-16</t>
    <phoneticPr fontId="8" type="noConversion"/>
  </si>
  <si>
    <t>13-17</t>
    <phoneticPr fontId="8" type="noConversion"/>
  </si>
  <si>
    <t>13-18</t>
    <phoneticPr fontId="8" type="noConversion"/>
  </si>
  <si>
    <t>13-19</t>
    <phoneticPr fontId="8" type="noConversion"/>
  </si>
  <si>
    <t>13-20</t>
    <phoneticPr fontId="8" type="noConversion"/>
  </si>
  <si>
    <t>13-22</t>
    <phoneticPr fontId="8" type="noConversion"/>
  </si>
  <si>
    <t>13-24</t>
    <phoneticPr fontId="8" type="noConversion"/>
  </si>
  <si>
    <t>13-25</t>
    <phoneticPr fontId="8" type="noConversion"/>
  </si>
  <si>
    <t>13-26</t>
    <phoneticPr fontId="8" type="noConversion"/>
  </si>
  <si>
    <t>13-27</t>
    <phoneticPr fontId="8" type="noConversion"/>
  </si>
  <si>
    <t>13-28</t>
    <phoneticPr fontId="8" type="noConversion"/>
  </si>
  <si>
    <t>13-30</t>
    <phoneticPr fontId="8" type="noConversion"/>
  </si>
  <si>
    <t>13-31</t>
    <phoneticPr fontId="8" type="noConversion"/>
  </si>
  <si>
    <t>13-34</t>
    <phoneticPr fontId="8" type="noConversion"/>
  </si>
  <si>
    <t>13-35</t>
    <phoneticPr fontId="8" type="noConversion"/>
  </si>
  <si>
    <t>13-36</t>
    <phoneticPr fontId="8" type="noConversion"/>
  </si>
  <si>
    <t>13-37</t>
    <phoneticPr fontId="8" type="noConversion"/>
  </si>
  <si>
    <t>13-38</t>
    <phoneticPr fontId="8" type="noConversion"/>
  </si>
  <si>
    <t>13-39</t>
    <phoneticPr fontId="8" type="noConversion"/>
  </si>
  <si>
    <t>13-40</t>
    <phoneticPr fontId="8" type="noConversion"/>
  </si>
  <si>
    <t>13-41</t>
    <phoneticPr fontId="8" type="noConversion"/>
  </si>
  <si>
    <t>13-43</t>
    <phoneticPr fontId="8" type="noConversion"/>
  </si>
  <si>
    <t>13-44</t>
    <phoneticPr fontId="8" type="noConversion"/>
  </si>
  <si>
    <t>13-45</t>
    <phoneticPr fontId="8" type="noConversion"/>
  </si>
  <si>
    <t>13-46</t>
    <phoneticPr fontId="8" type="noConversion"/>
  </si>
  <si>
    <t>13-48</t>
    <phoneticPr fontId="8" type="noConversion"/>
  </si>
  <si>
    <t>13-49</t>
    <phoneticPr fontId="8" type="noConversion"/>
  </si>
  <si>
    <t>13-50</t>
    <phoneticPr fontId="8" type="noConversion"/>
  </si>
  <si>
    <t>13-51</t>
    <phoneticPr fontId="8" type="noConversion"/>
  </si>
  <si>
    <t>13-52</t>
    <phoneticPr fontId="8" type="noConversion"/>
  </si>
  <si>
    <t>13-53</t>
    <phoneticPr fontId="8" type="noConversion"/>
  </si>
  <si>
    <t>13-54</t>
    <phoneticPr fontId="8" type="noConversion"/>
  </si>
  <si>
    <t>13-55</t>
    <phoneticPr fontId="8" type="noConversion"/>
  </si>
  <si>
    <t>13-58</t>
    <phoneticPr fontId="8" type="noConversion"/>
  </si>
  <si>
    <t>13-59</t>
    <phoneticPr fontId="8" type="noConversion"/>
  </si>
  <si>
    <t>852</t>
    <phoneticPr fontId="8" type="noConversion"/>
  </si>
  <si>
    <t>청솔엔지니어링</t>
    <phoneticPr fontId="8" type="noConversion"/>
  </si>
  <si>
    <t>2014-87</t>
    <phoneticPr fontId="8" type="noConversion"/>
  </si>
  <si>
    <t>대왕판교로915번길 32</t>
    <phoneticPr fontId="8" type="noConversion"/>
  </si>
  <si>
    <t>211-1</t>
    <phoneticPr fontId="8" type="noConversion"/>
  </si>
  <si>
    <t>2014-88</t>
    <phoneticPr fontId="8" type="noConversion"/>
  </si>
  <si>
    <t>2014-89</t>
    <phoneticPr fontId="8" type="noConversion"/>
  </si>
  <si>
    <t>오야남로 37-3</t>
    <phoneticPr fontId="8" type="noConversion"/>
  </si>
  <si>
    <t>295-1</t>
    <phoneticPr fontId="8" type="noConversion"/>
  </si>
  <si>
    <t>2605</t>
    <phoneticPr fontId="8" type="noConversion"/>
  </si>
  <si>
    <t>이한엔지니어링
02-407-4658</t>
    <phoneticPr fontId="8" type="noConversion"/>
  </si>
  <si>
    <t>자기진단</t>
    <phoneticPr fontId="8" type="noConversion"/>
  </si>
  <si>
    <t>❺ 진단일자</t>
  </si>
  <si>
    <t>❻ 대상기간</t>
  </si>
  <si>
    <t>❼ 업무실적</t>
  </si>
  <si>
    <t>❽ 미흡항목</t>
  </si>
  <si>
    <t>❾ 개선사항</t>
  </si>
  <si>
    <t>2014.07.16.</t>
  </si>
  <si>
    <t>없 음</t>
  </si>
  <si>
    <t>2014.05.20.</t>
  </si>
  <si>
    <t>2014.05.14 ~ 2014.05.20</t>
  </si>
  <si>
    <t>2014.05.28.</t>
  </si>
  <si>
    <t>2014.05.14 ~ 2014.05.28</t>
  </si>
  <si>
    <t>2014.06.02.</t>
  </si>
  <si>
    <t>2014.05.16 ~ 2014.06.02</t>
  </si>
  <si>
    <t>2014.06.07.</t>
  </si>
  <si>
    <t>2014.05.16 ~ 2014.06.07</t>
  </si>
  <si>
    <t>시흥동 221-10 외 9개소 도로굴착 원상복구(L=30m)</t>
    <phoneticPr fontId="8" type="noConversion"/>
  </si>
  <si>
    <t>2014.06.09.</t>
  </si>
  <si>
    <t>2014.05.16 ~ 2014.06.09</t>
  </si>
  <si>
    <t>2014.06.19.</t>
  </si>
  <si>
    <t>2014.06.05 ~ 2014.06.19</t>
  </si>
  <si>
    <t>2014.06.20.</t>
  </si>
  <si>
    <t>2014.05.30 ~ 2014.06.20</t>
  </si>
  <si>
    <t>2014.06.21.</t>
  </si>
  <si>
    <t>2014.05.21 ~ 2014.06.21</t>
  </si>
  <si>
    <t>2014.06.28.</t>
  </si>
  <si>
    <t>2014.06.05 ~ 2014.06.28</t>
  </si>
  <si>
    <t>2014.07.04.</t>
  </si>
  <si>
    <t>2014.06.20 ~ 2014.07.04</t>
  </si>
  <si>
    <t>2014.07.06.</t>
  </si>
  <si>
    <t>2014.06.16 ~ 2014.07.06</t>
  </si>
  <si>
    <t>2014.06.18 ~ 2014.07.06</t>
  </si>
  <si>
    <t>2014.07.11.</t>
  </si>
  <si>
    <t>2014.06.16 ~ 2014.07.11</t>
  </si>
  <si>
    <t>2014.07.12.</t>
  </si>
  <si>
    <t>2014.05.27 ~ 2014.07.12</t>
  </si>
  <si>
    <t>2014.07.13.</t>
  </si>
  <si>
    <t>2014.06.30 ~ 2014.07.13</t>
  </si>
  <si>
    <t>2014.07.14.</t>
  </si>
  <si>
    <t>2014.06.12 ~ 2014.07.14</t>
  </si>
  <si>
    <t>2014.06.30 ~ 2014.07.16</t>
  </si>
  <si>
    <t>2014.07.20.</t>
  </si>
  <si>
    <t>2014.05.27 ~ 2014.07.20</t>
  </si>
  <si>
    <t>2014.07.23.</t>
  </si>
  <si>
    <t>2014.06.30 ~ 2014.07.23</t>
  </si>
  <si>
    <t>2014.07.27.</t>
  </si>
  <si>
    <t>2014.07.03 ~ 2014.07.27</t>
  </si>
  <si>
    <t>2014.07.14 ~ 2014.07.27</t>
  </si>
  <si>
    <t>2014.07.31.</t>
  </si>
  <si>
    <t>2014.06.30 ~ 2014.07.31</t>
  </si>
  <si>
    <t>2014.07.14 ~ 2014.07.31</t>
  </si>
  <si>
    <t>2014.08.05.</t>
  </si>
  <si>
    <t>2014.06.24 ~ 2014.08.05</t>
  </si>
  <si>
    <t>2014.08.06.</t>
  </si>
  <si>
    <t>2014.07.14 ~ 2014.08.06</t>
  </si>
  <si>
    <t>2014.08.08.</t>
  </si>
  <si>
    <t>2014.07.24 ~ 2014.08.08</t>
  </si>
  <si>
    <t>2014.08.13.</t>
  </si>
  <si>
    <t>2014.07.22 ~ 2014.08.13</t>
  </si>
  <si>
    <t>2014.08.15.</t>
  </si>
  <si>
    <t>2014.07.25 ~ 2014.08.15</t>
  </si>
  <si>
    <t>2014.08.22.</t>
  </si>
  <si>
    <t>2014.08.01 ~ 2014.08.22</t>
  </si>
  <si>
    <t>2014.08.25.</t>
  </si>
  <si>
    <t>2014.07.24 ~ 2014.08.25</t>
  </si>
  <si>
    <t>2014.08.31.</t>
  </si>
  <si>
    <t>2014.08.18 ~ 2014.08.31</t>
  </si>
  <si>
    <t>2014.09.03.</t>
  </si>
  <si>
    <t>2014.05.27 ~ 2014.09.03</t>
  </si>
  <si>
    <t>2014.09.05.</t>
  </si>
  <si>
    <t>2014.08.18 ~ 2014.09.05</t>
  </si>
  <si>
    <t>2014.09.06.</t>
  </si>
  <si>
    <t>2014.08.18 ~ 2014.09.06</t>
  </si>
  <si>
    <t>2014.09.12.</t>
  </si>
  <si>
    <t>2014.08.27 ~ 2014.09.12</t>
  </si>
  <si>
    <t>2014.09.24.</t>
  </si>
  <si>
    <t>2014.08.18 ~ 2014.09.24</t>
  </si>
  <si>
    <t>2014.09.25.</t>
  </si>
  <si>
    <t>2014.09.17 ~ 2014.09.25</t>
  </si>
  <si>
    <t>태평동 3307-150 ~ 3307-156 도로굴착 원상복구 (L=18m)</t>
  </si>
  <si>
    <t>2014.09.26.</t>
  </si>
  <si>
    <t>2014.09.04 ~ 2014.09.26</t>
  </si>
  <si>
    <t>2014.10.05.</t>
  </si>
  <si>
    <t>2014.09.14 ~ 2014.10.05</t>
  </si>
  <si>
    <t>2014.10.10.</t>
  </si>
  <si>
    <t>2014.08.18 ~ 2014.10.10</t>
  </si>
  <si>
    <t>2014.10.11.</t>
  </si>
  <si>
    <t>2014.09.17 ~ 2014.10.11</t>
  </si>
  <si>
    <t>2014.10.12.</t>
  </si>
  <si>
    <t>2014.09.22 ~ 2014.10.12</t>
  </si>
  <si>
    <t>2014.10.15.</t>
  </si>
  <si>
    <t>2014.08.28 ~ 2014.10.15</t>
  </si>
  <si>
    <t>2014.09.22 ~ 2014.10.15</t>
  </si>
  <si>
    <t>2014.10.16.</t>
  </si>
  <si>
    <t>2014.09.29 ~ 2014.10.16</t>
  </si>
  <si>
    <t>2014.10.25.</t>
  </si>
  <si>
    <t>2014.08.29 ~ 2014.10.25</t>
  </si>
  <si>
    <t>2014.10.31.</t>
  </si>
  <si>
    <t>2014.10.07 ~ 2014.10.31</t>
  </si>
  <si>
    <t>2014.11.03.</t>
  </si>
  <si>
    <t>2014.10.17 ~ 2014.11.03</t>
  </si>
  <si>
    <t>2014.11.10.</t>
  </si>
  <si>
    <t>2014.08.28 ~ 2014.11.10</t>
  </si>
  <si>
    <t>2014.09.22 ~ 2014.11.10</t>
  </si>
  <si>
    <t>2014.11.12.</t>
  </si>
  <si>
    <t>2014.10.21 ~ 2014.11.12</t>
  </si>
  <si>
    <t>2014.11.19.</t>
  </si>
  <si>
    <t>2014.10.30 ~ 2014.11.19</t>
  </si>
  <si>
    <t>2014.11.20.</t>
  </si>
  <si>
    <t>2014.10.23 ~ 2014.11.20</t>
  </si>
  <si>
    <t>2014.11.21.</t>
  </si>
  <si>
    <t>2014.10.07 ~ 2014.11.21</t>
  </si>
  <si>
    <t>2014.11.30.</t>
  </si>
  <si>
    <t>2014.05.13 ~ 2014.11.30</t>
  </si>
  <si>
    <t>상적동 298-6 일원 도로굴착 원상복구(L=8m)</t>
    <phoneticPr fontId="8" type="noConversion"/>
  </si>
  <si>
    <t>탄리로30번길 8 일원 도로굴착 원상복구(L=2m)</t>
    <phoneticPr fontId="8" type="noConversion"/>
  </si>
  <si>
    <t>단대동 160-18 일원 도로굴착 원상복구(L=2m)</t>
    <phoneticPr fontId="8" type="noConversion"/>
  </si>
  <si>
    <t>대왕판교로976번길 9-8 일원 도로굴착 원상복구(L=9m)</t>
    <phoneticPr fontId="8" type="noConversion"/>
  </si>
  <si>
    <t>탄리로52번길 28-1 일원 도로굴착 원상복구(L=1m)</t>
    <phoneticPr fontId="8" type="noConversion"/>
  </si>
  <si>
    <t>산성대로 499 일원 도로굴착 원상복구(L=9m)</t>
    <phoneticPr fontId="8" type="noConversion"/>
  </si>
  <si>
    <t>사송동 549 일원 도로굴착 원상복구(L=4m)</t>
    <phoneticPr fontId="8" type="noConversion"/>
  </si>
  <si>
    <t>탄리로30번길 8-4 일원 도로굴착 원상복구(L=1m)</t>
    <phoneticPr fontId="8" type="noConversion"/>
  </si>
  <si>
    <t>탄리로132번길 22 일원 도로굴착 원상복구(L=1m)</t>
    <phoneticPr fontId="8" type="noConversion"/>
  </si>
  <si>
    <t>수정로 116 일원 도로굴착 원상복구(L=3m)</t>
    <phoneticPr fontId="8" type="noConversion"/>
  </si>
  <si>
    <t>사송동 544-1 일원 도로굴착 원상복구(L=5m)</t>
    <phoneticPr fontId="8" type="noConversion"/>
  </si>
  <si>
    <t>신흥동 96-1 일원 도로굴착 원상복구(L=9m)</t>
    <phoneticPr fontId="8" type="noConversion"/>
  </si>
  <si>
    <t>수정로153번길 10 일원 도로굴착 원상복구(L=2m)</t>
    <phoneticPr fontId="8" type="noConversion"/>
  </si>
  <si>
    <t>금토동 273-14 ~ 시흥동 298-5 도로굴착 원상복구(L=648m)</t>
    <phoneticPr fontId="8" type="noConversion"/>
  </si>
  <si>
    <t>신흥동 96-1 일원 도로굴착 원상복구(L=1m)</t>
    <phoneticPr fontId="8" type="noConversion"/>
  </si>
  <si>
    <t>복정동 686 ~ 731 도로굴착 원상복구(L=156m)</t>
    <phoneticPr fontId="8" type="noConversion"/>
  </si>
  <si>
    <t>신촌동 111-9 일원 도로굴착 원상복구(L=8m)</t>
    <phoneticPr fontId="8" type="noConversion"/>
  </si>
  <si>
    <t>시흥동 298-5 ~ 222-13 도로굴착 원상복구(L=600m)</t>
    <phoneticPr fontId="8" type="noConversion"/>
  </si>
  <si>
    <t>탄리로 120 일원 도로굴착 원상복구(L=6m)</t>
    <phoneticPr fontId="8" type="noConversion"/>
  </si>
  <si>
    <t>산성대로 273일원 도로굴착 원상복구(L=9m)</t>
    <phoneticPr fontId="8" type="noConversion"/>
  </si>
  <si>
    <t>대왕판교로976번길 9-6 일원 도로굴착 원상복구(L=9m)</t>
    <phoneticPr fontId="8" type="noConversion"/>
  </si>
  <si>
    <t>태평동 5154 ~ 성남대로 1324 도로굴착 원상복구(L=126m)</t>
    <phoneticPr fontId="8" type="noConversion"/>
  </si>
  <si>
    <t>남문로2번길 11 일원 도로굴착 원상복구(L=1m)</t>
    <phoneticPr fontId="8" type="noConversion"/>
  </si>
  <si>
    <t>성남대로 1241 일원 도로굴착 원상복구(L=62m)</t>
    <phoneticPr fontId="8" type="noConversion"/>
  </si>
  <si>
    <t>복정안골로 35 일원 도로굴착 원상복구(L=1m)</t>
    <phoneticPr fontId="8" type="noConversion"/>
  </si>
  <si>
    <t>시민로257번길 2 일원 도로굴착 원상복구(L=2m)</t>
    <phoneticPr fontId="8" type="noConversion"/>
  </si>
  <si>
    <t>수진동 4795 일원 도로굴착 원상복구(L=8m)</t>
    <phoneticPr fontId="8" type="noConversion"/>
  </si>
  <si>
    <t>대왕판교로 982 일원 도로굴착 원상복구(L=2m)</t>
    <phoneticPr fontId="8" type="noConversion"/>
  </si>
  <si>
    <t>시흥동 161-6 일원 도로굴착 원상복구(L=4m)</t>
    <phoneticPr fontId="8" type="noConversion"/>
  </si>
  <si>
    <t>수정로 365 일원도로굴착 원상복구(L=722m)</t>
    <phoneticPr fontId="8" type="noConversion"/>
  </si>
  <si>
    <t>오야동 249-1 일원 도로굴착 원상복구(L=5m)</t>
    <phoneticPr fontId="8" type="noConversion"/>
  </si>
  <si>
    <t>시흥동 222-13 ~ 고등동 432-21 도로굴착 원상복구(L=600m)</t>
    <phoneticPr fontId="8" type="noConversion"/>
  </si>
  <si>
    <t>산성대로283번길 25-18 일원 도로굴착 원상복구(L=2m)</t>
    <phoneticPr fontId="8" type="noConversion"/>
  </si>
  <si>
    <t>산성동 산6 일원도로굴착 원상복구(L=4m)</t>
    <phoneticPr fontId="8" type="noConversion"/>
  </si>
  <si>
    <t>공원로349번길 12 일원 도로굴착 원상복구(L=1m)</t>
    <phoneticPr fontId="8" type="noConversion"/>
  </si>
  <si>
    <t>심곡동 335-4 일원 도로굴착 원상복구(L=3m)</t>
    <phoneticPr fontId="8" type="noConversion"/>
  </si>
  <si>
    <t>수정로120번길 22 일원 도로굴착 원상복구(L=1m)</t>
    <phoneticPr fontId="8" type="noConversion"/>
  </si>
  <si>
    <t>수정남로 147 일원 도로굴착 원상복구(L=1m)</t>
    <phoneticPr fontId="8" type="noConversion"/>
  </si>
  <si>
    <t>오야동 288-14 일원 도로굴착 원상복구(L=3m)</t>
    <phoneticPr fontId="8" type="noConversion"/>
  </si>
  <si>
    <t>복정동 641-15 일원도로굴착 원상복구(L=8m)</t>
    <phoneticPr fontId="8" type="noConversion"/>
  </si>
  <si>
    <t>성남대로1518번길 11 일원 도로굴착 원상복구(L=5m)</t>
    <phoneticPr fontId="8" type="noConversion"/>
  </si>
  <si>
    <t>고등동 432-21 ~ 161-2 도로굴착 원상복구(L=300m)</t>
    <phoneticPr fontId="8" type="noConversion"/>
  </si>
  <si>
    <t>탄리로13번길 29-1 일원 도로굴착 원상복구(L=1m)</t>
    <phoneticPr fontId="8" type="noConversion"/>
  </si>
  <si>
    <t>논골로 79 일원 도로굴착 원상복구(L=25m)</t>
    <phoneticPr fontId="8" type="noConversion"/>
  </si>
  <si>
    <t>제일로 145 일원 도로굴착 원상복구(L=19m)</t>
    <phoneticPr fontId="8" type="noConversion"/>
  </si>
  <si>
    <t>논골로 54 일원 도로굴착 원상복구(L=13m)</t>
    <phoneticPr fontId="8" type="noConversion"/>
  </si>
  <si>
    <t>공원로 340 일원 도로굴착 원상복구(L=7m)</t>
    <phoneticPr fontId="8" type="noConversion"/>
  </si>
  <si>
    <t>성남대로1480번길 25 일원 도로굴착 원상복구(L=30m)</t>
    <phoneticPr fontId="8" type="noConversion"/>
  </si>
  <si>
    <t>복정로96번길 30-1 일원 도로굴착 원상복구(L=95m)</t>
    <phoneticPr fontId="8" type="noConversion"/>
  </si>
  <si>
    <t>제일로157번길 11 일원 도로굴착 원상복구(L=2m)</t>
    <phoneticPr fontId="8" type="noConversion"/>
  </si>
  <si>
    <t>복정동 719 일원 도로굴착 원상복구(L=5m)</t>
    <phoneticPr fontId="8" type="noConversion"/>
  </si>
  <si>
    <t>복정동 733 일원 도로굴착 원상복구(L=6m)</t>
    <phoneticPr fontId="8" type="noConversion"/>
  </si>
  <si>
    <t>고등동 422-12 ~ 330-1 도로굴착 원상복구(L=550m)</t>
    <phoneticPr fontId="8" type="noConversion"/>
  </si>
  <si>
    <t>제일로158번길 12 일원 도로굴착 원상복구(L=1m)</t>
    <phoneticPr fontId="8" type="noConversion"/>
  </si>
  <si>
    <t>성남대로 1292 일원 도로굴착 원상복구(L=2m)</t>
    <phoneticPr fontId="8" type="noConversion"/>
  </si>
  <si>
    <t>태평동 6666-2 일원 도로굴착 원상복구(L=9m)</t>
    <phoneticPr fontId="8" type="noConversion"/>
  </si>
  <si>
    <t>성남대로1210번길 11-14 일원 도로굴착 원상복구(L=2m)</t>
    <phoneticPr fontId="8" type="noConversion"/>
  </si>
  <si>
    <t>금토동 317-5 일원 도로굴착 원상복구(L=2m)</t>
    <phoneticPr fontId="8" type="noConversion"/>
  </si>
  <si>
    <t>태평동 3404-1 일원 도로굴착 원상복구(L=1m)</t>
    <phoneticPr fontId="8" type="noConversion"/>
  </si>
  <si>
    <t>성남대로 1543 일원 도로굴착 원상복구(L=1,584m)</t>
    <phoneticPr fontId="8" type="noConversion"/>
  </si>
  <si>
    <t>2014.12.14</t>
    <phoneticPr fontId="8" type="noConversion"/>
  </si>
  <si>
    <t>2014.10.30 ~ 2014.12.14</t>
    <phoneticPr fontId="8" type="noConversion"/>
  </si>
  <si>
    <t>성남대로1226번길 2 일원 도로굴착 원상복구(L=2m)</t>
    <phoneticPr fontId="8" type="noConversion"/>
  </si>
  <si>
    <t>심곡로75번길 13 일원 도로굴착 원상복구(L=40m)</t>
    <phoneticPr fontId="8" type="noConversion"/>
  </si>
  <si>
    <t>2014.11.19 ~ 2014.12.04</t>
    <phoneticPr fontId="8" type="noConversion"/>
  </si>
  <si>
    <t>2014.12.04</t>
    <phoneticPr fontId="8" type="noConversion"/>
  </si>
  <si>
    <t>수정남로176번길 10-10 일원 도로굴착 원상복구(L=1m)</t>
    <phoneticPr fontId="8" type="noConversion"/>
  </si>
  <si>
    <t>2014.11.28 ~ 2014.12.14</t>
    <phoneticPr fontId="8" type="noConversion"/>
  </si>
  <si>
    <t>허가번호</t>
    <phoneticPr fontId="8" type="noConversion"/>
  </si>
  <si>
    <t>40</t>
    <phoneticPr fontId="8" type="noConversion"/>
  </si>
  <si>
    <t>38-1</t>
    <phoneticPr fontId="8" type="noConversion"/>
  </si>
  <si>
    <t>38-2</t>
    <phoneticPr fontId="8" type="noConversion"/>
  </si>
  <si>
    <t>32-1</t>
    <phoneticPr fontId="8" type="noConversion"/>
  </si>
  <si>
    <t>42-2</t>
    <phoneticPr fontId="8" type="noConversion"/>
  </si>
  <si>
    <t>42-3</t>
    <phoneticPr fontId="8" type="noConversion"/>
  </si>
  <si>
    <t>32-2</t>
    <phoneticPr fontId="8" type="noConversion"/>
  </si>
  <si>
    <t>44</t>
    <phoneticPr fontId="8" type="noConversion"/>
  </si>
  <si>
    <t>미준공</t>
    <phoneticPr fontId="8" type="noConversion"/>
  </si>
  <si>
    <t>45-2</t>
    <phoneticPr fontId="8" type="noConversion"/>
  </si>
  <si>
    <t>43</t>
    <phoneticPr fontId="8" type="noConversion"/>
  </si>
  <si>
    <t>45-3</t>
    <phoneticPr fontId="8" type="noConversion"/>
  </si>
  <si>
    <t>41</t>
    <phoneticPr fontId="8" type="noConversion"/>
  </si>
  <si>
    <t>45-1</t>
    <phoneticPr fontId="8" type="noConversion"/>
  </si>
  <si>
    <t>48</t>
    <phoneticPr fontId="8" type="noConversion"/>
  </si>
  <si>
    <t>46</t>
    <phoneticPr fontId="8" type="noConversion"/>
  </si>
  <si>
    <t>49</t>
    <phoneticPr fontId="8" type="noConversion"/>
  </si>
  <si>
    <t>51</t>
    <phoneticPr fontId="8" type="noConversion"/>
  </si>
  <si>
    <t>47</t>
    <phoneticPr fontId="8" type="noConversion"/>
  </si>
  <si>
    <t>52-2</t>
    <phoneticPr fontId="8" type="noConversion"/>
  </si>
  <si>
    <t>32-3</t>
    <phoneticPr fontId="8" type="noConversion"/>
  </si>
  <si>
    <t>52-3</t>
    <phoneticPr fontId="8" type="noConversion"/>
  </si>
  <si>
    <t>52-1</t>
    <phoneticPr fontId="8" type="noConversion"/>
  </si>
  <si>
    <t>55</t>
    <phoneticPr fontId="8" type="noConversion"/>
  </si>
  <si>
    <t>52-4</t>
    <phoneticPr fontId="8" type="noConversion"/>
  </si>
  <si>
    <t>62</t>
    <phoneticPr fontId="8" type="noConversion"/>
  </si>
  <si>
    <t>57</t>
    <phoneticPr fontId="8" type="noConversion"/>
  </si>
  <si>
    <t>53</t>
    <phoneticPr fontId="8" type="noConversion"/>
  </si>
  <si>
    <t>61</t>
    <phoneticPr fontId="8" type="noConversion"/>
  </si>
  <si>
    <t>64-1</t>
    <phoneticPr fontId="8" type="noConversion"/>
  </si>
  <si>
    <t>65-1</t>
    <phoneticPr fontId="8" type="noConversion"/>
  </si>
  <si>
    <t>65-2</t>
    <phoneticPr fontId="8" type="noConversion"/>
  </si>
  <si>
    <t>65-3</t>
    <phoneticPr fontId="8" type="noConversion"/>
  </si>
  <si>
    <t>66</t>
    <phoneticPr fontId="8" type="noConversion"/>
  </si>
  <si>
    <t>56-1</t>
    <phoneticPr fontId="8" type="noConversion"/>
  </si>
  <si>
    <t>56-2</t>
    <phoneticPr fontId="8" type="noConversion"/>
  </si>
  <si>
    <t>67-1</t>
    <phoneticPr fontId="8" type="noConversion"/>
  </si>
  <si>
    <t>70-1</t>
    <phoneticPr fontId="8" type="noConversion"/>
  </si>
  <si>
    <t>70-3</t>
    <phoneticPr fontId="8" type="noConversion"/>
  </si>
  <si>
    <t>70-5</t>
    <phoneticPr fontId="8" type="noConversion"/>
  </si>
  <si>
    <t>54-2</t>
    <phoneticPr fontId="8" type="noConversion"/>
  </si>
  <si>
    <t>64-2</t>
    <phoneticPr fontId="8" type="noConversion"/>
  </si>
  <si>
    <t>71</t>
    <phoneticPr fontId="8" type="noConversion"/>
  </si>
  <si>
    <t>75-3</t>
    <phoneticPr fontId="8" type="noConversion"/>
  </si>
  <si>
    <t>73</t>
    <phoneticPr fontId="8" type="noConversion"/>
  </si>
  <si>
    <t>67-2</t>
    <phoneticPr fontId="8" type="noConversion"/>
  </si>
  <si>
    <t>2014-90</t>
    <phoneticPr fontId="8" type="noConversion"/>
  </si>
  <si>
    <t>도시가스배관 분기점 철거</t>
    <phoneticPr fontId="8" type="noConversion"/>
  </si>
  <si>
    <t>오름건설㈜</t>
    <phoneticPr fontId="8" type="noConversion"/>
  </si>
  <si>
    <t>남문로123번길 18-1</t>
    <phoneticPr fontId="8" type="noConversion"/>
  </si>
  <si>
    <t>1636</t>
    <phoneticPr fontId="8" type="noConversion"/>
  </si>
  <si>
    <t>남문로107번길 4</t>
    <phoneticPr fontId="8" type="noConversion"/>
  </si>
  <si>
    <t>태평동</t>
    <phoneticPr fontId="8" type="noConversion"/>
  </si>
  <si>
    <t>2702-2</t>
    <phoneticPr fontId="8" type="noConversion"/>
  </si>
  <si>
    <t>태평로82번길 12</t>
    <phoneticPr fontId="8" type="noConversion"/>
  </si>
  <si>
    <t>1092</t>
    <phoneticPr fontId="8" type="noConversion"/>
  </si>
  <si>
    <t>31-1</t>
    <phoneticPr fontId="8" type="noConversion"/>
  </si>
  <si>
    <t>31-2</t>
    <phoneticPr fontId="8" type="noConversion"/>
  </si>
  <si>
    <t>35-2</t>
    <phoneticPr fontId="8" type="noConversion"/>
  </si>
  <si>
    <t>35-3</t>
    <phoneticPr fontId="8" type="noConversion"/>
  </si>
  <si>
    <t>34</t>
    <phoneticPr fontId="8" type="noConversion"/>
  </si>
  <si>
    <t>33</t>
    <phoneticPr fontId="8" type="noConversion"/>
  </si>
  <si>
    <t>35-1</t>
    <phoneticPr fontId="8" type="noConversion"/>
  </si>
  <si>
    <t>2014.12.17</t>
    <phoneticPr fontId="8" type="noConversion"/>
  </si>
  <si>
    <t>2014.08.18 ~ 2014.12.17</t>
    <phoneticPr fontId="8" type="noConversion"/>
  </si>
  <si>
    <t>심곡동 333-2 일원 도로굴착 원상복구(L=4m)</t>
    <phoneticPr fontId="8" type="noConversion"/>
  </si>
  <si>
    <t>52-5</t>
    <phoneticPr fontId="8" type="noConversion"/>
  </si>
  <si>
    <t>2014.11.12 ~ 2014.12.04</t>
    <phoneticPr fontId="8" type="noConversion"/>
  </si>
  <si>
    <t>수정로306번길 39-5 일원 도로굴착 원상복구(L=2m)</t>
    <phoneticPr fontId="8" type="noConversion"/>
  </si>
  <si>
    <t>81-2</t>
    <phoneticPr fontId="8" type="noConversion"/>
  </si>
  <si>
    <t>2014.12.18</t>
    <phoneticPr fontId="8" type="noConversion"/>
  </si>
  <si>
    <t>2014.12.03 ~ 2014.12.18</t>
    <phoneticPr fontId="8" type="noConversion"/>
  </si>
  <si>
    <t>대왕판교로915번길 32 일원 도로굴착 원상복구(L=4m)</t>
    <phoneticPr fontId="8" type="noConversion"/>
  </si>
  <si>
    <t>87</t>
    <phoneticPr fontId="8" type="noConversion"/>
  </si>
  <si>
    <t>2014.12.31</t>
    <phoneticPr fontId="8" type="noConversion"/>
  </si>
  <si>
    <t>2014.12.08 ~ 2014.12.31</t>
    <phoneticPr fontId="8" type="noConversion"/>
  </si>
  <si>
    <t>오야남로 37-3 일원 도로굴착 원상복구(L=5m)</t>
    <phoneticPr fontId="8" type="noConversion"/>
  </si>
  <si>
    <t>88</t>
    <phoneticPr fontId="8" type="noConversion"/>
  </si>
  <si>
    <t>2014.11.21 ~ 2014.12.01</t>
    <phoneticPr fontId="8" type="noConversion"/>
  </si>
  <si>
    <t>2014.12.01</t>
    <phoneticPr fontId="8" type="noConversion"/>
  </si>
  <si>
    <t>신촌동 184-30 일원 도로굴착 원상복구(L=8m)</t>
    <phoneticPr fontId="8" type="noConversion"/>
  </si>
  <si>
    <t>83</t>
    <phoneticPr fontId="8" type="noConversion"/>
  </si>
  <si>
    <t>84</t>
    <phoneticPr fontId="8" type="noConversion"/>
  </si>
  <si>
    <t>2014.11.25 ~ 2014.11.30</t>
    <phoneticPr fontId="8" type="noConversion"/>
  </si>
  <si>
    <t>공원로 433 일원 도로굴착 원상복구(L=8m)</t>
    <phoneticPr fontId="8" type="noConversion"/>
  </si>
  <si>
    <t>2015.01.08</t>
    <phoneticPr fontId="8" type="noConversion"/>
  </si>
  <si>
    <t>2014.12.29 ~ 2015.01.08</t>
    <phoneticPr fontId="8" type="noConversion"/>
  </si>
  <si>
    <t>남문로123번길 18-1 일원 도로굴착 원상복구(L=1.1m)</t>
    <phoneticPr fontId="8" type="noConversion"/>
  </si>
  <si>
    <t>90-1</t>
    <phoneticPr fontId="8" type="noConversion"/>
  </si>
  <si>
    <t>90-2</t>
    <phoneticPr fontId="8" type="noConversion"/>
  </si>
  <si>
    <t>90-3</t>
    <phoneticPr fontId="8" type="noConversion"/>
  </si>
  <si>
    <t>태평로82번길 12 일원 도로굴착 원상복구(L=1.1m)</t>
    <phoneticPr fontId="8" type="noConversion"/>
  </si>
  <si>
    <t>남문로107번길 4 일원 도로굴착 원상복구(L=1.1m)</t>
    <phoneticPr fontId="8" type="noConversion"/>
  </si>
  <si>
    <t>남문로77번길 7-1</t>
    <phoneticPr fontId="8" type="noConversion"/>
  </si>
  <si>
    <t>3092</t>
    <phoneticPr fontId="8" type="noConversion"/>
  </si>
  <si>
    <t>남문로132번길 5-3</t>
    <phoneticPr fontId="8" type="noConversion"/>
  </si>
  <si>
    <t>733</t>
    <phoneticPr fontId="8" type="noConversion"/>
  </si>
  <si>
    <t>태평로82번길 2</t>
    <phoneticPr fontId="8" type="noConversion"/>
  </si>
  <si>
    <t>376</t>
    <phoneticPr fontId="8" type="noConversion"/>
  </si>
  <si>
    <t>태평로58번길 4</t>
    <phoneticPr fontId="8" type="noConversion"/>
  </si>
  <si>
    <t>651</t>
    <phoneticPr fontId="8" type="noConversion"/>
  </si>
  <si>
    <t>태평로128번길 3</t>
    <phoneticPr fontId="8" type="noConversion"/>
  </si>
  <si>
    <t>28</t>
    <phoneticPr fontId="8" type="noConversion"/>
  </si>
  <si>
    <t>1-1</t>
    <phoneticPr fontId="8" type="noConversion"/>
  </si>
  <si>
    <t>1-2</t>
  </si>
  <si>
    <t>1-3</t>
  </si>
  <si>
    <t>1-4</t>
  </si>
  <si>
    <t>1-5</t>
  </si>
  <si>
    <t>준공확인</t>
    <phoneticPr fontId="8" type="noConversion"/>
  </si>
  <si>
    <t>72</t>
    <phoneticPr fontId="8" type="noConversion"/>
  </si>
  <si>
    <t>2015.01.22</t>
    <phoneticPr fontId="8" type="noConversion"/>
  </si>
  <si>
    <t>2015.01.08 ~ 2015.01.22</t>
    <phoneticPr fontId="8" type="noConversion"/>
  </si>
  <si>
    <t>남문로77번길 7-1 일원 도로굴착 원상복구(L=1m)</t>
    <phoneticPr fontId="8" type="noConversion"/>
  </si>
  <si>
    <t>남문로132번길 5-3 일원 도로굴착 원상복구(L=1m)</t>
    <phoneticPr fontId="8" type="noConversion"/>
  </si>
  <si>
    <t>1-2</t>
    <phoneticPr fontId="8" type="noConversion"/>
  </si>
  <si>
    <t>태평로82번길 2 일원 도로굴착 원상복구(L=1m)</t>
    <phoneticPr fontId="8" type="noConversion"/>
  </si>
  <si>
    <t>1-3</t>
    <phoneticPr fontId="8" type="noConversion"/>
  </si>
  <si>
    <t>열수송관 매설</t>
    <phoneticPr fontId="8" type="noConversion"/>
  </si>
  <si>
    <t>신촌동</t>
    <phoneticPr fontId="8" type="noConversion"/>
  </si>
  <si>
    <t>170-1</t>
    <phoneticPr fontId="8" type="noConversion"/>
  </si>
  <si>
    <t>600*2</t>
    <phoneticPr fontId="8" type="noConversion"/>
  </si>
  <si>
    <t>2</t>
    <phoneticPr fontId="8" type="noConversion"/>
  </si>
  <si>
    <t>3</t>
    <phoneticPr fontId="8" type="noConversion"/>
  </si>
  <si>
    <t>희망로482번길 13</t>
    <phoneticPr fontId="8" type="noConversion"/>
  </si>
  <si>
    <t>단대동</t>
    <phoneticPr fontId="8" type="noConversion"/>
  </si>
  <si>
    <t>186-5</t>
    <phoneticPr fontId="8" type="noConversion"/>
  </si>
  <si>
    <t>긴급누수복구공사</t>
    <phoneticPr fontId="8" type="noConversion"/>
  </si>
  <si>
    <t>성남대로 1228</t>
    <phoneticPr fontId="8" type="noConversion"/>
  </si>
  <si>
    <t>2997</t>
    <phoneticPr fontId="8" type="noConversion"/>
  </si>
  <si>
    <t>태평2동</t>
    <phoneticPr fontId="8" type="noConversion"/>
  </si>
  <si>
    <t>태평4동</t>
    <phoneticPr fontId="8" type="noConversion"/>
  </si>
  <si>
    <t>수진2동</t>
    <phoneticPr fontId="8" type="noConversion"/>
  </si>
  <si>
    <t>4-1</t>
    <phoneticPr fontId="8" type="noConversion"/>
  </si>
  <si>
    <t>4-2</t>
    <phoneticPr fontId="8" type="noConversion"/>
  </si>
  <si>
    <t>산성대로 207</t>
    <phoneticPr fontId="8" type="noConversion"/>
  </si>
  <si>
    <t>신흥1동</t>
    <phoneticPr fontId="8" type="noConversion"/>
  </si>
  <si>
    <t>6948</t>
    <phoneticPr fontId="8" type="noConversion"/>
  </si>
  <si>
    <t>허가취소</t>
    <phoneticPr fontId="8" type="noConversion"/>
  </si>
  <si>
    <t>복구완료</t>
    <phoneticPr fontId="8" type="noConversion"/>
  </si>
  <si>
    <t>시기미도래</t>
    <phoneticPr fontId="8" type="noConversion"/>
  </si>
  <si>
    <t>사업지연</t>
    <phoneticPr fontId="8" type="noConversion"/>
  </si>
  <si>
    <t>5</t>
    <phoneticPr fontId="8" type="noConversion"/>
  </si>
  <si>
    <t>복정로158번길</t>
    <phoneticPr fontId="8" type="noConversion"/>
  </si>
  <si>
    <t>복정동</t>
    <phoneticPr fontId="8" type="noConversion"/>
  </si>
  <si>
    <t>639-14</t>
    <phoneticPr fontId="8" type="noConversion"/>
  </si>
  <si>
    <t>수정로120번길 20</t>
    <phoneticPr fontId="8" type="noConversion"/>
  </si>
  <si>
    <t>수진1동</t>
    <phoneticPr fontId="8" type="noConversion"/>
  </si>
  <si>
    <t>299</t>
    <phoneticPr fontId="8" type="noConversion"/>
  </si>
  <si>
    <t>6-1</t>
    <phoneticPr fontId="8" type="noConversion"/>
  </si>
  <si>
    <t>6-2</t>
    <phoneticPr fontId="8" type="noConversion"/>
  </si>
  <si>
    <t>6-3</t>
    <phoneticPr fontId="8" type="noConversion"/>
  </si>
  <si>
    <t>심곡로 35</t>
    <phoneticPr fontId="8" type="noConversion"/>
  </si>
  <si>
    <t>심곡동</t>
    <phoneticPr fontId="8" type="noConversion"/>
  </si>
  <si>
    <t>339-2</t>
    <phoneticPr fontId="8" type="noConversion"/>
  </si>
  <si>
    <t>심곡로</t>
    <phoneticPr fontId="8" type="noConversion"/>
  </si>
  <si>
    <t>327-2</t>
    <phoneticPr fontId="8" type="noConversion"/>
  </si>
  <si>
    <t>7-1</t>
    <phoneticPr fontId="8" type="noConversion"/>
  </si>
  <si>
    <t>심곡동
심곡동</t>
    <phoneticPr fontId="8" type="noConversion"/>
  </si>
  <si>
    <t>208-3 ~
316-10</t>
    <phoneticPr fontId="8" type="noConversion"/>
  </si>
  <si>
    <t>7-2</t>
    <phoneticPr fontId="8" type="noConversion"/>
  </si>
  <si>
    <t>신촌동
신촌동</t>
    <phoneticPr fontId="8" type="noConversion"/>
  </si>
  <si>
    <t>71-4 ~
119-2</t>
    <phoneticPr fontId="8" type="noConversion"/>
  </si>
  <si>
    <t>성남대로1250번길 12-33</t>
    <phoneticPr fontId="8" type="noConversion"/>
  </si>
  <si>
    <t>태평1동</t>
    <phoneticPr fontId="8" type="noConversion"/>
  </si>
  <si>
    <t>6476-1</t>
    <phoneticPr fontId="8" type="noConversion"/>
  </si>
  <si>
    <t>양지로23번길 3-1</t>
    <phoneticPr fontId="8" type="noConversion"/>
  </si>
  <si>
    <t>양지동</t>
    <phoneticPr fontId="8" type="noConversion"/>
  </si>
  <si>
    <t>638</t>
    <phoneticPr fontId="8" type="noConversion"/>
  </si>
  <si>
    <t>8-1</t>
    <phoneticPr fontId="8" type="noConversion"/>
  </si>
  <si>
    <t>8-2</t>
    <phoneticPr fontId="8" type="noConversion"/>
  </si>
  <si>
    <t>9-1</t>
    <phoneticPr fontId="8" type="noConversion"/>
  </si>
  <si>
    <t>9-2</t>
    <phoneticPr fontId="8" type="noConversion"/>
  </si>
  <si>
    <t>9-3</t>
    <phoneticPr fontId="8" type="noConversion"/>
  </si>
  <si>
    <t>산성대로 143</t>
    <phoneticPr fontId="8" type="noConversion"/>
  </si>
  <si>
    <t>2679-24</t>
    <phoneticPr fontId="8" type="noConversion"/>
  </si>
  <si>
    <t>수진1동</t>
    <phoneticPr fontId="8" type="noConversion"/>
  </si>
  <si>
    <t>제일로110번길 5-5</t>
    <phoneticPr fontId="8" type="noConversion"/>
  </si>
  <si>
    <t>1298</t>
    <phoneticPr fontId="8" type="noConversion"/>
  </si>
  <si>
    <t>산성대로515번길 5-11</t>
    <phoneticPr fontId="8" type="noConversion"/>
  </si>
  <si>
    <t>양지동</t>
    <phoneticPr fontId="8" type="noConversion"/>
  </si>
  <si>
    <t>559</t>
    <phoneticPr fontId="8" type="noConversion"/>
  </si>
  <si>
    <t>10-1</t>
    <phoneticPr fontId="8" type="noConversion"/>
  </si>
  <si>
    <t>10-2</t>
    <phoneticPr fontId="8" type="noConversion"/>
  </si>
  <si>
    <t>도시가스 분기점 철거</t>
    <phoneticPr fontId="8" type="noConversion"/>
  </si>
  <si>
    <t>오야동</t>
    <phoneticPr fontId="8" type="noConversion"/>
  </si>
  <si>
    <t>301-24</t>
    <phoneticPr fontId="8" type="noConversion"/>
  </si>
  <si>
    <t>신촌동</t>
    <phoneticPr fontId="8" type="noConversion"/>
  </si>
  <si>
    <t>214-25</t>
    <phoneticPr fontId="8" type="noConversion"/>
  </si>
  <si>
    <t>11</t>
    <phoneticPr fontId="8" type="noConversion"/>
  </si>
  <si>
    <t>통신관로 매설</t>
    <phoneticPr fontId="8" type="noConversion"/>
  </si>
  <si>
    <t>남문로 103</t>
    <phoneticPr fontId="8" type="noConversion"/>
  </si>
  <si>
    <t>태평2동</t>
    <phoneticPr fontId="8" type="noConversion"/>
  </si>
  <si>
    <t>2764</t>
    <phoneticPr fontId="8" type="noConversion"/>
  </si>
  <si>
    <t>12</t>
    <phoneticPr fontId="8" type="noConversion"/>
  </si>
  <si>
    <t>상수도배관 부설</t>
    <phoneticPr fontId="8" type="noConversion"/>
  </si>
  <si>
    <t>수정로171번길 10</t>
    <phoneticPr fontId="8" type="noConversion"/>
  </si>
  <si>
    <t>3309</t>
    <phoneticPr fontId="8" type="noConversion"/>
  </si>
  <si>
    <t>13</t>
    <phoneticPr fontId="8" type="noConversion"/>
  </si>
  <si>
    <t>태평로64번길 7</t>
    <phoneticPr fontId="8" type="noConversion"/>
  </si>
  <si>
    <t>630</t>
    <phoneticPr fontId="8" type="noConversion"/>
  </si>
  <si>
    <t>14</t>
    <phoneticPr fontId="8" type="noConversion"/>
  </si>
  <si>
    <t>오야동
오야동</t>
    <phoneticPr fontId="8" type="noConversion"/>
  </si>
  <si>
    <t>193-29 ~
215-4</t>
    <phoneticPr fontId="8" type="noConversion"/>
  </si>
  <si>
    <t>15</t>
    <phoneticPr fontId="8" type="noConversion"/>
  </si>
  <si>
    <t>심곡동
심곡동</t>
    <phoneticPr fontId="8" type="noConversion"/>
  </si>
  <si>
    <t>425-2 ~
208-3</t>
    <phoneticPr fontId="8" type="noConversion"/>
  </si>
  <si>
    <t>16-1</t>
    <phoneticPr fontId="8" type="noConversion"/>
  </si>
  <si>
    <t>상수관로 정비공사</t>
    <phoneticPr fontId="8" type="noConversion"/>
  </si>
  <si>
    <t>논골로47번길 8</t>
    <phoneticPr fontId="8" type="noConversion"/>
  </si>
  <si>
    <t>단대동</t>
    <phoneticPr fontId="8" type="noConversion"/>
  </si>
  <si>
    <t>46-7</t>
    <phoneticPr fontId="8" type="noConversion"/>
  </si>
  <si>
    <t>16-2</t>
    <phoneticPr fontId="8" type="noConversion"/>
  </si>
  <si>
    <t>16-3</t>
    <phoneticPr fontId="8" type="noConversion"/>
  </si>
  <si>
    <t>16-4</t>
    <phoneticPr fontId="8" type="noConversion"/>
  </si>
  <si>
    <t>성남대로1390번길 51</t>
    <phoneticPr fontId="8" type="noConversion"/>
  </si>
  <si>
    <t>복정동</t>
    <phoneticPr fontId="8" type="noConversion"/>
  </si>
  <si>
    <t>701-7</t>
    <phoneticPr fontId="8" type="noConversion"/>
  </si>
  <si>
    <t>제일로 221-1</t>
    <phoneticPr fontId="8" type="noConversion"/>
  </si>
  <si>
    <t>태평1동</t>
    <phoneticPr fontId="8" type="noConversion"/>
  </si>
  <si>
    <t>5585</t>
    <phoneticPr fontId="8" type="noConversion"/>
  </si>
  <si>
    <t>산성대로 241</t>
    <phoneticPr fontId="8" type="noConversion"/>
  </si>
  <si>
    <t>신흥1동</t>
    <phoneticPr fontId="8" type="noConversion"/>
  </si>
  <si>
    <t>4224</t>
    <phoneticPr fontId="8" type="noConversion"/>
  </si>
  <si>
    <t>시흥동</t>
    <phoneticPr fontId="8" type="noConversion"/>
  </si>
  <si>
    <t>234-17</t>
    <phoneticPr fontId="8" type="noConversion"/>
  </si>
  <si>
    <t>17-1</t>
    <phoneticPr fontId="8" type="noConversion"/>
  </si>
  <si>
    <t>17-2</t>
    <phoneticPr fontId="8" type="noConversion"/>
  </si>
  <si>
    <t>금토동</t>
    <phoneticPr fontId="8" type="noConversion"/>
  </si>
  <si>
    <t>273-14</t>
    <phoneticPr fontId="8" type="noConversion"/>
  </si>
  <si>
    <t>18</t>
    <phoneticPr fontId="8" type="noConversion"/>
  </si>
  <si>
    <t>수정로456번길 12</t>
    <phoneticPr fontId="8" type="noConversion"/>
  </si>
  <si>
    <t>산성동</t>
    <phoneticPr fontId="8" type="noConversion"/>
  </si>
  <si>
    <t>2214-1</t>
    <phoneticPr fontId="8" type="noConversion"/>
  </si>
  <si>
    <t>19</t>
    <phoneticPr fontId="8" type="noConversion"/>
  </si>
  <si>
    <t>남문로 103</t>
    <phoneticPr fontId="8" type="noConversion"/>
  </si>
  <si>
    <t>태평2동</t>
    <phoneticPr fontId="8" type="noConversion"/>
  </si>
  <si>
    <t>2764</t>
    <phoneticPr fontId="8" type="noConversion"/>
  </si>
  <si>
    <t>복구완료</t>
    <phoneticPr fontId="8" type="noConversion"/>
  </si>
  <si>
    <t>사업지연</t>
    <phoneticPr fontId="8" type="noConversion"/>
  </si>
  <si>
    <t>허가취소</t>
    <phoneticPr fontId="8" type="noConversion"/>
  </si>
  <si>
    <t>14-87</t>
    <phoneticPr fontId="8" type="noConversion"/>
  </si>
  <si>
    <t>14-88</t>
    <phoneticPr fontId="8" type="noConversion"/>
  </si>
  <si>
    <t>14-89</t>
    <phoneticPr fontId="8" type="noConversion"/>
  </si>
  <si>
    <t>14-90</t>
    <phoneticPr fontId="8" type="noConversion"/>
  </si>
  <si>
    <t>비고</t>
    <phoneticPr fontId="8" type="noConversion"/>
  </si>
  <si>
    <t>비고</t>
    <phoneticPr fontId="8" type="noConversion"/>
  </si>
  <si>
    <t>도로 굴착 허가대장(2015년)</t>
    <phoneticPr fontId="8" type="noConversion"/>
  </si>
  <si>
    <t>연번</t>
    <phoneticPr fontId="8" type="noConversion"/>
  </si>
  <si>
    <t>허가
번호</t>
    <phoneticPr fontId="8" type="noConversion"/>
  </si>
  <si>
    <t>접수
일자</t>
    <phoneticPr fontId="8" type="noConversion"/>
  </si>
  <si>
    <t>허가
일자</t>
    <phoneticPr fontId="8" type="noConversion"/>
  </si>
  <si>
    <t>허가업체</t>
    <phoneticPr fontId="8" type="noConversion"/>
  </si>
  <si>
    <t>굴착업체</t>
    <phoneticPr fontId="8" type="noConversion"/>
  </si>
  <si>
    <t>복구업체</t>
    <phoneticPr fontId="8" type="noConversion"/>
  </si>
  <si>
    <t>도로명</t>
    <phoneticPr fontId="8" type="noConversion"/>
  </si>
  <si>
    <t xml:space="preserve">동 </t>
    <phoneticPr fontId="8" type="noConversion"/>
  </si>
  <si>
    <t>위  치</t>
    <phoneticPr fontId="8" type="noConversion"/>
  </si>
  <si>
    <t xml:space="preserve">연장
(m) </t>
    <phoneticPr fontId="8" type="noConversion"/>
  </si>
  <si>
    <t>면적
(㎡)</t>
    <phoneticPr fontId="8" type="noConversion"/>
  </si>
  <si>
    <t>관경
(A)</t>
    <phoneticPr fontId="8" type="noConversion"/>
  </si>
  <si>
    <t>점용일
(일)</t>
    <phoneticPr fontId="8" type="noConversion"/>
  </si>
  <si>
    <t>점용료
(원)</t>
    <phoneticPr fontId="8" type="noConversion"/>
  </si>
  <si>
    <t>면허세
(원)</t>
    <phoneticPr fontId="8" type="noConversion"/>
  </si>
  <si>
    <t>공고일</t>
    <phoneticPr fontId="8" type="noConversion"/>
  </si>
  <si>
    <t>착공일</t>
    <phoneticPr fontId="8" type="noConversion"/>
  </si>
  <si>
    <t>준공일
(예정)</t>
    <phoneticPr fontId="8" type="noConversion"/>
  </si>
  <si>
    <t>현황</t>
    <phoneticPr fontId="8" type="noConversion"/>
  </si>
  <si>
    <t>비고</t>
    <phoneticPr fontId="8" type="noConversion"/>
  </si>
  <si>
    <t>코원에너지서비스</t>
    <phoneticPr fontId="8" type="noConversion"/>
  </si>
  <si>
    <t>중부도시가스㈜</t>
    <phoneticPr fontId="8" type="noConversion"/>
  </si>
  <si>
    <t>미르건설㈜</t>
    <phoneticPr fontId="8" type="noConversion"/>
  </si>
  <si>
    <t>남문로77번길 7-1</t>
    <phoneticPr fontId="8" type="noConversion"/>
  </si>
  <si>
    <t>태평2동</t>
    <phoneticPr fontId="8" type="noConversion"/>
  </si>
  <si>
    <t>3092</t>
    <phoneticPr fontId="8" type="noConversion"/>
  </si>
  <si>
    <t>복구완료</t>
    <phoneticPr fontId="8" type="noConversion"/>
  </si>
  <si>
    <t>코원에너지서비스</t>
    <phoneticPr fontId="8" type="noConversion"/>
  </si>
  <si>
    <t>중부도시가스㈜</t>
    <phoneticPr fontId="8" type="noConversion"/>
  </si>
  <si>
    <t>미르건설㈜</t>
    <phoneticPr fontId="8" type="noConversion"/>
  </si>
  <si>
    <t>남문로132번길 5-3</t>
    <phoneticPr fontId="8" type="noConversion"/>
  </si>
  <si>
    <t>태평2동</t>
    <phoneticPr fontId="8" type="noConversion"/>
  </si>
  <si>
    <t>733</t>
    <phoneticPr fontId="8" type="noConversion"/>
  </si>
  <si>
    <t>복구완료</t>
    <phoneticPr fontId="8" type="noConversion"/>
  </si>
  <si>
    <t>코원에너지서비스</t>
    <phoneticPr fontId="8" type="noConversion"/>
  </si>
  <si>
    <t>중부도시가스㈜</t>
    <phoneticPr fontId="8" type="noConversion"/>
  </si>
  <si>
    <t>미르건설㈜</t>
    <phoneticPr fontId="8" type="noConversion"/>
  </si>
  <si>
    <t>태평로82번길 2</t>
    <phoneticPr fontId="8" type="noConversion"/>
  </si>
  <si>
    <t>태평2동</t>
    <phoneticPr fontId="8" type="noConversion"/>
  </si>
  <si>
    <t>376</t>
    <phoneticPr fontId="8" type="noConversion"/>
  </si>
  <si>
    <t>복구완료</t>
    <phoneticPr fontId="8" type="noConversion"/>
  </si>
  <si>
    <t>코원에너지서비스</t>
    <phoneticPr fontId="8" type="noConversion"/>
  </si>
  <si>
    <t>서라벌산업개발㈜</t>
    <phoneticPr fontId="8" type="noConversion"/>
  </si>
  <si>
    <t>미르건설㈜</t>
    <phoneticPr fontId="8" type="noConversion"/>
  </si>
  <si>
    <t>태평로58번길 4</t>
    <phoneticPr fontId="8" type="noConversion"/>
  </si>
  <si>
    <t>태평2동</t>
    <phoneticPr fontId="8" type="noConversion"/>
  </si>
  <si>
    <t>651</t>
    <phoneticPr fontId="8" type="noConversion"/>
  </si>
  <si>
    <t>복구완료</t>
    <phoneticPr fontId="8" type="noConversion"/>
  </si>
  <si>
    <t>코원에너지서비스</t>
    <phoneticPr fontId="8" type="noConversion"/>
  </si>
  <si>
    <t>아이지이엔지㈜</t>
    <phoneticPr fontId="8" type="noConversion"/>
  </si>
  <si>
    <t>오름건설㈜</t>
    <phoneticPr fontId="8" type="noConversion"/>
  </si>
  <si>
    <t>태평로128번길 3</t>
    <phoneticPr fontId="8" type="noConversion"/>
  </si>
  <si>
    <t>태평4동</t>
    <phoneticPr fontId="8" type="noConversion"/>
  </si>
  <si>
    <t>28</t>
    <phoneticPr fontId="8" type="noConversion"/>
  </si>
  <si>
    <t>복구완료</t>
    <phoneticPr fontId="8" type="noConversion"/>
  </si>
  <si>
    <t>열수송관 매설</t>
    <phoneticPr fontId="8" type="noConversion"/>
  </si>
  <si>
    <t>한국지역난방공사 판교지사</t>
    <phoneticPr fontId="8" type="noConversion"/>
  </si>
  <si>
    <t>도급계약자</t>
    <phoneticPr fontId="8" type="noConversion"/>
  </si>
  <si>
    <t>신촌동</t>
    <phoneticPr fontId="8" type="noConversion"/>
  </si>
  <si>
    <t>170-1</t>
    <phoneticPr fontId="8" type="noConversion"/>
  </si>
  <si>
    <t>600*2</t>
    <phoneticPr fontId="8" type="noConversion"/>
  </si>
  <si>
    <t>㈜황소</t>
    <phoneticPr fontId="8" type="noConversion"/>
  </si>
  <si>
    <t>미르건설㈜</t>
    <phoneticPr fontId="8" type="noConversion"/>
  </si>
  <si>
    <t>희망로482번길 13</t>
    <phoneticPr fontId="8" type="noConversion"/>
  </si>
  <si>
    <t>단대동</t>
    <phoneticPr fontId="8" type="noConversion"/>
  </si>
  <si>
    <t>186-5</t>
    <phoneticPr fontId="8" type="noConversion"/>
  </si>
  <si>
    <t>긴급누수복구공사</t>
    <phoneticPr fontId="8" type="noConversion"/>
  </si>
  <si>
    <t>수도시설과</t>
    <phoneticPr fontId="8" type="noConversion"/>
  </si>
  <si>
    <t>성남대로 1228</t>
    <phoneticPr fontId="8" type="noConversion"/>
  </si>
  <si>
    <t>수진2동</t>
    <phoneticPr fontId="8" type="noConversion"/>
  </si>
  <si>
    <t>2997</t>
    <phoneticPr fontId="8" type="noConversion"/>
  </si>
  <si>
    <t>산성대로 207</t>
    <phoneticPr fontId="8" type="noConversion"/>
  </si>
  <si>
    <t>신흥1동</t>
    <phoneticPr fontId="8" type="noConversion"/>
  </si>
  <si>
    <t>6948</t>
    <phoneticPr fontId="8" type="noConversion"/>
  </si>
  <si>
    <t>고려가스산업㈜</t>
    <phoneticPr fontId="8" type="noConversion"/>
  </si>
  <si>
    <t>복정로158번길</t>
    <phoneticPr fontId="8" type="noConversion"/>
  </si>
  <si>
    <t>복정동</t>
    <phoneticPr fontId="8" type="noConversion"/>
  </si>
  <si>
    <t>639-14</t>
    <phoneticPr fontId="8" type="noConversion"/>
  </si>
  <si>
    <t>중부도시가스㈜</t>
    <phoneticPr fontId="8" type="noConversion"/>
  </si>
  <si>
    <t>수정로120번길 20</t>
    <phoneticPr fontId="8" type="noConversion"/>
  </si>
  <si>
    <t>수진1동</t>
    <phoneticPr fontId="8" type="noConversion"/>
  </si>
  <si>
    <t>299</t>
    <phoneticPr fontId="8" type="noConversion"/>
  </si>
  <si>
    <t>심곡로 35</t>
    <phoneticPr fontId="8" type="noConversion"/>
  </si>
  <si>
    <t>심곡동</t>
    <phoneticPr fontId="8" type="noConversion"/>
  </si>
  <si>
    <t>339-2</t>
    <phoneticPr fontId="8" type="noConversion"/>
  </si>
  <si>
    <t>심곡로</t>
    <phoneticPr fontId="8" type="noConversion"/>
  </si>
  <si>
    <t>327-2</t>
    <phoneticPr fontId="8" type="noConversion"/>
  </si>
  <si>
    <t>한국지역난방공사
판교지사</t>
    <phoneticPr fontId="8" type="noConversion"/>
  </si>
  <si>
    <t>대왕판교로</t>
    <phoneticPr fontId="8" type="noConversion"/>
  </si>
  <si>
    <t>심곡동
심곡동</t>
    <phoneticPr fontId="8" type="noConversion"/>
  </si>
  <si>
    <t>208-3 ~
316-10</t>
    <phoneticPr fontId="8" type="noConversion"/>
  </si>
  <si>
    <t>신촌동
신촌동</t>
    <phoneticPr fontId="8" type="noConversion"/>
  </si>
  <si>
    <t>71-4 ~
119-2</t>
    <phoneticPr fontId="8" type="noConversion"/>
  </si>
  <si>
    <t>서경가스</t>
    <phoneticPr fontId="8" type="noConversion"/>
  </si>
  <si>
    <t>성남대로1250번길 12-33</t>
    <phoneticPr fontId="8" type="noConversion"/>
  </si>
  <si>
    <t>태평1동</t>
    <phoneticPr fontId="8" type="noConversion"/>
  </si>
  <si>
    <t>6476-1</t>
    <phoneticPr fontId="8" type="noConversion"/>
  </si>
  <si>
    <t>CHC엔지니어링</t>
    <phoneticPr fontId="8" type="noConversion"/>
  </si>
  <si>
    <t>양지로23번길 3-1</t>
    <phoneticPr fontId="8" type="noConversion"/>
  </si>
  <si>
    <t>양지동</t>
    <phoneticPr fontId="8" type="noConversion"/>
  </si>
  <si>
    <t>638</t>
    <phoneticPr fontId="8" type="noConversion"/>
  </si>
  <si>
    <t>산성대로 143</t>
    <phoneticPr fontId="8" type="noConversion"/>
  </si>
  <si>
    <t>2679-24</t>
    <phoneticPr fontId="8" type="noConversion"/>
  </si>
  <si>
    <t>㈜승진도시가스</t>
    <phoneticPr fontId="8" type="noConversion"/>
  </si>
  <si>
    <t>제일로110번길 5-5</t>
    <phoneticPr fontId="8" type="noConversion"/>
  </si>
  <si>
    <t>1298</t>
    <phoneticPr fontId="8" type="noConversion"/>
  </si>
  <si>
    <t>도시가스 분기점 철거</t>
    <phoneticPr fontId="8" type="noConversion"/>
  </si>
  <si>
    <t>산성대로515번길 5-11</t>
    <phoneticPr fontId="8" type="noConversion"/>
  </si>
  <si>
    <t>559</t>
    <phoneticPr fontId="8" type="noConversion"/>
  </si>
  <si>
    <t>수연ENG</t>
    <phoneticPr fontId="8" type="noConversion"/>
  </si>
  <si>
    <t>오야동</t>
    <phoneticPr fontId="8" type="noConversion"/>
  </si>
  <si>
    <t>301-24</t>
    <phoneticPr fontId="8" type="noConversion"/>
  </si>
  <si>
    <t>214-25</t>
    <phoneticPr fontId="8" type="noConversion"/>
  </si>
  <si>
    <t>20</t>
    <phoneticPr fontId="8" type="noConversion"/>
  </si>
  <si>
    <t>수정남로 21</t>
    <phoneticPr fontId="8" type="noConversion"/>
  </si>
  <si>
    <t>수진2동</t>
    <phoneticPr fontId="8" type="noConversion"/>
  </si>
  <si>
    <t>2979</t>
    <phoneticPr fontId="8" type="noConversion"/>
  </si>
  <si>
    <t>15-1</t>
    <phoneticPr fontId="8" type="noConversion"/>
  </si>
  <si>
    <t>15-2</t>
    <phoneticPr fontId="8" type="noConversion"/>
  </si>
  <si>
    <t>15-3</t>
    <phoneticPr fontId="8" type="noConversion"/>
  </si>
  <si>
    <t>15-4</t>
    <phoneticPr fontId="8" type="noConversion"/>
  </si>
  <si>
    <t>15-5</t>
    <phoneticPr fontId="8" type="noConversion"/>
  </si>
  <si>
    <t>15-6</t>
    <phoneticPr fontId="8" type="noConversion"/>
  </si>
  <si>
    <t>15-7</t>
    <phoneticPr fontId="8" type="noConversion"/>
  </si>
  <si>
    <t>15-8</t>
    <phoneticPr fontId="8" type="noConversion"/>
  </si>
  <si>
    <t>15-9</t>
    <phoneticPr fontId="8" type="noConversion"/>
  </si>
  <si>
    <t>15-10</t>
    <phoneticPr fontId="8" type="noConversion"/>
  </si>
  <si>
    <t>13-13</t>
    <phoneticPr fontId="8" type="noConversion"/>
  </si>
  <si>
    <t>21</t>
    <phoneticPr fontId="8" type="noConversion"/>
  </si>
  <si>
    <t>신흥2동</t>
    <phoneticPr fontId="8" type="noConversion"/>
  </si>
  <si>
    <t>947~30-2</t>
    <phoneticPr fontId="8" type="noConversion"/>
  </si>
  <si>
    <t>100*2</t>
    <phoneticPr fontId="8" type="noConversion"/>
  </si>
  <si>
    <t>수정로 286~287</t>
    <phoneticPr fontId="8" type="noConversion"/>
  </si>
  <si>
    <t>탄리로146번길 17-1</t>
    <phoneticPr fontId="8" type="noConversion"/>
  </si>
  <si>
    <t>태평2동</t>
    <phoneticPr fontId="8" type="noConversion"/>
  </si>
  <si>
    <t>615</t>
    <phoneticPr fontId="8" type="noConversion"/>
  </si>
  <si>
    <t>22-1</t>
    <phoneticPr fontId="8" type="noConversion"/>
  </si>
  <si>
    <t>22-2</t>
  </si>
  <si>
    <t>22-3</t>
  </si>
  <si>
    <t>22-4</t>
  </si>
  <si>
    <t>22-5</t>
  </si>
  <si>
    <t>22-6</t>
  </si>
  <si>
    <t>태평4동</t>
    <phoneticPr fontId="8" type="noConversion"/>
  </si>
  <si>
    <t>태평로58번길 20</t>
    <phoneticPr fontId="8" type="noConversion"/>
  </si>
  <si>
    <t>699</t>
    <phoneticPr fontId="8" type="noConversion"/>
  </si>
  <si>
    <t>탄리로146번길 16-11</t>
    <phoneticPr fontId="8" type="noConversion"/>
  </si>
  <si>
    <t>874</t>
    <phoneticPr fontId="8" type="noConversion"/>
  </si>
  <si>
    <t>태평로74번길 11</t>
    <phoneticPr fontId="8" type="noConversion"/>
  </si>
  <si>
    <t>961</t>
    <phoneticPr fontId="8" type="noConversion"/>
  </si>
  <si>
    <t>태평로90번길 10-2</t>
    <phoneticPr fontId="8" type="noConversion"/>
  </si>
  <si>
    <t>1254</t>
    <phoneticPr fontId="8" type="noConversion"/>
  </si>
  <si>
    <t>태평로100번길 21</t>
    <phoneticPr fontId="8" type="noConversion"/>
  </si>
  <si>
    <t>1434</t>
    <phoneticPr fontId="8" type="noConversion"/>
  </si>
  <si>
    <t>23</t>
    <phoneticPr fontId="8" type="noConversion"/>
  </si>
  <si>
    <t>복정로32번길 30</t>
    <phoneticPr fontId="8" type="noConversion"/>
  </si>
  <si>
    <t>복정동</t>
    <phoneticPr fontId="8" type="noConversion"/>
  </si>
  <si>
    <t>699-4</t>
    <phoneticPr fontId="8" type="noConversion"/>
  </si>
  <si>
    <t>24</t>
    <phoneticPr fontId="8" type="noConversion"/>
  </si>
  <si>
    <t>지중인입 전선관 매설</t>
    <phoneticPr fontId="8" type="noConversion"/>
  </si>
  <si>
    <t>수정남로 21</t>
    <phoneticPr fontId="8" type="noConversion"/>
  </si>
  <si>
    <t>수진2동</t>
    <phoneticPr fontId="8" type="noConversion"/>
  </si>
  <si>
    <t>2979</t>
    <phoneticPr fontId="8" type="noConversion"/>
  </si>
  <si>
    <t>25</t>
    <phoneticPr fontId="8" type="noConversion"/>
  </si>
  <si>
    <t>수정로288번길 23-15</t>
    <phoneticPr fontId="8" type="noConversion"/>
  </si>
  <si>
    <t>신흥2동</t>
    <phoneticPr fontId="8" type="noConversion"/>
  </si>
  <si>
    <t>541</t>
    <phoneticPr fontId="8" type="noConversion"/>
  </si>
  <si>
    <t>26-1</t>
    <phoneticPr fontId="8" type="noConversion"/>
  </si>
  <si>
    <t>26-2</t>
    <phoneticPr fontId="8" type="noConversion"/>
  </si>
  <si>
    <t>고등동
심곡동</t>
    <phoneticPr fontId="8" type="noConversion"/>
  </si>
  <si>
    <t>21-4 ~
208-7</t>
    <phoneticPr fontId="8" type="noConversion"/>
  </si>
  <si>
    <t>고등동
고등동</t>
    <phoneticPr fontId="8" type="noConversion"/>
  </si>
  <si>
    <t>283-2 ~
21-4</t>
    <phoneticPr fontId="8" type="noConversion"/>
  </si>
  <si>
    <t>27</t>
    <phoneticPr fontId="8" type="noConversion"/>
  </si>
  <si>
    <t>대왕판교로</t>
    <phoneticPr fontId="8" type="noConversion"/>
  </si>
  <si>
    <t>시흥동</t>
    <phoneticPr fontId="8" type="noConversion"/>
  </si>
  <si>
    <t>209-27</t>
    <phoneticPr fontId="8" type="noConversion"/>
  </si>
  <si>
    <t>사송동</t>
    <phoneticPr fontId="8" type="noConversion"/>
  </si>
  <si>
    <t>517-1</t>
    <phoneticPr fontId="8" type="noConversion"/>
  </si>
  <si>
    <t>28-1</t>
    <phoneticPr fontId="8" type="noConversion"/>
  </si>
  <si>
    <t>28-2</t>
    <phoneticPr fontId="8" type="noConversion"/>
  </si>
  <si>
    <t>수진1동</t>
    <phoneticPr fontId="8" type="noConversion"/>
  </si>
  <si>
    <t>2007</t>
    <phoneticPr fontId="8" type="noConversion"/>
  </si>
  <si>
    <t>29-1</t>
    <phoneticPr fontId="8" type="noConversion"/>
  </si>
  <si>
    <t>29-2</t>
    <phoneticPr fontId="8" type="noConversion"/>
  </si>
  <si>
    <t>대왕판교로 1047</t>
    <phoneticPr fontId="8" type="noConversion"/>
  </si>
  <si>
    <t>고등동</t>
    <phoneticPr fontId="8" type="noConversion"/>
  </si>
  <si>
    <t>271-4</t>
    <phoneticPr fontId="8" type="noConversion"/>
  </si>
  <si>
    <t>393-3</t>
    <phoneticPr fontId="8" type="noConversion"/>
  </si>
  <si>
    <t>열수송관 매설 시험터파기</t>
    <phoneticPr fontId="8" type="noConversion"/>
  </si>
  <si>
    <t>시흥동</t>
    <phoneticPr fontId="8" type="noConversion"/>
  </si>
  <si>
    <t>161-2</t>
    <phoneticPr fontId="8" type="noConversion"/>
  </si>
  <si>
    <t>30-1</t>
    <phoneticPr fontId="8" type="noConversion"/>
  </si>
  <si>
    <t>30-2</t>
    <phoneticPr fontId="8" type="noConversion"/>
  </si>
  <si>
    <t>160-3</t>
    <phoneticPr fontId="8" type="noConversion"/>
  </si>
  <si>
    <t>31</t>
    <phoneticPr fontId="8" type="noConversion"/>
  </si>
  <si>
    <t>남문로55번길 18</t>
    <phoneticPr fontId="8" type="noConversion"/>
  </si>
  <si>
    <t>태평3동</t>
    <phoneticPr fontId="8" type="noConversion"/>
  </si>
  <si>
    <t>4742</t>
    <phoneticPr fontId="8" type="noConversion"/>
  </si>
  <si>
    <t>32</t>
    <phoneticPr fontId="8" type="noConversion"/>
  </si>
  <si>
    <t>지상식소화전 설치</t>
    <phoneticPr fontId="8" type="noConversion"/>
  </si>
  <si>
    <t>달래내로221번길 2</t>
    <phoneticPr fontId="8" type="noConversion"/>
  </si>
  <si>
    <t>금토동</t>
    <phoneticPr fontId="8" type="noConversion"/>
  </si>
  <si>
    <t>93-1</t>
    <phoneticPr fontId="8" type="noConversion"/>
  </si>
  <si>
    <t>33</t>
    <phoneticPr fontId="8" type="noConversion"/>
  </si>
  <si>
    <t>성남대로 1290-1</t>
    <phoneticPr fontId="8" type="noConversion"/>
  </si>
  <si>
    <t>태평1동</t>
    <phoneticPr fontId="8" type="noConversion"/>
  </si>
  <si>
    <t>5202</t>
    <phoneticPr fontId="8" type="noConversion"/>
  </si>
  <si>
    <t>34-1</t>
    <phoneticPr fontId="8" type="noConversion"/>
  </si>
  <si>
    <t>34-2</t>
    <phoneticPr fontId="8" type="noConversion"/>
  </si>
  <si>
    <t>시흥동
시흥동</t>
    <phoneticPr fontId="8" type="noConversion"/>
  </si>
  <si>
    <t>161-2 ~
161-4</t>
    <phoneticPr fontId="8" type="noConversion"/>
  </si>
  <si>
    <t>157-70 ~
422-11</t>
    <phoneticPr fontId="8" type="noConversion"/>
  </si>
  <si>
    <t>시흥동
고등동</t>
    <phoneticPr fontId="8" type="noConversion"/>
  </si>
  <si>
    <t>전력공급 전선관 매설</t>
    <phoneticPr fontId="8" type="noConversion"/>
  </si>
  <si>
    <t>사송동</t>
    <phoneticPr fontId="8" type="noConversion"/>
  </si>
  <si>
    <t>517-23</t>
    <phoneticPr fontId="8" type="noConversion"/>
  </si>
  <si>
    <t>100*2</t>
    <phoneticPr fontId="8" type="noConversion"/>
  </si>
  <si>
    <t>35-1</t>
    <phoneticPr fontId="8" type="noConversion"/>
  </si>
  <si>
    <t>35-2</t>
    <phoneticPr fontId="8" type="noConversion"/>
  </si>
  <si>
    <t>517-24</t>
    <phoneticPr fontId="8" type="noConversion"/>
  </si>
  <si>
    <t xml:space="preserve"> </t>
    <phoneticPr fontId="8" type="noConversion"/>
  </si>
  <si>
    <t>36-1</t>
    <phoneticPr fontId="8" type="noConversion"/>
  </si>
  <si>
    <t>36-2</t>
    <phoneticPr fontId="8" type="noConversion"/>
  </si>
  <si>
    <t>설개로</t>
    <phoneticPr fontId="8" type="noConversion"/>
  </si>
  <si>
    <t>설개로 7</t>
    <phoneticPr fontId="8" type="noConversion"/>
  </si>
  <si>
    <t>시흥동</t>
    <phoneticPr fontId="8" type="noConversion"/>
  </si>
  <si>
    <t>86-5</t>
    <phoneticPr fontId="8" type="noConversion"/>
  </si>
  <si>
    <t>86-7</t>
    <phoneticPr fontId="8" type="noConversion"/>
  </si>
  <si>
    <t>37-1</t>
    <phoneticPr fontId="8" type="noConversion"/>
  </si>
  <si>
    <t>37-2</t>
  </si>
  <si>
    <t>37-3</t>
  </si>
  <si>
    <t>도시가스 인입관 부설</t>
    <phoneticPr fontId="8" type="noConversion"/>
  </si>
  <si>
    <t>54-6</t>
    <phoneticPr fontId="8" type="noConversion"/>
  </si>
  <si>
    <t>517-22</t>
    <phoneticPr fontId="8" type="noConversion"/>
  </si>
  <si>
    <t>수정로135번길3</t>
    <phoneticPr fontId="8" type="noConversion"/>
  </si>
  <si>
    <t>설개로21번길</t>
    <phoneticPr fontId="8" type="noConversion"/>
  </si>
  <si>
    <t>탄천로</t>
    <phoneticPr fontId="8" type="noConversion"/>
  </si>
  <si>
    <t>632-19</t>
    <phoneticPr fontId="8" type="noConversion"/>
  </si>
  <si>
    <t>6794-1</t>
    <phoneticPr fontId="8" type="noConversion"/>
  </si>
  <si>
    <t>설계로</t>
    <phoneticPr fontId="8" type="noConversion"/>
  </si>
  <si>
    <t>수정남로 57</t>
    <phoneticPr fontId="8" type="noConversion"/>
  </si>
  <si>
    <t>591-1</t>
    <phoneticPr fontId="8" type="noConversion"/>
  </si>
  <si>
    <t>심곡로50번길 9</t>
    <phoneticPr fontId="8" type="noConversion"/>
  </si>
  <si>
    <t>385-17</t>
    <phoneticPr fontId="8" type="noConversion"/>
  </si>
  <si>
    <t>지반조사 시추</t>
    <phoneticPr fontId="8" type="noConversion"/>
  </si>
  <si>
    <t>391-12</t>
    <phoneticPr fontId="8" type="noConversion"/>
  </si>
  <si>
    <t>대왕판교로982번길</t>
    <phoneticPr fontId="8" type="noConversion"/>
  </si>
  <si>
    <t>도시가스 밸브 철거</t>
    <phoneticPr fontId="8" type="noConversion"/>
  </si>
  <si>
    <t>비점오염시설 유출관로 매설</t>
    <phoneticPr fontId="8" type="noConversion"/>
  </si>
  <si>
    <t>성남대로</t>
    <phoneticPr fontId="8" type="noConversion"/>
  </si>
  <si>
    <t>복정동</t>
    <phoneticPr fontId="8" type="noConversion"/>
  </si>
  <si>
    <t>603-4</t>
    <phoneticPr fontId="8" type="noConversion"/>
  </si>
  <si>
    <t>46-1</t>
    <phoneticPr fontId="8" type="noConversion"/>
  </si>
  <si>
    <t>46-2</t>
    <phoneticPr fontId="8" type="noConversion"/>
  </si>
  <si>
    <t>도시가스 공급배관 전기방식 보완</t>
    <phoneticPr fontId="8" type="noConversion"/>
  </si>
  <si>
    <t>수정남로330번길 1</t>
    <phoneticPr fontId="8" type="noConversion"/>
  </si>
  <si>
    <t xml:space="preserve">산성동 </t>
    <phoneticPr fontId="8" type="noConversion"/>
  </si>
  <si>
    <t>희망로534번길 10</t>
    <phoneticPr fontId="8" type="noConversion"/>
  </si>
  <si>
    <t>산성동</t>
    <phoneticPr fontId="8" type="noConversion"/>
  </si>
  <si>
    <t>성남대로 1275-1~
성남대로 1227</t>
    <phoneticPr fontId="8" type="noConversion"/>
  </si>
  <si>
    <t>태평동
수진동</t>
    <phoneticPr fontId="8" type="noConversion"/>
  </si>
  <si>
    <t>통신관로 매설</t>
    <phoneticPr fontId="8" type="noConversion"/>
  </si>
  <si>
    <t>성남대로 1275-1~
성남대로 1259</t>
    <phoneticPr fontId="8" type="noConversion"/>
  </si>
  <si>
    <t>태평동</t>
    <phoneticPr fontId="8" type="noConversion"/>
  </si>
  <si>
    <t>6795~6812</t>
    <phoneticPr fontId="8" type="noConversion"/>
  </si>
  <si>
    <t>6795~
4538</t>
    <phoneticPr fontId="8" type="noConversion"/>
  </si>
  <si>
    <t>51-1</t>
    <phoneticPr fontId="8" type="noConversion"/>
  </si>
  <si>
    <t>51-2</t>
    <phoneticPr fontId="8" type="noConversion"/>
  </si>
  <si>
    <t>51-3</t>
    <phoneticPr fontId="8" type="noConversion"/>
  </si>
  <si>
    <t>51-4</t>
    <phoneticPr fontId="8" type="noConversion"/>
  </si>
  <si>
    <t>수정로296번길 25-9</t>
    <phoneticPr fontId="8" type="noConversion"/>
  </si>
  <si>
    <t>신흥동</t>
    <phoneticPr fontId="8" type="noConversion"/>
  </si>
  <si>
    <t>도시가스 배관 철거</t>
    <phoneticPr fontId="8" type="noConversion"/>
  </si>
  <si>
    <t>산성대로383번길</t>
    <phoneticPr fontId="8" type="noConversion"/>
  </si>
  <si>
    <t>단대동</t>
    <phoneticPr fontId="8" type="noConversion"/>
  </si>
  <si>
    <t>181-4</t>
    <phoneticPr fontId="8" type="noConversion"/>
  </si>
  <si>
    <t>도시가스 배관 매설</t>
    <phoneticPr fontId="8" type="noConversion"/>
  </si>
  <si>
    <t>산성대로 383</t>
    <phoneticPr fontId="8" type="noConversion"/>
  </si>
  <si>
    <t>단대동</t>
    <phoneticPr fontId="8" type="noConversion"/>
  </si>
  <si>
    <t>179-4</t>
    <phoneticPr fontId="8" type="noConversion"/>
  </si>
  <si>
    <t>산성대로215번길 11</t>
    <phoneticPr fontId="8" type="noConversion"/>
  </si>
  <si>
    <t>통신관로 매설</t>
    <phoneticPr fontId="8" type="noConversion"/>
  </si>
  <si>
    <t>복정동</t>
    <phoneticPr fontId="8" type="noConversion"/>
  </si>
  <si>
    <t>허</t>
    <phoneticPr fontId="8" type="noConversion"/>
  </si>
  <si>
    <t>탄리로8번길 4</t>
    <phoneticPr fontId="8" type="noConversion"/>
  </si>
  <si>
    <t>신흥동</t>
    <phoneticPr fontId="8" type="noConversion"/>
  </si>
  <si>
    <t>통신배관 매설</t>
    <phoneticPr fontId="8" type="noConversion"/>
  </si>
  <si>
    <t>설계로</t>
    <phoneticPr fontId="8" type="noConversion"/>
  </si>
  <si>
    <t>사송동</t>
    <phoneticPr fontId="8" type="noConversion"/>
  </si>
  <si>
    <t>517-23</t>
    <phoneticPr fontId="8" type="noConversion"/>
  </si>
  <si>
    <t>심곡로29번길</t>
    <phoneticPr fontId="8" type="noConversion"/>
  </si>
  <si>
    <t>335-2</t>
    <phoneticPr fontId="8" type="noConversion"/>
  </si>
  <si>
    <t>전력공급 전선관 매설</t>
    <phoneticPr fontId="8" type="noConversion"/>
  </si>
  <si>
    <t>공원로 422</t>
    <phoneticPr fontId="8" type="noConversion"/>
  </si>
  <si>
    <t>복정로 36</t>
    <phoneticPr fontId="8" type="noConversion"/>
  </si>
  <si>
    <t>심곡동</t>
    <phoneticPr fontId="8" type="noConversion"/>
  </si>
  <si>
    <t>도시가스 배관 매설</t>
    <phoneticPr fontId="8" type="noConversion"/>
  </si>
  <si>
    <t>등자로</t>
    <phoneticPr fontId="8" type="noConversion"/>
  </si>
  <si>
    <t>고등동</t>
    <phoneticPr fontId="8" type="noConversion"/>
  </si>
  <si>
    <t>성남대로 1218</t>
    <phoneticPr fontId="8" type="noConversion"/>
  </si>
  <si>
    <t>수진동</t>
    <phoneticPr fontId="8" type="noConversion"/>
  </si>
  <si>
    <t>설계로31번길 1</t>
    <phoneticPr fontId="8" type="noConversion"/>
  </si>
  <si>
    <t>시흥동</t>
    <phoneticPr fontId="8" type="noConversion"/>
  </si>
  <si>
    <t>63-2</t>
    <phoneticPr fontId="8" type="noConversion"/>
  </si>
  <si>
    <t>상수도배관 교체</t>
    <phoneticPr fontId="8" type="noConversion"/>
  </si>
  <si>
    <t>수정로578번길 13</t>
    <phoneticPr fontId="8" type="noConversion"/>
  </si>
  <si>
    <t>양지동</t>
    <phoneticPr fontId="8" type="noConversion"/>
  </si>
  <si>
    <t>72-1</t>
    <phoneticPr fontId="8" type="noConversion"/>
  </si>
  <si>
    <t>60-1</t>
    <phoneticPr fontId="8" type="noConversion"/>
  </si>
  <si>
    <t>60-2</t>
    <phoneticPr fontId="8" type="noConversion"/>
  </si>
  <si>
    <t>60-3</t>
    <phoneticPr fontId="8" type="noConversion"/>
  </si>
  <si>
    <t>60-4</t>
    <phoneticPr fontId="8" type="noConversion"/>
  </si>
  <si>
    <t>60-5</t>
    <phoneticPr fontId="8" type="noConversion"/>
  </si>
  <si>
    <t>60-6</t>
    <phoneticPr fontId="8" type="noConversion"/>
  </si>
  <si>
    <t>60-7</t>
    <phoneticPr fontId="8" type="noConversion"/>
  </si>
  <si>
    <t>60-8</t>
    <phoneticPr fontId="8" type="noConversion"/>
  </si>
  <si>
    <t>60-9</t>
    <phoneticPr fontId="8" type="noConversion"/>
  </si>
  <si>
    <t>60-10</t>
    <phoneticPr fontId="8" type="noConversion"/>
  </si>
  <si>
    <t>60-11</t>
    <phoneticPr fontId="8" type="noConversion"/>
  </si>
  <si>
    <t>60-12</t>
    <phoneticPr fontId="8" type="noConversion"/>
  </si>
  <si>
    <t>60-13</t>
    <phoneticPr fontId="8" type="noConversion"/>
  </si>
  <si>
    <t>60-14</t>
    <phoneticPr fontId="8" type="noConversion"/>
  </si>
  <si>
    <t>60-15</t>
    <phoneticPr fontId="8" type="noConversion"/>
  </si>
  <si>
    <t>탄리로</t>
    <phoneticPr fontId="8" type="noConversion"/>
  </si>
  <si>
    <t>공원로</t>
    <phoneticPr fontId="8" type="noConversion"/>
  </si>
  <si>
    <t>산성대로</t>
    <phoneticPr fontId="8" type="noConversion"/>
  </si>
  <si>
    <t>성남대로</t>
    <phoneticPr fontId="8" type="noConversion"/>
  </si>
  <si>
    <t>태평동</t>
    <phoneticPr fontId="8" type="noConversion"/>
  </si>
  <si>
    <t>6111-1</t>
    <phoneticPr fontId="8" type="noConversion"/>
  </si>
  <si>
    <t>수정로</t>
    <phoneticPr fontId="8" type="noConversion"/>
  </si>
  <si>
    <t>남문로</t>
    <phoneticPr fontId="8" type="noConversion"/>
  </si>
  <si>
    <t>태평로</t>
    <phoneticPr fontId="8" type="noConversion"/>
  </si>
  <si>
    <t>1920-1</t>
    <phoneticPr fontId="8" type="noConversion"/>
  </si>
  <si>
    <t>61-1</t>
    <phoneticPr fontId="8" type="noConversion"/>
  </si>
  <si>
    <t>61-2</t>
    <phoneticPr fontId="8" type="noConversion"/>
  </si>
  <si>
    <t>61-3</t>
    <phoneticPr fontId="8" type="noConversion"/>
  </si>
  <si>
    <t>수정남로29번길</t>
    <phoneticPr fontId="8" type="noConversion"/>
  </si>
  <si>
    <t>신촌동</t>
    <phoneticPr fontId="8" type="noConversion"/>
  </si>
  <si>
    <t>224-5</t>
    <phoneticPr fontId="8" type="noConversion"/>
  </si>
  <si>
    <t>심곡로 53</t>
    <phoneticPr fontId="8" type="noConversion"/>
  </si>
  <si>
    <t>제일로 152</t>
    <phoneticPr fontId="8" type="noConversion"/>
  </si>
  <si>
    <t>62-1</t>
    <phoneticPr fontId="8" type="noConversion"/>
  </si>
  <si>
    <t>62-2</t>
    <phoneticPr fontId="8" type="noConversion"/>
  </si>
  <si>
    <t>62-3</t>
    <phoneticPr fontId="8" type="noConversion"/>
  </si>
  <si>
    <t>62-4</t>
    <phoneticPr fontId="8" type="noConversion"/>
  </si>
  <si>
    <t>헌릉로890번길</t>
    <phoneticPr fontId="8" type="noConversion"/>
  </si>
  <si>
    <t>복정동</t>
    <phoneticPr fontId="8" type="noConversion"/>
  </si>
  <si>
    <t>244-15</t>
    <phoneticPr fontId="8" type="noConversion"/>
  </si>
  <si>
    <t>여수대로</t>
    <phoneticPr fontId="8" type="noConversion"/>
  </si>
  <si>
    <t>86-1</t>
    <phoneticPr fontId="8" type="noConversion"/>
  </si>
  <si>
    <t>논골로47번길 3</t>
    <phoneticPr fontId="8" type="noConversion"/>
  </si>
  <si>
    <t>단대동</t>
    <phoneticPr fontId="8" type="noConversion"/>
  </si>
  <si>
    <t>51-2</t>
    <phoneticPr fontId="8" type="noConversion"/>
  </si>
  <si>
    <t>수정북로7번길 3</t>
    <phoneticPr fontId="8" type="noConversion"/>
  </si>
  <si>
    <t>63</t>
    <phoneticPr fontId="8" type="noConversion"/>
  </si>
  <si>
    <t>수정남로46번길 4</t>
    <phoneticPr fontId="8" type="noConversion"/>
  </si>
  <si>
    <t>64</t>
    <phoneticPr fontId="8" type="noConversion"/>
  </si>
  <si>
    <t>탄리로 23</t>
    <phoneticPr fontId="8" type="noConversion"/>
  </si>
  <si>
    <t>65</t>
    <phoneticPr fontId="8" type="noConversion"/>
  </si>
  <si>
    <t>모란로39번길</t>
    <phoneticPr fontId="8" type="noConversion"/>
  </si>
  <si>
    <t>66</t>
    <phoneticPr fontId="8" type="noConversion"/>
  </si>
  <si>
    <t>제일로</t>
    <phoneticPr fontId="8" type="noConversion"/>
  </si>
  <si>
    <t>67</t>
    <phoneticPr fontId="8" type="noConversion"/>
  </si>
  <si>
    <t>68</t>
    <phoneticPr fontId="8" type="noConversion"/>
  </si>
  <si>
    <t>79-1</t>
    <phoneticPr fontId="8" type="noConversion"/>
  </si>
  <si>
    <t>설계로2번길</t>
    <phoneticPr fontId="8" type="noConversion"/>
  </si>
  <si>
    <t>206-1</t>
    <phoneticPr fontId="8" type="noConversion"/>
  </si>
  <si>
    <t>69</t>
    <phoneticPr fontId="8" type="noConversion"/>
  </si>
  <si>
    <t>산성대로 535</t>
    <phoneticPr fontId="8" type="noConversion"/>
  </si>
  <si>
    <t>양지동</t>
    <phoneticPr fontId="8" type="noConversion"/>
  </si>
  <si>
    <t>70</t>
    <phoneticPr fontId="8" type="noConversion"/>
  </si>
  <si>
    <t>전력 인입선 매설</t>
    <phoneticPr fontId="8" type="noConversion"/>
  </si>
  <si>
    <t>수정로 218</t>
    <phoneticPr fontId="8" type="noConversion"/>
  </si>
  <si>
    <t>71</t>
    <phoneticPr fontId="8" type="noConversion"/>
  </si>
  <si>
    <t>남문로85번길 15</t>
    <phoneticPr fontId="8" type="noConversion"/>
  </si>
  <si>
    <t>72</t>
    <phoneticPr fontId="8" type="noConversion"/>
  </si>
  <si>
    <t>복정로 109</t>
    <phoneticPr fontId="8" type="noConversion"/>
  </si>
  <si>
    <t>663-5</t>
    <phoneticPr fontId="8" type="noConversion"/>
  </si>
  <si>
    <t>73</t>
    <phoneticPr fontId="8" type="noConversion"/>
  </si>
  <si>
    <t>오야남로</t>
    <phoneticPr fontId="8" type="noConversion"/>
  </si>
  <si>
    <t>오야동</t>
    <phoneticPr fontId="8" type="noConversion"/>
  </si>
  <si>
    <t>74</t>
    <phoneticPr fontId="8" type="noConversion"/>
  </si>
  <si>
    <t>283-5</t>
    <phoneticPr fontId="8" type="noConversion"/>
  </si>
  <si>
    <t>75</t>
    <phoneticPr fontId="8" type="noConversion"/>
  </si>
  <si>
    <t>76</t>
    <phoneticPr fontId="8" type="noConversion"/>
  </si>
  <si>
    <t>77</t>
    <phoneticPr fontId="8" type="noConversion"/>
  </si>
  <si>
    <t>78</t>
    <phoneticPr fontId="8" type="noConversion"/>
  </si>
  <si>
    <t>79</t>
    <phoneticPr fontId="8" type="noConversion"/>
  </si>
  <si>
    <t>상수도 급수관 매설</t>
    <phoneticPr fontId="8" type="noConversion"/>
  </si>
  <si>
    <t>탄천로</t>
    <phoneticPr fontId="8" type="noConversion"/>
  </si>
  <si>
    <t>시민로259번길 21</t>
    <phoneticPr fontId="8" type="noConversion"/>
  </si>
  <si>
    <t>우,오수맨홀 매설</t>
    <phoneticPr fontId="8" type="noConversion"/>
  </si>
  <si>
    <t>제일로124번길 6</t>
    <phoneticPr fontId="8" type="noConversion"/>
  </si>
  <si>
    <t>오야로 25-6</t>
    <phoneticPr fontId="8" type="noConversion"/>
  </si>
  <si>
    <t>257-6</t>
    <phoneticPr fontId="8" type="noConversion"/>
  </si>
  <si>
    <t>7003-20</t>
    <phoneticPr fontId="8" type="noConversion"/>
  </si>
  <si>
    <t>4608-5</t>
    <phoneticPr fontId="8" type="noConversion"/>
  </si>
  <si>
    <t>284-24</t>
    <phoneticPr fontId="8" type="noConversion"/>
  </si>
  <si>
    <t>호</t>
    <phoneticPr fontId="8" type="noConversion"/>
  </si>
  <si>
    <t>누</t>
    <phoneticPr fontId="8" type="noConversion"/>
  </si>
  <si>
    <t>락</t>
    <phoneticPr fontId="8" type="noConversion"/>
  </si>
  <si>
    <t>80</t>
    <phoneticPr fontId="8" type="noConversion"/>
  </si>
  <si>
    <t>81</t>
  </si>
  <si>
    <t>82</t>
  </si>
  <si>
    <t>83</t>
  </si>
  <si>
    <t>84</t>
  </si>
  <si>
    <t>85</t>
  </si>
  <si>
    <t>86</t>
  </si>
  <si>
    <t>심곡로50번길 16</t>
    <phoneticPr fontId="8" type="noConversion"/>
  </si>
  <si>
    <t>심곡동</t>
    <phoneticPr fontId="8" type="noConversion"/>
  </si>
  <si>
    <t>386-2</t>
    <phoneticPr fontId="8" type="noConversion"/>
  </si>
  <si>
    <t>성남대로1180번길 23</t>
    <phoneticPr fontId="8" type="noConversion"/>
  </si>
  <si>
    <t>수진동</t>
    <phoneticPr fontId="8" type="noConversion"/>
  </si>
  <si>
    <t>수정로171번길 23</t>
    <phoneticPr fontId="8" type="noConversion"/>
  </si>
  <si>
    <t>태평동</t>
    <phoneticPr fontId="8" type="noConversion"/>
  </si>
  <si>
    <t>대왕판교로982번길 2</t>
    <phoneticPr fontId="8" type="noConversion"/>
  </si>
  <si>
    <t>고등동</t>
    <phoneticPr fontId="8" type="noConversion"/>
  </si>
  <si>
    <t>419-5</t>
    <phoneticPr fontId="8" type="noConversion"/>
  </si>
  <si>
    <t>심곡로50번길 17</t>
    <phoneticPr fontId="8" type="noConversion"/>
  </si>
  <si>
    <t>387-2</t>
    <phoneticPr fontId="8" type="noConversion"/>
  </si>
  <si>
    <t>설계로89번길</t>
    <phoneticPr fontId="8" type="noConversion"/>
  </si>
  <si>
    <t>사송동</t>
    <phoneticPr fontId="8" type="noConversion"/>
  </si>
  <si>
    <t>537-2</t>
    <phoneticPr fontId="8" type="noConversion"/>
  </si>
  <si>
    <t>시민로171번길 21</t>
    <phoneticPr fontId="8" type="noConversion"/>
  </si>
  <si>
    <t>신흥동</t>
    <phoneticPr fontId="8" type="noConversion"/>
  </si>
  <si>
    <t>88-1</t>
    <phoneticPr fontId="8" type="noConversion"/>
  </si>
  <si>
    <t>88-2</t>
    <phoneticPr fontId="8" type="noConversion"/>
  </si>
  <si>
    <t>도시가스 밸브 철거</t>
    <phoneticPr fontId="8" type="noConversion"/>
  </si>
  <si>
    <t>CATV관로 매설</t>
    <phoneticPr fontId="8" type="noConversion"/>
  </si>
  <si>
    <t>논골로53번길 1</t>
    <phoneticPr fontId="8" type="noConversion"/>
  </si>
  <si>
    <t>단대동</t>
    <phoneticPr fontId="8" type="noConversion"/>
  </si>
  <si>
    <t>산성대로419번길</t>
    <phoneticPr fontId="8" type="noConversion"/>
  </si>
  <si>
    <t>110-3</t>
    <phoneticPr fontId="8" type="noConversion"/>
  </si>
  <si>
    <t>신촌로29번길 14</t>
    <phoneticPr fontId="8" type="noConversion"/>
  </si>
  <si>
    <t>신촌동</t>
    <phoneticPr fontId="8" type="noConversion"/>
  </si>
  <si>
    <t>222-1</t>
    <phoneticPr fontId="8" type="noConversion"/>
  </si>
  <si>
    <t>50-1</t>
    <phoneticPr fontId="8" type="noConversion"/>
  </si>
  <si>
    <t>도시가스 배관 매설</t>
    <phoneticPr fontId="8" type="noConversion"/>
  </si>
  <si>
    <t>오야로19</t>
    <phoneticPr fontId="8" type="noConversion"/>
  </si>
  <si>
    <t>오야동</t>
    <phoneticPr fontId="8" type="noConversion"/>
  </si>
  <si>
    <t>257-5</t>
    <phoneticPr fontId="8" type="noConversion"/>
  </si>
  <si>
    <t>탄리로81번길</t>
    <phoneticPr fontId="8" type="noConversion"/>
  </si>
  <si>
    <t>태평동</t>
    <phoneticPr fontId="8" type="noConversion"/>
  </si>
  <si>
    <t>산성대로503번길</t>
    <phoneticPr fontId="8" type="noConversion"/>
  </si>
  <si>
    <t>양지동</t>
    <phoneticPr fontId="8" type="noConversion"/>
  </si>
  <si>
    <t>탄리로151번길</t>
    <phoneticPr fontId="8" type="noConversion"/>
  </si>
  <si>
    <t>오야남로</t>
    <phoneticPr fontId="8" type="noConversion"/>
  </si>
  <si>
    <t>283-21</t>
    <phoneticPr fontId="8" type="noConversion"/>
  </si>
  <si>
    <t>도시가스 배관 매설</t>
    <phoneticPr fontId="8" type="noConversion"/>
  </si>
  <si>
    <t>탄리로62</t>
    <phoneticPr fontId="8" type="noConversion"/>
  </si>
  <si>
    <t>신흥동</t>
    <phoneticPr fontId="8" type="noConversion"/>
  </si>
  <si>
    <t>양지동27번길</t>
    <phoneticPr fontId="8" type="noConversion"/>
  </si>
  <si>
    <t>5542-3</t>
    <phoneticPr fontId="8" type="noConversion"/>
  </si>
  <si>
    <t>697~696</t>
    <phoneticPr fontId="8" type="noConversion"/>
  </si>
  <si>
    <t>통신관로 복구공사</t>
    <phoneticPr fontId="8" type="noConversion"/>
  </si>
  <si>
    <t>산성대로567번길</t>
    <phoneticPr fontId="8" type="noConversion"/>
  </si>
  <si>
    <t>복정안골로53번길</t>
    <phoneticPr fontId="8" type="noConversion"/>
  </si>
  <si>
    <t>복정동</t>
    <phoneticPr fontId="8" type="noConversion"/>
  </si>
  <si>
    <t>단대로23번길</t>
    <phoneticPr fontId="8" type="noConversion"/>
  </si>
  <si>
    <t>단대동</t>
    <phoneticPr fontId="8" type="noConversion"/>
  </si>
  <si>
    <t>탄천로319번길</t>
    <phoneticPr fontId="8" type="noConversion"/>
  </si>
  <si>
    <t>사송동</t>
    <phoneticPr fontId="8" type="noConversion"/>
  </si>
  <si>
    <t>전력공급 전선관 매설</t>
    <phoneticPr fontId="8" type="noConversion"/>
  </si>
  <si>
    <t>284-1</t>
    <phoneticPr fontId="8" type="noConversion"/>
  </si>
  <si>
    <t>수정남로</t>
    <phoneticPr fontId="8" type="noConversion"/>
  </si>
  <si>
    <t>설개로2번길</t>
    <phoneticPr fontId="8" type="noConversion"/>
  </si>
  <si>
    <t>시흥동</t>
    <phoneticPr fontId="8" type="noConversion"/>
  </si>
  <si>
    <t>205-1</t>
    <phoneticPr fontId="8" type="noConversion"/>
  </si>
  <si>
    <t>설개로</t>
    <phoneticPr fontId="8" type="noConversion"/>
  </si>
  <si>
    <t>사송동</t>
    <phoneticPr fontId="8" type="noConversion"/>
  </si>
  <si>
    <t>1</t>
    <phoneticPr fontId="8" type="noConversion"/>
  </si>
  <si>
    <t>비상소화전설치</t>
    <phoneticPr fontId="8" type="noConversion"/>
  </si>
  <si>
    <t>수정로332번길</t>
    <phoneticPr fontId="8" type="noConversion"/>
  </si>
  <si>
    <t>산성동</t>
    <phoneticPr fontId="8" type="noConversion"/>
  </si>
  <si>
    <t>1918</t>
    <phoneticPr fontId="8" type="noConversion"/>
  </si>
  <si>
    <t>22</t>
    <phoneticPr fontId="8" type="noConversion"/>
  </si>
  <si>
    <t>도시가스배관매설</t>
    <phoneticPr fontId="8" type="noConversion"/>
  </si>
  <si>
    <t>신촌남로17번길</t>
    <phoneticPr fontId="8" type="noConversion"/>
  </si>
  <si>
    <t>신촌동</t>
    <phoneticPr fontId="8" type="noConversion"/>
  </si>
  <si>
    <t>202-2
202-8</t>
    <phoneticPr fontId="8" type="noConversion"/>
  </si>
  <si>
    <t>21</t>
    <phoneticPr fontId="8" type="noConversion"/>
  </si>
  <si>
    <t>성남대로1480번길</t>
    <phoneticPr fontId="8" type="noConversion"/>
  </si>
  <si>
    <t>복정동</t>
    <phoneticPr fontId="8" type="noConversion"/>
  </si>
  <si>
    <t>657-4</t>
    <phoneticPr fontId="8" type="noConversion"/>
  </si>
  <si>
    <t>통신관로배설</t>
    <phoneticPr fontId="8" type="noConversion"/>
  </si>
  <si>
    <t>20</t>
    <phoneticPr fontId="8" type="noConversion"/>
  </si>
  <si>
    <t>성남대로</t>
    <phoneticPr fontId="8" type="noConversion"/>
  </si>
  <si>
    <t>720~643-1</t>
    <phoneticPr fontId="8" type="noConversion"/>
  </si>
  <si>
    <t>19</t>
    <phoneticPr fontId="8" type="noConversion"/>
  </si>
  <si>
    <t>도시가스배관철거</t>
    <phoneticPr fontId="8" type="noConversion"/>
  </si>
  <si>
    <t>태평로</t>
    <phoneticPr fontId="8" type="noConversion"/>
  </si>
  <si>
    <t>50-1</t>
    <phoneticPr fontId="8" type="noConversion"/>
  </si>
  <si>
    <t>18</t>
    <phoneticPr fontId="8" type="noConversion"/>
  </si>
  <si>
    <t>물순환관로매설</t>
    <phoneticPr fontId="8" type="noConversion"/>
  </si>
  <si>
    <t>탄천로</t>
    <phoneticPr fontId="8" type="noConversion"/>
  </si>
  <si>
    <t>산71-12</t>
    <phoneticPr fontId="8" type="noConversion"/>
  </si>
  <si>
    <t>17</t>
    <phoneticPr fontId="8" type="noConversion"/>
  </si>
  <si>
    <t>단대로</t>
    <phoneticPr fontId="8" type="noConversion"/>
  </si>
  <si>
    <t>단대동</t>
    <phoneticPr fontId="8" type="noConversion"/>
  </si>
  <si>
    <t>83-1</t>
    <phoneticPr fontId="8" type="noConversion"/>
  </si>
  <si>
    <t>16</t>
    <phoneticPr fontId="8" type="noConversion"/>
  </si>
  <si>
    <t>시민로</t>
    <phoneticPr fontId="8" type="noConversion"/>
  </si>
  <si>
    <t>7330</t>
    <phoneticPr fontId="8" type="noConversion"/>
  </si>
  <si>
    <t>12</t>
    <phoneticPr fontId="8" type="noConversion"/>
  </si>
  <si>
    <t>13</t>
    <phoneticPr fontId="8" type="noConversion"/>
  </si>
  <si>
    <t>14</t>
    <phoneticPr fontId="8" type="noConversion"/>
  </si>
  <si>
    <t>15</t>
    <phoneticPr fontId="8" type="noConversion"/>
  </si>
  <si>
    <t>남문로77번길</t>
    <phoneticPr fontId="8" type="noConversion"/>
  </si>
  <si>
    <t>810</t>
    <phoneticPr fontId="8" type="noConversion"/>
  </si>
  <si>
    <t>시민로139번길</t>
    <phoneticPr fontId="8" type="noConversion"/>
  </si>
  <si>
    <t>4456</t>
    <phoneticPr fontId="8" type="noConversion"/>
  </si>
  <si>
    <t>수정로228번길</t>
    <phoneticPr fontId="8" type="noConversion"/>
  </si>
  <si>
    <t>3095</t>
    <phoneticPr fontId="8" type="noConversion"/>
  </si>
  <si>
    <t>수정로154번길</t>
    <phoneticPr fontId="8" type="noConversion"/>
  </si>
  <si>
    <t>5634</t>
    <phoneticPr fontId="8" type="noConversion"/>
  </si>
  <si>
    <t>11</t>
    <phoneticPr fontId="8" type="noConversion"/>
  </si>
  <si>
    <t>통신관로보수</t>
    <phoneticPr fontId="8" type="noConversion"/>
  </si>
  <si>
    <t>643-5</t>
    <phoneticPr fontId="8" type="noConversion"/>
  </si>
  <si>
    <t>10</t>
    <phoneticPr fontId="8" type="noConversion"/>
  </si>
  <si>
    <t>대왕판교로</t>
    <phoneticPr fontId="8" type="noConversion"/>
  </si>
  <si>
    <t>시흥동</t>
    <phoneticPr fontId="8" type="noConversion"/>
  </si>
  <si>
    <t>300-14</t>
    <phoneticPr fontId="8" type="noConversion"/>
  </si>
  <si>
    <t>9</t>
    <phoneticPr fontId="8" type="noConversion"/>
  </si>
  <si>
    <t>복정로</t>
    <phoneticPr fontId="8" type="noConversion"/>
  </si>
  <si>
    <t>643-1</t>
    <phoneticPr fontId="8" type="noConversion"/>
  </si>
  <si>
    <t>8</t>
    <phoneticPr fontId="8" type="noConversion"/>
  </si>
  <si>
    <t>722-1~643-1</t>
    <phoneticPr fontId="8" type="noConversion"/>
  </si>
  <si>
    <t>7</t>
    <phoneticPr fontId="8" type="noConversion"/>
  </si>
  <si>
    <t>제일로102번길</t>
    <phoneticPr fontId="8" type="noConversion"/>
  </si>
  <si>
    <t>2785</t>
    <phoneticPr fontId="8" type="noConversion"/>
  </si>
  <si>
    <t>6</t>
    <phoneticPr fontId="8" type="noConversion"/>
  </si>
  <si>
    <t>2</t>
    <phoneticPr fontId="8" type="noConversion"/>
  </si>
  <si>
    <t>3</t>
    <phoneticPr fontId="8" type="noConversion"/>
  </si>
  <si>
    <t>4</t>
    <phoneticPr fontId="8" type="noConversion"/>
  </si>
  <si>
    <t>5</t>
    <phoneticPr fontId="8" type="noConversion"/>
  </si>
  <si>
    <t>제일로214번길</t>
    <phoneticPr fontId="8" type="noConversion"/>
  </si>
  <si>
    <t>4303-11</t>
    <phoneticPr fontId="8" type="noConversion"/>
  </si>
  <si>
    <t>산성대로215번길</t>
    <phoneticPr fontId="8" type="noConversion"/>
  </si>
  <si>
    <t>4835</t>
    <phoneticPr fontId="8" type="noConversion"/>
  </si>
  <si>
    <t>수정로138번길</t>
    <phoneticPr fontId="8" type="noConversion"/>
  </si>
  <si>
    <t>795</t>
    <phoneticPr fontId="8" type="noConversion"/>
  </si>
  <si>
    <t>1.4.</t>
    <phoneticPr fontId="8" type="noConversion"/>
  </si>
  <si>
    <t>수정로136번길</t>
    <phoneticPr fontId="8" type="noConversion"/>
  </si>
  <si>
    <t>768</t>
    <phoneticPr fontId="8" type="noConversion"/>
  </si>
  <si>
    <t>767</t>
    <phoneticPr fontId="8" type="noConversion"/>
  </si>
  <si>
    <t>23</t>
    <phoneticPr fontId="8" type="noConversion"/>
  </si>
  <si>
    <t>도시가스배관철거</t>
    <phoneticPr fontId="8" type="noConversion"/>
  </si>
  <si>
    <t>시민로163번길</t>
    <phoneticPr fontId="8" type="noConversion"/>
  </si>
  <si>
    <t>5141,5142,
5143</t>
    <phoneticPr fontId="8" type="noConversion"/>
  </si>
  <si>
    <t>24</t>
    <phoneticPr fontId="8" type="noConversion"/>
  </si>
  <si>
    <t>25</t>
    <phoneticPr fontId="8" type="noConversion"/>
  </si>
  <si>
    <t>도시가스배관매설</t>
    <phoneticPr fontId="8" type="noConversion"/>
  </si>
  <si>
    <t>희망로</t>
    <phoneticPr fontId="8" type="noConversion"/>
  </si>
  <si>
    <t>산성동</t>
    <phoneticPr fontId="8" type="noConversion"/>
  </si>
  <si>
    <t>2136</t>
    <phoneticPr fontId="8" type="noConversion"/>
  </si>
  <si>
    <t>수정남로144번길</t>
    <phoneticPr fontId="8" type="noConversion"/>
  </si>
  <si>
    <t>3441</t>
    <phoneticPr fontId="8" type="noConversion"/>
  </si>
  <si>
    <t>26</t>
    <phoneticPr fontId="8" type="noConversion"/>
  </si>
  <si>
    <t>27</t>
    <phoneticPr fontId="8" type="noConversion"/>
  </si>
  <si>
    <t>신촌남로</t>
    <phoneticPr fontId="8" type="noConversion"/>
  </si>
  <si>
    <t>신촌동</t>
    <phoneticPr fontId="8" type="noConversion"/>
  </si>
  <si>
    <t>182-5</t>
    <phoneticPr fontId="8" type="noConversion"/>
  </si>
  <si>
    <t>도시가스배관매설</t>
    <phoneticPr fontId="8" type="noConversion"/>
  </si>
  <si>
    <t>도시가스배관철거</t>
    <phoneticPr fontId="8" type="noConversion"/>
  </si>
  <si>
    <t>205-15</t>
    <phoneticPr fontId="8" type="noConversion"/>
  </si>
  <si>
    <t>29</t>
    <phoneticPr fontId="8" type="noConversion"/>
  </si>
  <si>
    <t>도시가스배관매설</t>
    <phoneticPr fontId="8" type="noConversion"/>
  </si>
  <si>
    <t>심곡로37번길</t>
    <phoneticPr fontId="8" type="noConversion"/>
  </si>
  <si>
    <t>심곡동</t>
    <phoneticPr fontId="8" type="noConversion"/>
  </si>
  <si>
    <t>332-2</t>
    <phoneticPr fontId="8" type="noConversion"/>
  </si>
  <si>
    <t>30</t>
    <phoneticPr fontId="8" type="noConversion"/>
  </si>
  <si>
    <t>31</t>
    <phoneticPr fontId="8" type="noConversion"/>
  </si>
  <si>
    <t>32</t>
    <phoneticPr fontId="8" type="noConversion"/>
  </si>
  <si>
    <t>양지로27번길</t>
    <phoneticPr fontId="8" type="noConversion"/>
  </si>
  <si>
    <t>양지동</t>
    <phoneticPr fontId="8" type="noConversion"/>
  </si>
  <si>
    <t>수정로578번길</t>
    <phoneticPr fontId="8" type="noConversion"/>
  </si>
  <si>
    <t>산성대로529-1</t>
    <phoneticPr fontId="8" type="noConversion"/>
  </si>
  <si>
    <t>232</t>
    <phoneticPr fontId="8" type="noConversion"/>
  </si>
  <si>
    <t>36</t>
    <phoneticPr fontId="8" type="noConversion"/>
  </si>
  <si>
    <t>33</t>
    <phoneticPr fontId="8" type="noConversion"/>
  </si>
  <si>
    <t>34</t>
    <phoneticPr fontId="8" type="noConversion"/>
  </si>
  <si>
    <t>35</t>
    <phoneticPr fontId="8" type="noConversion"/>
  </si>
  <si>
    <t>37</t>
    <phoneticPr fontId="8" type="noConversion"/>
  </si>
  <si>
    <t>38</t>
    <phoneticPr fontId="8" type="noConversion"/>
  </si>
  <si>
    <t>39</t>
    <phoneticPr fontId="8" type="noConversion"/>
  </si>
  <si>
    <t>도시가스배관매설</t>
    <phoneticPr fontId="8" type="noConversion"/>
  </si>
  <si>
    <t>등자로65-15</t>
    <phoneticPr fontId="8" type="noConversion"/>
  </si>
  <si>
    <t>고등동</t>
    <phoneticPr fontId="8" type="noConversion"/>
  </si>
  <si>
    <t>165-14</t>
    <phoneticPr fontId="8" type="noConversion"/>
  </si>
  <si>
    <t>금토로</t>
    <phoneticPr fontId="8" type="noConversion"/>
  </si>
  <si>
    <t>금토동</t>
    <phoneticPr fontId="8" type="noConversion"/>
  </si>
  <si>
    <t>431-1, 422-3, 411-13</t>
    <phoneticPr fontId="8" type="noConversion"/>
  </si>
  <si>
    <t>심곡동</t>
    <phoneticPr fontId="8" type="noConversion"/>
  </si>
  <si>
    <t>328-2</t>
    <phoneticPr fontId="8" type="noConversion"/>
  </si>
  <si>
    <t>심곡로</t>
    <phoneticPr fontId="8" type="noConversion"/>
  </si>
  <si>
    <t>40</t>
    <phoneticPr fontId="8" type="noConversion"/>
  </si>
  <si>
    <t>41</t>
    <phoneticPr fontId="8" type="noConversion"/>
  </si>
  <si>
    <t>성남대로</t>
    <phoneticPr fontId="8" type="noConversion"/>
  </si>
  <si>
    <t>남문로</t>
    <phoneticPr fontId="8" type="noConversion"/>
  </si>
  <si>
    <t>6808-1</t>
    <phoneticPr fontId="8" type="noConversion"/>
  </si>
  <si>
    <t>심곡로</t>
    <phoneticPr fontId="8" type="noConversion"/>
  </si>
  <si>
    <t>1273</t>
    <phoneticPr fontId="8" type="noConversion"/>
  </si>
  <si>
    <t xml:space="preserve">                 -</t>
    <phoneticPr fontId="8" type="noConversion"/>
  </si>
  <si>
    <t>신촌남로</t>
    <phoneticPr fontId="8" type="noConversion"/>
  </si>
  <si>
    <t>신촌동</t>
    <phoneticPr fontId="8" type="noConversion"/>
  </si>
  <si>
    <t>202-5</t>
    <phoneticPr fontId="8" type="noConversion"/>
  </si>
  <si>
    <t>전력공급선 지중화</t>
    <phoneticPr fontId="8" type="noConversion"/>
  </si>
  <si>
    <t>2977</t>
    <phoneticPr fontId="8" type="noConversion"/>
  </si>
  <si>
    <t>5992</t>
    <phoneticPr fontId="8" type="noConversion"/>
  </si>
  <si>
    <t>42</t>
    <phoneticPr fontId="8" type="noConversion"/>
  </si>
  <si>
    <t>43</t>
    <phoneticPr fontId="8" type="noConversion"/>
  </si>
  <si>
    <t>44</t>
    <phoneticPr fontId="8" type="noConversion"/>
  </si>
  <si>
    <t>45</t>
    <phoneticPr fontId="8" type="noConversion"/>
  </si>
  <si>
    <t>46</t>
    <phoneticPr fontId="8" type="noConversion"/>
  </si>
  <si>
    <t>47</t>
    <phoneticPr fontId="8" type="noConversion"/>
  </si>
  <si>
    <t>48</t>
    <phoneticPr fontId="8" type="noConversion"/>
  </si>
  <si>
    <t>49</t>
    <phoneticPr fontId="8" type="noConversion"/>
  </si>
  <si>
    <t>50</t>
    <phoneticPr fontId="8" type="noConversion"/>
  </si>
  <si>
    <t>오야남로</t>
    <phoneticPr fontId="8" type="noConversion"/>
  </si>
  <si>
    <t>오야동</t>
    <phoneticPr fontId="8" type="noConversion"/>
  </si>
  <si>
    <t>251-1</t>
    <phoneticPr fontId="8" type="noConversion"/>
  </si>
  <si>
    <t>도시가스배관매설</t>
    <phoneticPr fontId="8" type="noConversion"/>
  </si>
  <si>
    <t>3765</t>
    <phoneticPr fontId="8" type="noConversion"/>
  </si>
  <si>
    <t>2257</t>
    <phoneticPr fontId="8" type="noConversion"/>
  </si>
  <si>
    <t xml:space="preserve">                  -</t>
    <phoneticPr fontId="8" type="noConversion"/>
  </si>
  <si>
    <t>사유지공급관         이설공사</t>
    <phoneticPr fontId="8" type="noConversion"/>
  </si>
  <si>
    <t>태평로</t>
    <phoneticPr fontId="8" type="noConversion"/>
  </si>
  <si>
    <t>50-1</t>
    <phoneticPr fontId="8" type="noConversion"/>
  </si>
  <si>
    <t>2207</t>
    <phoneticPr fontId="8" type="noConversion"/>
  </si>
  <si>
    <t>모란로</t>
    <phoneticPr fontId="8" type="noConversion"/>
  </si>
  <si>
    <t>6687</t>
    <phoneticPr fontId="8" type="noConversion"/>
  </si>
  <si>
    <t>설개로21</t>
    <phoneticPr fontId="8" type="noConversion"/>
  </si>
  <si>
    <t>시흥동</t>
    <phoneticPr fontId="8" type="noConversion"/>
  </si>
  <si>
    <t>55-1</t>
    <phoneticPr fontId="8" type="noConversion"/>
  </si>
  <si>
    <t>전력공급전선관      매설공사</t>
    <phoneticPr fontId="8" type="noConversion"/>
  </si>
  <si>
    <t>복정로</t>
    <phoneticPr fontId="8" type="noConversion"/>
  </si>
  <si>
    <t>복정동</t>
    <phoneticPr fontId="8" type="noConversion"/>
  </si>
  <si>
    <t>643-1</t>
    <phoneticPr fontId="8" type="noConversion"/>
  </si>
  <si>
    <t>통신시설 통신관로 신설</t>
    <phoneticPr fontId="8" type="noConversion"/>
  </si>
  <si>
    <t>4588</t>
    <phoneticPr fontId="8" type="noConversion"/>
  </si>
  <si>
    <t>51</t>
    <phoneticPr fontId="8" type="noConversion"/>
  </si>
  <si>
    <t>52</t>
    <phoneticPr fontId="8" type="noConversion"/>
  </si>
  <si>
    <t>53</t>
    <phoneticPr fontId="8" type="noConversion"/>
  </si>
  <si>
    <t>54</t>
    <phoneticPr fontId="8" type="noConversion"/>
  </si>
  <si>
    <t>도시가스배관매설</t>
    <phoneticPr fontId="8" type="noConversion"/>
  </si>
  <si>
    <t>수정남로</t>
    <phoneticPr fontId="8" type="noConversion"/>
  </si>
  <si>
    <t>3434</t>
    <phoneticPr fontId="8" type="noConversion"/>
  </si>
  <si>
    <t>설개로</t>
    <phoneticPr fontId="8" type="noConversion"/>
  </si>
  <si>
    <t>시흥동</t>
    <phoneticPr fontId="8" type="noConversion"/>
  </si>
  <si>
    <t>태평로</t>
    <phoneticPr fontId="8" type="noConversion"/>
  </si>
  <si>
    <t>2255</t>
    <phoneticPr fontId="8" type="noConversion"/>
  </si>
  <si>
    <t>2256</t>
    <phoneticPr fontId="8" type="noConversion"/>
  </si>
  <si>
    <t>55</t>
    <phoneticPr fontId="8" type="noConversion"/>
  </si>
  <si>
    <t>56</t>
    <phoneticPr fontId="8" type="noConversion"/>
  </si>
  <si>
    <t>도시가스배관철거</t>
    <phoneticPr fontId="8" type="noConversion"/>
  </si>
  <si>
    <t>대왕판교로</t>
    <phoneticPr fontId="8" type="noConversion"/>
  </si>
  <si>
    <t>고등동</t>
    <phoneticPr fontId="8" type="noConversion"/>
  </si>
  <si>
    <t>319-10~432-8</t>
    <phoneticPr fontId="8" type="noConversion"/>
  </si>
  <si>
    <t>1502</t>
    <phoneticPr fontId="8" type="noConversion"/>
  </si>
  <si>
    <t xml:space="preserve">                 -</t>
    <phoneticPr fontId="8" type="noConversion"/>
  </si>
  <si>
    <t>159-3</t>
    <phoneticPr fontId="8" type="noConversion"/>
  </si>
  <si>
    <t xml:space="preserve">                 -</t>
    <phoneticPr fontId="8" type="noConversion"/>
  </si>
  <si>
    <t>57</t>
    <phoneticPr fontId="8" type="noConversion"/>
  </si>
  <si>
    <t>58</t>
    <phoneticPr fontId="8" type="noConversion"/>
  </si>
  <si>
    <t>전주이설 및 전기관로매설</t>
    <phoneticPr fontId="8" type="noConversion"/>
  </si>
  <si>
    <t>산성대로</t>
    <phoneticPr fontId="8" type="noConversion"/>
  </si>
  <si>
    <t>단대동</t>
    <phoneticPr fontId="8" type="noConversion"/>
  </si>
  <si>
    <t>159-12</t>
    <phoneticPr fontId="8" type="noConversion"/>
  </si>
  <si>
    <t>도시가스배관매설</t>
    <phoneticPr fontId="8" type="noConversion"/>
  </si>
  <si>
    <t>451</t>
    <phoneticPr fontId="8" type="noConversion"/>
  </si>
  <si>
    <t>수정남로62</t>
    <phoneticPr fontId="8" type="noConversion"/>
  </si>
  <si>
    <t xml:space="preserve">                 -</t>
    <phoneticPr fontId="8" type="noConversion"/>
  </si>
  <si>
    <t>59</t>
    <phoneticPr fontId="8" type="noConversion"/>
  </si>
  <si>
    <t>60</t>
    <phoneticPr fontId="8" type="noConversion"/>
  </si>
  <si>
    <t>도시가스배관매설</t>
    <phoneticPr fontId="8" type="noConversion"/>
  </si>
  <si>
    <t>수정로</t>
    <phoneticPr fontId="8" type="noConversion"/>
  </si>
  <si>
    <t>159-3</t>
    <phoneticPr fontId="8" type="noConversion"/>
  </si>
  <si>
    <t>통신관로매설</t>
    <phoneticPr fontId="8" type="noConversion"/>
  </si>
  <si>
    <t>수정로,탄천로</t>
    <phoneticPr fontId="8" type="noConversion"/>
  </si>
  <si>
    <t>6973-1 ~   7046-1</t>
    <phoneticPr fontId="8" type="noConversion"/>
  </si>
  <si>
    <t>61</t>
    <phoneticPr fontId="8" type="noConversion"/>
  </si>
  <si>
    <t>62</t>
    <phoneticPr fontId="8" type="noConversion"/>
  </si>
  <si>
    <t>63</t>
    <phoneticPr fontId="8" type="noConversion"/>
  </si>
  <si>
    <t>64</t>
    <phoneticPr fontId="8" type="noConversion"/>
  </si>
  <si>
    <t>도시가스 배관철거 및 매설</t>
    <phoneticPr fontId="8" type="noConversion"/>
  </si>
  <si>
    <t>수정로</t>
    <phoneticPr fontId="8" type="noConversion"/>
  </si>
  <si>
    <t>5542-3</t>
    <phoneticPr fontId="8" type="noConversion"/>
  </si>
  <si>
    <t xml:space="preserve">                 -</t>
    <phoneticPr fontId="8" type="noConversion"/>
  </si>
  <si>
    <t>5503</t>
    <phoneticPr fontId="8" type="noConversion"/>
  </si>
  <si>
    <t>양지동</t>
    <phoneticPr fontId="8" type="noConversion"/>
  </si>
  <si>
    <t>3</t>
    <phoneticPr fontId="8" type="noConversion"/>
  </si>
  <si>
    <t>사송동</t>
    <phoneticPr fontId="8" type="noConversion"/>
  </si>
  <si>
    <t>636</t>
    <phoneticPr fontId="8" type="noConversion"/>
  </si>
  <si>
    <t>65</t>
    <phoneticPr fontId="8" type="noConversion"/>
  </si>
  <si>
    <t>66</t>
    <phoneticPr fontId="8" type="noConversion"/>
  </si>
  <si>
    <t>전선과 케이블 매설공사</t>
    <phoneticPr fontId="8" type="noConversion"/>
  </si>
  <si>
    <t>성남대로</t>
    <phoneticPr fontId="8" type="noConversion"/>
  </si>
  <si>
    <t>2467 등 9개소</t>
    <phoneticPr fontId="8" type="noConversion"/>
  </si>
  <si>
    <t>오우수관 관로 매설</t>
    <phoneticPr fontId="8" type="noConversion"/>
  </si>
  <si>
    <t>대왕판교로</t>
    <phoneticPr fontId="8" type="noConversion"/>
  </si>
  <si>
    <t>시흥동</t>
    <phoneticPr fontId="8" type="noConversion"/>
  </si>
  <si>
    <t>223-1 등 5개소</t>
    <phoneticPr fontId="8" type="noConversion"/>
  </si>
  <si>
    <t>200~600</t>
    <phoneticPr fontId="8" type="noConversion"/>
  </si>
  <si>
    <t>67</t>
    <phoneticPr fontId="8" type="noConversion"/>
  </si>
  <si>
    <t>도시가스 배관 매설</t>
    <phoneticPr fontId="8" type="noConversion"/>
  </si>
  <si>
    <t>수정로</t>
    <phoneticPr fontId="8" type="noConversion"/>
  </si>
  <si>
    <t>심곡동</t>
    <phoneticPr fontId="8" type="noConversion"/>
  </si>
  <si>
    <t>382-2</t>
    <phoneticPr fontId="8" type="noConversion"/>
  </si>
  <si>
    <t xml:space="preserve">                 -</t>
    <phoneticPr fontId="8" type="noConversion"/>
  </si>
  <si>
    <t>도시가스 분기점 철거 및 인입관 공사</t>
    <phoneticPr fontId="8" type="noConversion"/>
  </si>
  <si>
    <t>공원로</t>
    <phoneticPr fontId="8" type="noConversion"/>
  </si>
  <si>
    <t>2613-1</t>
    <phoneticPr fontId="8" type="noConversion"/>
  </si>
  <si>
    <t>우,오수상수설치</t>
    <phoneticPr fontId="8" type="noConversion"/>
  </si>
  <si>
    <t>달래내로</t>
    <phoneticPr fontId="8" type="noConversion"/>
  </si>
  <si>
    <t>금토동</t>
    <phoneticPr fontId="8" type="noConversion"/>
  </si>
  <si>
    <t>270-21</t>
    <phoneticPr fontId="8" type="noConversion"/>
  </si>
  <si>
    <t>300~500</t>
    <phoneticPr fontId="8" type="noConversion"/>
  </si>
  <si>
    <t>도시가스 배관 매설</t>
    <phoneticPr fontId="8" type="noConversion"/>
  </si>
  <si>
    <t>복정로</t>
    <phoneticPr fontId="8" type="noConversion"/>
  </si>
  <si>
    <t>복정동</t>
    <phoneticPr fontId="8" type="noConversion"/>
  </si>
  <si>
    <t>702-11</t>
    <phoneticPr fontId="8" type="noConversion"/>
  </si>
  <si>
    <t xml:space="preserve">                 - </t>
    <phoneticPr fontId="8" type="noConversion"/>
  </si>
  <si>
    <t>전선관 케이블 매설</t>
    <phoneticPr fontId="8" type="noConversion"/>
  </si>
  <si>
    <t>성남대로</t>
    <phoneticPr fontId="8" type="noConversion"/>
  </si>
  <si>
    <t>단대동</t>
    <phoneticPr fontId="8" type="noConversion"/>
  </si>
  <si>
    <t>24 등 6개소</t>
    <phoneticPr fontId="8" type="noConversion"/>
  </si>
  <si>
    <t xml:space="preserve">                 -</t>
    <phoneticPr fontId="8" type="noConversion"/>
  </si>
  <si>
    <t>대왕판교로</t>
    <phoneticPr fontId="8" type="noConversion"/>
  </si>
  <si>
    <t>도시가스 배관 매설</t>
    <phoneticPr fontId="8" type="noConversion"/>
  </si>
  <si>
    <t>설개로</t>
    <phoneticPr fontId="8" type="noConversion"/>
  </si>
  <si>
    <t>사송동</t>
    <phoneticPr fontId="8" type="noConversion"/>
  </si>
  <si>
    <t>517-21</t>
    <phoneticPr fontId="8" type="noConversion"/>
  </si>
  <si>
    <t xml:space="preserve">                 -</t>
    <phoneticPr fontId="8" type="noConversion"/>
  </si>
  <si>
    <t>도시가스 배관 철거</t>
    <phoneticPr fontId="8" type="noConversion"/>
  </si>
  <si>
    <t>산성대로</t>
    <phoneticPr fontId="8" type="noConversion"/>
  </si>
  <si>
    <t>단대동</t>
    <phoneticPr fontId="8" type="noConversion"/>
  </si>
  <si>
    <t>159-3</t>
    <phoneticPr fontId="8" type="noConversion"/>
  </si>
  <si>
    <t xml:space="preserve">                 - </t>
    <phoneticPr fontId="8" type="noConversion"/>
  </si>
  <si>
    <t>도시가스 배관 매설</t>
    <phoneticPr fontId="8" type="noConversion"/>
  </si>
  <si>
    <t>남문로</t>
    <phoneticPr fontId="8" type="noConversion"/>
  </si>
  <si>
    <t>76</t>
    <phoneticPr fontId="8" type="noConversion"/>
  </si>
  <si>
    <t>태평로</t>
    <phoneticPr fontId="8" type="noConversion"/>
  </si>
  <si>
    <t>77</t>
    <phoneticPr fontId="8" type="noConversion"/>
  </si>
  <si>
    <t>도시가스 배관 매설</t>
    <phoneticPr fontId="8" type="noConversion"/>
  </si>
  <si>
    <t>태평로</t>
    <phoneticPr fontId="8" type="noConversion"/>
  </si>
  <si>
    <t>심곡동</t>
    <phoneticPr fontId="8" type="noConversion"/>
  </si>
  <si>
    <t>383-2</t>
    <phoneticPr fontId="8" type="noConversion"/>
  </si>
  <si>
    <t>통신관로 매설</t>
    <phoneticPr fontId="8" type="noConversion"/>
  </si>
  <si>
    <t>달래내로</t>
    <phoneticPr fontId="8" type="noConversion"/>
  </si>
  <si>
    <t>금토동</t>
    <phoneticPr fontId="8" type="noConversion"/>
  </si>
  <si>
    <t>273-44~349-1</t>
    <phoneticPr fontId="8" type="noConversion"/>
  </si>
  <si>
    <t>288-8~277-12, 333</t>
    <phoneticPr fontId="8" type="noConversion"/>
  </si>
  <si>
    <t>신호등 케이블 매설</t>
    <phoneticPr fontId="8" type="noConversion"/>
  </si>
  <si>
    <t>달래내로</t>
    <phoneticPr fontId="8" type="noConversion"/>
  </si>
  <si>
    <t>금토동</t>
    <phoneticPr fontId="8" type="noConversion"/>
  </si>
  <si>
    <t>270-21</t>
    <phoneticPr fontId="8" type="noConversion"/>
  </si>
  <si>
    <t xml:space="preserve">                 -  </t>
    <phoneticPr fontId="8" type="noConversion"/>
  </si>
  <si>
    <t>82</t>
    <phoneticPr fontId="8" type="noConversion"/>
  </si>
  <si>
    <t>무인교통단속장비   설치</t>
    <phoneticPr fontId="8" type="noConversion"/>
  </si>
  <si>
    <t>83</t>
    <phoneticPr fontId="8" type="noConversion"/>
  </si>
  <si>
    <t>도시가스 배관 매설</t>
    <phoneticPr fontId="8" type="noConversion"/>
  </si>
  <si>
    <t>오야남로</t>
    <phoneticPr fontId="8" type="noConversion"/>
  </si>
  <si>
    <t>오야동</t>
    <phoneticPr fontId="8" type="noConversion"/>
  </si>
  <si>
    <t>283-14</t>
    <phoneticPr fontId="8" type="noConversion"/>
  </si>
  <si>
    <t>84</t>
    <phoneticPr fontId="8" type="noConversion"/>
  </si>
  <si>
    <t>성남중앙지하상가 E/V</t>
    <phoneticPr fontId="8" type="noConversion"/>
  </si>
  <si>
    <t>산성대로</t>
    <phoneticPr fontId="8" type="noConversion"/>
  </si>
  <si>
    <t>85</t>
    <phoneticPr fontId="8" type="noConversion"/>
  </si>
  <si>
    <t>전력공급 전선관     매설</t>
    <phoneticPr fontId="8" type="noConversion"/>
  </si>
  <si>
    <t>산성대로</t>
    <phoneticPr fontId="8" type="noConversion"/>
  </si>
  <si>
    <t>통신관로매설</t>
    <phoneticPr fontId="8" type="noConversion"/>
  </si>
  <si>
    <t>달래내로</t>
    <phoneticPr fontId="8" type="noConversion"/>
  </si>
  <si>
    <t>복정동</t>
    <phoneticPr fontId="8" type="noConversion"/>
  </si>
  <si>
    <t>641-14~631-7</t>
    <phoneticPr fontId="8" type="noConversion"/>
  </si>
  <si>
    <t>CATV관로굴착</t>
    <phoneticPr fontId="8" type="noConversion"/>
  </si>
  <si>
    <t>설개로</t>
    <phoneticPr fontId="8" type="noConversion"/>
  </si>
  <si>
    <t>사송동</t>
    <phoneticPr fontId="8" type="noConversion"/>
  </si>
  <si>
    <t>534-1</t>
    <phoneticPr fontId="8" type="noConversion"/>
  </si>
  <si>
    <t>우수관로공사</t>
    <phoneticPr fontId="8" type="noConversion"/>
  </si>
  <si>
    <t>태평로</t>
    <phoneticPr fontId="8" type="noConversion"/>
  </si>
  <si>
    <t xml:space="preserve">                 -</t>
    <phoneticPr fontId="8" type="noConversion"/>
  </si>
  <si>
    <t>도시가스 배관매설</t>
    <phoneticPr fontId="8" type="noConversion"/>
  </si>
  <si>
    <t>탄천로</t>
    <phoneticPr fontId="8" type="noConversion"/>
  </si>
  <si>
    <t>사송동</t>
    <phoneticPr fontId="8" type="noConversion"/>
  </si>
  <si>
    <t xml:space="preserve">                 -</t>
    <phoneticPr fontId="8" type="noConversion"/>
  </si>
  <si>
    <t>성남대로</t>
    <phoneticPr fontId="8" type="noConversion"/>
  </si>
  <si>
    <t>복정동</t>
    <phoneticPr fontId="8" type="noConversion"/>
  </si>
  <si>
    <t>583-2</t>
    <phoneticPr fontId="8" type="noConversion"/>
  </si>
  <si>
    <t>도시가스 공급</t>
    <phoneticPr fontId="8" type="noConversion"/>
  </si>
  <si>
    <t>상적동</t>
    <phoneticPr fontId="8" type="noConversion"/>
  </si>
  <si>
    <t>도시가스 배관매설</t>
    <phoneticPr fontId="8" type="noConversion"/>
  </si>
  <si>
    <t>대왕판교로</t>
    <phoneticPr fontId="8" type="noConversion"/>
  </si>
  <si>
    <t>시흥동</t>
    <phoneticPr fontId="8" type="noConversion"/>
  </si>
  <si>
    <t>190-1 A동</t>
    <phoneticPr fontId="8" type="noConversion"/>
  </si>
  <si>
    <t>190-1 B동</t>
    <phoneticPr fontId="8" type="noConversion"/>
  </si>
  <si>
    <t>94</t>
    <phoneticPr fontId="8" type="noConversion"/>
  </si>
  <si>
    <t>95</t>
    <phoneticPr fontId="8" type="noConversion"/>
  </si>
  <si>
    <t>96</t>
    <phoneticPr fontId="8" type="noConversion"/>
  </si>
  <si>
    <t>97</t>
    <phoneticPr fontId="8" type="noConversion"/>
  </si>
  <si>
    <t>98</t>
    <phoneticPr fontId="8" type="noConversion"/>
  </si>
  <si>
    <t>99</t>
    <phoneticPr fontId="8" type="noConversion"/>
  </si>
  <si>
    <t>100</t>
    <phoneticPr fontId="8" type="noConversion"/>
  </si>
  <si>
    <t>101</t>
    <phoneticPr fontId="8" type="noConversion"/>
  </si>
  <si>
    <t>수정남로</t>
    <phoneticPr fontId="8" type="noConversion"/>
  </si>
  <si>
    <t>5483,5486,5487-1~2</t>
    <phoneticPr fontId="8" type="noConversion"/>
  </si>
  <si>
    <t>산성대로</t>
    <phoneticPr fontId="8" type="noConversion"/>
  </si>
  <si>
    <t>단대로</t>
    <phoneticPr fontId="8" type="noConversion"/>
  </si>
  <si>
    <t>단대동</t>
    <phoneticPr fontId="8" type="noConversion"/>
  </si>
  <si>
    <t>94-21</t>
    <phoneticPr fontId="8" type="noConversion"/>
  </si>
  <si>
    <t>안골로</t>
    <phoneticPr fontId="8" type="noConversion"/>
  </si>
  <si>
    <t>복정동</t>
    <phoneticPr fontId="8" type="noConversion"/>
  </si>
  <si>
    <t>134</t>
    <phoneticPr fontId="8" type="noConversion"/>
  </si>
  <si>
    <t>시흥동</t>
    <phoneticPr fontId="8" type="noConversion"/>
  </si>
  <si>
    <t>56-1, 27-4</t>
    <phoneticPr fontId="8" type="noConversion"/>
  </si>
  <si>
    <t>산성대로</t>
    <phoneticPr fontId="8" type="noConversion"/>
  </si>
  <si>
    <t>단대동</t>
    <phoneticPr fontId="8" type="noConversion"/>
  </si>
  <si>
    <t>102</t>
    <phoneticPr fontId="8" type="noConversion"/>
  </si>
  <si>
    <t>도시가스 배관매설</t>
    <phoneticPr fontId="8" type="noConversion"/>
  </si>
  <si>
    <t>497-5,498,492-1,499-4,499-6</t>
    <phoneticPr fontId="8" type="noConversion"/>
  </si>
  <si>
    <t>금토로</t>
    <phoneticPr fontId="8" type="noConversion"/>
  </si>
  <si>
    <t>103</t>
    <phoneticPr fontId="8" type="noConversion"/>
  </si>
  <si>
    <t>104</t>
    <phoneticPr fontId="8" type="noConversion"/>
  </si>
  <si>
    <t>성남대로</t>
    <phoneticPr fontId="8" type="noConversion"/>
  </si>
  <si>
    <t>4808보도</t>
    <phoneticPr fontId="8" type="noConversion"/>
  </si>
  <si>
    <t>4808차도</t>
    <phoneticPr fontId="8" type="noConversion"/>
  </si>
  <si>
    <t>105</t>
    <phoneticPr fontId="8" type="noConversion"/>
  </si>
  <si>
    <t>도시가스 배관매설</t>
    <phoneticPr fontId="8" type="noConversion"/>
  </si>
  <si>
    <t>시민로</t>
    <phoneticPr fontId="8" type="noConversion"/>
  </si>
  <si>
    <t>태평로</t>
    <phoneticPr fontId="8" type="noConversion"/>
  </si>
  <si>
    <t>5118~9</t>
    <phoneticPr fontId="8" type="noConversion"/>
  </si>
  <si>
    <t>107</t>
    <phoneticPr fontId="8" type="noConversion"/>
  </si>
  <si>
    <t>탄천로</t>
    <phoneticPr fontId="8" type="noConversion"/>
  </si>
  <si>
    <t>사송동</t>
    <phoneticPr fontId="8" type="noConversion"/>
  </si>
  <si>
    <t>650-2</t>
    <phoneticPr fontId="8" type="noConversion"/>
  </si>
  <si>
    <t>108</t>
    <phoneticPr fontId="8" type="noConversion"/>
  </si>
  <si>
    <t>109</t>
    <phoneticPr fontId="8" type="noConversion"/>
  </si>
  <si>
    <t>110</t>
    <phoneticPr fontId="8" type="noConversion"/>
  </si>
  <si>
    <t>111</t>
    <phoneticPr fontId="8" type="noConversion"/>
  </si>
  <si>
    <t>심곡로</t>
    <phoneticPr fontId="8" type="noConversion"/>
  </si>
  <si>
    <t>심곡동</t>
    <phoneticPr fontId="8" type="noConversion"/>
  </si>
  <si>
    <t>338-4</t>
    <phoneticPr fontId="8" type="noConversion"/>
  </si>
  <si>
    <t>달래내로</t>
    <phoneticPr fontId="8" type="noConversion"/>
  </si>
  <si>
    <t>금토동</t>
    <phoneticPr fontId="8" type="noConversion"/>
  </si>
  <si>
    <t>272-4</t>
    <phoneticPr fontId="8" type="noConversion"/>
  </si>
  <si>
    <t>시민로</t>
    <phoneticPr fontId="8" type="noConversion"/>
  </si>
  <si>
    <t>사송동</t>
    <phoneticPr fontId="8" type="noConversion"/>
  </si>
  <si>
    <t>532-3</t>
    <phoneticPr fontId="8" type="noConversion"/>
  </si>
  <si>
    <t>설개로</t>
    <phoneticPr fontId="8" type="noConversion"/>
  </si>
  <si>
    <t>복정동</t>
    <phoneticPr fontId="8" type="noConversion"/>
  </si>
  <si>
    <t>산17-7등 2개소</t>
    <phoneticPr fontId="8" type="noConversion"/>
  </si>
  <si>
    <t>95-8</t>
    <phoneticPr fontId="8" type="noConversion"/>
  </si>
  <si>
    <t>50-1</t>
    <phoneticPr fontId="8" type="noConversion"/>
  </si>
  <si>
    <t>93-2</t>
    <phoneticPr fontId="8" type="noConversion"/>
  </si>
  <si>
    <t>110</t>
    <phoneticPr fontId="8" type="noConversion"/>
  </si>
  <si>
    <t>691, 698, 699</t>
    <phoneticPr fontId="8" type="noConversion"/>
  </si>
  <si>
    <t>28</t>
    <phoneticPr fontId="8" type="noConversion"/>
  </si>
  <si>
    <t>전력관로보수</t>
    <phoneticPr fontId="8" type="noConversion"/>
  </si>
  <si>
    <t>성남대로</t>
    <phoneticPr fontId="8" type="noConversion"/>
  </si>
  <si>
    <t>4808</t>
    <phoneticPr fontId="8" type="noConversion"/>
  </si>
  <si>
    <t>수진2동</t>
    <phoneticPr fontId="8" type="noConversion"/>
  </si>
  <si>
    <t>태평1동</t>
    <phoneticPr fontId="8" type="noConversion"/>
  </si>
  <si>
    <t>태평3동</t>
    <phoneticPr fontId="8" type="noConversion"/>
  </si>
  <si>
    <t>수진1동</t>
    <phoneticPr fontId="8" type="noConversion"/>
  </si>
  <si>
    <t>신흥1동</t>
    <phoneticPr fontId="8" type="noConversion"/>
  </si>
  <si>
    <t>신흥3동</t>
    <phoneticPr fontId="8" type="noConversion"/>
  </si>
  <si>
    <t>태평2동</t>
    <phoneticPr fontId="8" type="noConversion"/>
  </si>
  <si>
    <t>태평4동</t>
    <phoneticPr fontId="8" type="noConversion"/>
  </si>
  <si>
    <t>신흥2동</t>
    <phoneticPr fontId="8" type="noConversion"/>
  </si>
  <si>
    <t>통신관로 정비</t>
    <phoneticPr fontId="8" type="noConversion"/>
  </si>
  <si>
    <t>산성대로</t>
    <phoneticPr fontId="8" type="noConversion"/>
  </si>
  <si>
    <t>양지동</t>
    <phoneticPr fontId="8" type="noConversion"/>
  </si>
  <si>
    <t xml:space="preserve">                 -</t>
    <phoneticPr fontId="8" type="noConversion"/>
  </si>
  <si>
    <t>도로 굴착 허가대장</t>
  </si>
  <si>
    <t>연번</t>
  </si>
  <si>
    <t>허가
번호</t>
  </si>
  <si>
    <t>허가
일자</t>
  </si>
  <si>
    <t>허가건명</t>
  </si>
  <si>
    <t>도로명</t>
  </si>
  <si>
    <t xml:space="preserve">동 </t>
  </si>
  <si>
    <t>위  치</t>
  </si>
  <si>
    <t xml:space="preserve">연장
(m) </t>
  </si>
  <si>
    <t>면적
(㎡)</t>
  </si>
  <si>
    <t>관경
(A)</t>
  </si>
  <si>
    <t>점용일
(일)</t>
  </si>
  <si>
    <t>점용료
(원)</t>
  </si>
  <si>
    <t>1</t>
  </si>
  <si>
    <t>도시가스배관 제거</t>
  </si>
  <si>
    <t>탄리로13번길 27~34-1</t>
  </si>
  <si>
    <t>수진1동</t>
  </si>
  <si>
    <t>2480~2472</t>
  </si>
  <si>
    <t>2</t>
  </si>
  <si>
    <t>전력공급 전선관 매설공사</t>
  </si>
  <si>
    <t>산성대로</t>
  </si>
  <si>
    <t>수진2동</t>
  </si>
  <si>
    <t>4760-5</t>
  </si>
  <si>
    <t>3</t>
  </si>
  <si>
    <t>통신관로 보수공사</t>
  </si>
  <si>
    <t>대왕판교로</t>
  </si>
  <si>
    <t>시흥동</t>
  </si>
  <si>
    <t>284-12</t>
  </si>
  <si>
    <t>4</t>
  </si>
  <si>
    <t>도시가스 밸브이설공사</t>
  </si>
  <si>
    <t>296-5</t>
  </si>
  <si>
    <t>5</t>
  </si>
  <si>
    <t>도시가스 분기점 철거공사</t>
  </si>
  <si>
    <t>탄리로13번길 27-1</t>
  </si>
  <si>
    <t>2481</t>
  </si>
  <si>
    <t>6</t>
  </si>
  <si>
    <t>수정로</t>
  </si>
  <si>
    <t>신흥2동</t>
  </si>
  <si>
    <t>30-2</t>
  </si>
  <si>
    <t>7</t>
  </si>
  <si>
    <t>케이블 우회루트 구성 관로 매설공사</t>
  </si>
  <si>
    <t>고등동</t>
  </si>
  <si>
    <t>526-38</t>
  </si>
  <si>
    <t>8</t>
  </si>
  <si>
    <t>탄리로</t>
  </si>
  <si>
    <t>태평4동</t>
  </si>
  <si>
    <t>7292</t>
  </si>
  <si>
    <t>신호등케이블 매설공사</t>
  </si>
  <si>
    <t>시흥동
고등동</t>
    <phoneticPr fontId="26" type="noConversion"/>
  </si>
  <si>
    <t>165-2외 6개소
316-4외 7개소</t>
    <phoneticPr fontId="26" type="noConversion"/>
  </si>
  <si>
    <t>10</t>
  </si>
  <si>
    <t>우,오수 및 상수도 매설공사</t>
  </si>
  <si>
    <t>283-6</t>
  </si>
  <si>
    <t>11</t>
  </si>
  <si>
    <t>도시가스 인입관 부설공사</t>
  </si>
  <si>
    <t>제일로</t>
  </si>
  <si>
    <t>24</t>
  </si>
  <si>
    <t>12</t>
  </si>
  <si>
    <t>도시가스 인입관 철거공사</t>
  </si>
  <si>
    <t>태평로</t>
  </si>
  <si>
    <t>태평2동</t>
  </si>
  <si>
    <t>225</t>
  </si>
  <si>
    <t>13</t>
  </si>
  <si>
    <t>태평1동</t>
  </si>
  <si>
    <t>6147-2</t>
  </si>
  <si>
    <t>14</t>
  </si>
  <si>
    <t>남문로</t>
  </si>
  <si>
    <t>2329</t>
  </si>
  <si>
    <t>15</t>
  </si>
  <si>
    <t>4429</t>
  </si>
  <si>
    <t>16</t>
  </si>
  <si>
    <t>성남대로</t>
  </si>
  <si>
    <t>복정동</t>
  </si>
  <si>
    <t>575-3</t>
  </si>
  <si>
    <t>17</t>
  </si>
  <si>
    <t>수정남로</t>
  </si>
  <si>
    <t>신흥3동</t>
  </si>
  <si>
    <t>3436-6</t>
  </si>
  <si>
    <t>도시가스 인입관 부설, 철거공사</t>
  </si>
  <si>
    <t>4205, 4206</t>
    <phoneticPr fontId="26" type="noConversion"/>
  </si>
  <si>
    <t>19</t>
  </si>
  <si>
    <t>공원로 470번길</t>
  </si>
  <si>
    <t>89-1</t>
  </si>
  <si>
    <t>20</t>
  </si>
  <si>
    <t>21</t>
  </si>
  <si>
    <t>22</t>
  </si>
  <si>
    <t>23</t>
  </si>
  <si>
    <t>설개로</t>
  </si>
  <si>
    <t>83-9</t>
  </si>
  <si>
    <t>공원로</t>
  </si>
  <si>
    <t>2595</t>
  </si>
  <si>
    <t>25</t>
  </si>
  <si>
    <t>열수송관 매설공사</t>
  </si>
  <si>
    <t>금토동</t>
  </si>
  <si>
    <t>273-14</t>
  </si>
  <si>
    <t>26</t>
  </si>
  <si>
    <t>통신관로 보수</t>
  </si>
  <si>
    <t>646</t>
  </si>
  <si>
    <t>27</t>
  </si>
  <si>
    <t>복정안골로</t>
  </si>
  <si>
    <t>142</t>
  </si>
  <si>
    <t>28</t>
  </si>
  <si>
    <t>헌릉로</t>
  </si>
  <si>
    <t>4-4</t>
  </si>
  <si>
    <t>29</t>
  </si>
  <si>
    <t>복정로</t>
  </si>
  <si>
    <t>650-12</t>
  </si>
  <si>
    <t>30</t>
  </si>
  <si>
    <t>도시가스 철거공사</t>
  </si>
  <si>
    <t>단대동</t>
  </si>
  <si>
    <t>98-9</t>
  </si>
  <si>
    <t>31</t>
  </si>
  <si>
    <t>98-2</t>
  </si>
  <si>
    <t>32</t>
  </si>
  <si>
    <t>사송동</t>
  </si>
  <si>
    <t>537-3</t>
  </si>
  <si>
    <t>33</t>
  </si>
  <si>
    <t>전선관 케이블 매설공사</t>
  </si>
  <si>
    <t>복정동 등</t>
  </si>
  <si>
    <t>16개소</t>
  </si>
  <si>
    <t>34</t>
  </si>
  <si>
    <t>양지동</t>
  </si>
  <si>
    <t>429외 1필지</t>
  </si>
  <si>
    <t>도시가스 공급배관 긴급보수</t>
  </si>
  <si>
    <t>태평동</t>
  </si>
  <si>
    <t>5379</t>
  </si>
  <si>
    <t>35</t>
  </si>
  <si>
    <t>전력 관로 매설</t>
  </si>
  <si>
    <t>285-6</t>
  </si>
  <si>
    <t>36</t>
  </si>
  <si>
    <t>65</t>
  </si>
  <si>
    <t>37</t>
  </si>
  <si>
    <t>1561</t>
  </si>
  <si>
    <t>38</t>
  </si>
  <si>
    <t>청계산로 및 적푸리로</t>
  </si>
  <si>
    <t>상적동</t>
  </si>
  <si>
    <t>14-9외 150개소</t>
  </si>
  <si>
    <t>39</t>
  </si>
  <si>
    <t>190-70</t>
  </si>
  <si>
    <t>40</t>
  </si>
  <si>
    <t>전기관로 매설 및 접속함 매설</t>
  </si>
  <si>
    <t>24-2</t>
  </si>
  <si>
    <t>41</t>
  </si>
  <si>
    <t>2176</t>
  </si>
  <si>
    <t>42</t>
  </si>
  <si>
    <t>산성대로 및 희망로</t>
  </si>
  <si>
    <t>180 등 15개소</t>
  </si>
  <si>
    <t>43</t>
  </si>
  <si>
    <t>사송로</t>
  </si>
  <si>
    <t>557-3</t>
  </si>
  <si>
    <t>44</t>
  </si>
  <si>
    <t>175-3</t>
  </si>
  <si>
    <t>45</t>
  </si>
  <si>
    <t>도시가스 인입관 매설공사</t>
  </si>
  <si>
    <t>3441</t>
  </si>
  <si>
    <t>46</t>
  </si>
  <si>
    <t>647-8</t>
  </si>
  <si>
    <t>47</t>
  </si>
  <si>
    <t>전력관 매설공사</t>
  </si>
  <si>
    <t>48</t>
  </si>
  <si>
    <t>도시가스 밸브교체 공사</t>
  </si>
  <si>
    <t>태평3동</t>
  </si>
  <si>
    <t>4344-1</t>
  </si>
  <si>
    <t>49</t>
  </si>
  <si>
    <t>543-7</t>
  </si>
  <si>
    <t>50</t>
  </si>
  <si>
    <t>CATV관로 매설</t>
  </si>
  <si>
    <t>282-44</t>
  </si>
  <si>
    <t>51</t>
  </si>
  <si>
    <t>173</t>
  </si>
  <si>
    <t>52</t>
  </si>
  <si>
    <t>645-3</t>
  </si>
  <si>
    <t>53</t>
  </si>
  <si>
    <t>전력케이블 매설공사</t>
  </si>
  <si>
    <t>달래내로</t>
  </si>
  <si>
    <t>200-6 ~ 
143-13</t>
    <phoneticPr fontId="26" type="noConversion"/>
  </si>
  <si>
    <t>54</t>
  </si>
  <si>
    <t>257-4 ~ 
643-1</t>
    <phoneticPr fontId="26" type="noConversion"/>
  </si>
  <si>
    <t>55</t>
  </si>
  <si>
    <t>복정동
사송동</t>
    <phoneticPr fontId="26" type="noConversion"/>
  </si>
  <si>
    <t>657-2
557-3</t>
    <phoneticPr fontId="26" type="noConversion"/>
  </si>
  <si>
    <t>56</t>
  </si>
  <si>
    <t>신흥1동</t>
  </si>
  <si>
    <t>5262</t>
  </si>
  <si>
    <t>57</t>
  </si>
  <si>
    <t>285-2</t>
  </si>
  <si>
    <t>58</t>
  </si>
  <si>
    <t>648</t>
  </si>
  <si>
    <t>59</t>
  </si>
  <si>
    <t>심곡로</t>
  </si>
  <si>
    <t>심곡동</t>
  </si>
  <si>
    <t>353-1</t>
  </si>
  <si>
    <t>60</t>
  </si>
  <si>
    <t>2275</t>
  </si>
  <si>
    <t>61</t>
  </si>
  <si>
    <t>신설 우수관로 부설 및 관로   교체</t>
  </si>
  <si>
    <t>270-20 등 7개 필지</t>
  </si>
  <si>
    <t>62</t>
  </si>
  <si>
    <t>오우수 및 상수도 연결공사</t>
  </si>
  <si>
    <t>태평2동
태평4동</t>
    <phoneticPr fontId="26" type="noConversion"/>
  </si>
  <si>
    <t>3407
7338</t>
    <phoneticPr fontId="26" type="noConversion"/>
  </si>
  <si>
    <t>63</t>
  </si>
  <si>
    <t>6927</t>
  </si>
  <si>
    <t>64</t>
  </si>
  <si>
    <t>4766</t>
  </si>
  <si>
    <t>517-7</t>
  </si>
  <si>
    <t>66</t>
  </si>
  <si>
    <t>탄천로</t>
  </si>
  <si>
    <t>668-1</t>
  </si>
  <si>
    <t>657-2</t>
  </si>
  <si>
    <t>파손 통신관로 보수</t>
  </si>
  <si>
    <t>66-2</t>
  </si>
  <si>
    <t>수정로, 복정안골로</t>
  </si>
  <si>
    <t>복정동
신흥2동</t>
    <phoneticPr fontId="26" type="noConversion"/>
  </si>
  <si>
    <t>143-1
66</t>
    <phoneticPr fontId="26" type="noConversion"/>
  </si>
  <si>
    <t>통신관 매설공사</t>
  </si>
  <si>
    <t>131-3</t>
  </si>
  <si>
    <t>노후수도관 교체공사</t>
  </si>
  <si>
    <t>수정북로</t>
  </si>
  <si>
    <t>태평동
단대동</t>
    <phoneticPr fontId="26" type="noConversion"/>
  </si>
  <si>
    <t>3175~3191, 6245~6223, 6512-4~6142 / 94-1~94-14</t>
  </si>
  <si>
    <t>75</t>
  </si>
  <si>
    <t>등자로</t>
  </si>
  <si>
    <t>175-5</t>
  </si>
  <si>
    <t>76</t>
  </si>
  <si>
    <t>161-6</t>
  </si>
  <si>
    <t>517-4</t>
  </si>
  <si>
    <t>546-13</t>
  </si>
  <si>
    <t>통신관로 매설공사</t>
  </si>
  <si>
    <t>705-5 ~ 704등    2개소</t>
  </si>
  <si>
    <t>699-7 ~ 704</t>
  </si>
  <si>
    <t>금토로</t>
  </si>
  <si>
    <t>270-18</t>
  </si>
  <si>
    <t>664</t>
  </si>
  <si>
    <t>수정로, 남문로</t>
  </si>
  <si>
    <t>수진2동,       태평1동 ~ 4동</t>
  </si>
  <si>
    <t>2929~28-2,   5605~7289</t>
  </si>
  <si>
    <t>청계산로</t>
  </si>
  <si>
    <t>190-37</t>
  </si>
  <si>
    <t>전력공급관 매설공사</t>
  </si>
  <si>
    <t>282-17</t>
  </si>
  <si>
    <t>554</t>
  </si>
  <si>
    <t>180</t>
  </si>
  <si>
    <t>93</t>
  </si>
  <si>
    <t>시민로</t>
  </si>
  <si>
    <t>94</t>
  </si>
  <si>
    <t>노후송수관 정비공사</t>
  </si>
  <si>
    <t>복정동, 태평1동</t>
  </si>
  <si>
    <t>692-8 ~ 5113-10</t>
  </si>
  <si>
    <t>95</t>
  </si>
  <si>
    <t>엄뫼골로</t>
  </si>
  <si>
    <t>심공동</t>
  </si>
  <si>
    <t>96</t>
  </si>
  <si>
    <t>신흥동</t>
  </si>
  <si>
    <t>97</t>
  </si>
  <si>
    <t>187</t>
  </si>
  <si>
    <t>98</t>
  </si>
  <si>
    <t>사고케이블 복구공사</t>
  </si>
  <si>
    <t>650-1</t>
  </si>
  <si>
    <t>99</t>
  </si>
  <si>
    <t>284-4</t>
  </si>
  <si>
    <t>100</t>
  </si>
  <si>
    <t>도시가스 배관매설</t>
  </si>
  <si>
    <t>수진동</t>
  </si>
  <si>
    <t>101</t>
  </si>
  <si>
    <t>391-43</t>
  </si>
  <si>
    <t>102</t>
  </si>
  <si>
    <t>설개로2번길</t>
  </si>
  <si>
    <t>205-2</t>
  </si>
  <si>
    <t>103</t>
  </si>
  <si>
    <t>104</t>
  </si>
  <si>
    <t>헌릉로890번길</t>
  </si>
  <si>
    <t>106</t>
  </si>
  <si>
    <t>복정안골로53번길</t>
  </si>
  <si>
    <t>127-2</t>
  </si>
  <si>
    <t>107</t>
  </si>
  <si>
    <t>남한산성역 엘리베이터 공사를
위한 줄파기</t>
  </si>
  <si>
    <t>95-5</t>
  </si>
  <si>
    <t>108</t>
  </si>
  <si>
    <t>태평4 종합복지시설 공사를
위한 줄파기</t>
  </si>
  <si>
    <t>남문로136번길</t>
  </si>
  <si>
    <t>109</t>
    <phoneticPr fontId="26" type="noConversion"/>
  </si>
  <si>
    <t>상적동
금토동</t>
  </si>
  <si>
    <t>240
137</t>
  </si>
  <si>
    <t>110~225</t>
  </si>
  <si>
    <t>긴급</t>
    <phoneticPr fontId="26" type="noConversion"/>
  </si>
  <si>
    <t>도시가스 긴급 배관공사</t>
    <phoneticPr fontId="26" type="noConversion"/>
  </si>
  <si>
    <t>수정남로 296번길</t>
    <phoneticPr fontId="26" type="noConversion"/>
  </si>
  <si>
    <t>산성동</t>
    <phoneticPr fontId="26" type="noConversion"/>
  </si>
  <si>
    <t>1034</t>
    <phoneticPr fontId="26" type="noConversion"/>
  </si>
  <si>
    <t>1</t>
    <phoneticPr fontId="26" type="noConversion"/>
  </si>
  <si>
    <t>도시가스 배관공사</t>
    <phoneticPr fontId="26" type="noConversion"/>
  </si>
  <si>
    <t>오야북로</t>
    <phoneticPr fontId="26" type="noConversion"/>
  </si>
  <si>
    <t>오야동</t>
    <phoneticPr fontId="26" type="noConversion"/>
  </si>
  <si>
    <t>243-3</t>
    <phoneticPr fontId="26" type="noConversion"/>
  </si>
  <si>
    <t>2</t>
    <phoneticPr fontId="26" type="noConversion"/>
  </si>
  <si>
    <t>243-4</t>
    <phoneticPr fontId="26" type="noConversion"/>
  </si>
  <si>
    <t>3</t>
    <phoneticPr fontId="26" type="noConversion"/>
  </si>
  <si>
    <t>엘리베이터 설치공사</t>
    <phoneticPr fontId="26" type="noConversion"/>
  </si>
  <si>
    <t>서울교통공사</t>
    <phoneticPr fontId="26" type="noConversion"/>
  </si>
  <si>
    <t>수진1동</t>
    <phoneticPr fontId="26" type="noConversion"/>
  </si>
  <si>
    <t>2205-1</t>
    <phoneticPr fontId="26" type="noConversion"/>
  </si>
  <si>
    <t>4</t>
    <phoneticPr fontId="26" type="noConversion"/>
  </si>
  <si>
    <t>오야남로</t>
    <phoneticPr fontId="26" type="noConversion"/>
  </si>
  <si>
    <t>285-2</t>
    <phoneticPr fontId="26" type="noConversion"/>
  </si>
  <si>
    <t>5</t>
    <phoneticPr fontId="26" type="noConversion"/>
  </si>
  <si>
    <t>전력관로 매설공사</t>
    <phoneticPr fontId="26" type="noConversion"/>
  </si>
  <si>
    <t>산성대로</t>
    <phoneticPr fontId="26" type="noConversion"/>
  </si>
  <si>
    <t>양지동</t>
    <phoneticPr fontId="26" type="noConversion"/>
  </si>
  <si>
    <t>533</t>
    <phoneticPr fontId="26" type="noConversion"/>
  </si>
  <si>
    <t>6</t>
    <phoneticPr fontId="26" type="noConversion"/>
  </si>
  <si>
    <t>수정로 119번길</t>
    <phoneticPr fontId="26" type="noConversion"/>
  </si>
  <si>
    <t>태평동</t>
    <phoneticPr fontId="26" type="noConversion"/>
  </si>
  <si>
    <t>3652</t>
    <phoneticPr fontId="26" type="noConversion"/>
  </si>
  <si>
    <t>7</t>
    <phoneticPr fontId="26" type="noConversion"/>
  </si>
  <si>
    <t>맨홀공사를 위한 시험굴착</t>
    <phoneticPr fontId="26" type="noConversion"/>
  </si>
  <si>
    <t>단대동</t>
    <phoneticPr fontId="26" type="noConversion"/>
  </si>
  <si>
    <t>158-3</t>
    <phoneticPr fontId="26" type="noConversion"/>
  </si>
  <si>
    <t>8</t>
    <phoneticPr fontId="26" type="noConversion"/>
  </si>
  <si>
    <t>달래내로</t>
    <phoneticPr fontId="26" type="noConversion"/>
  </si>
  <si>
    <t>금토동</t>
    <phoneticPr fontId="26" type="noConversion"/>
  </si>
  <si>
    <t>12</t>
    <phoneticPr fontId="26" type="noConversion"/>
  </si>
  <si>
    <t>9</t>
    <phoneticPr fontId="26" type="noConversion"/>
  </si>
  <si>
    <t>신흥1동</t>
    <phoneticPr fontId="26" type="noConversion"/>
  </si>
  <si>
    <t>6948</t>
    <phoneticPr fontId="26" type="noConversion"/>
  </si>
  <si>
    <t>10</t>
    <phoneticPr fontId="26" type="noConversion"/>
  </si>
  <si>
    <t>통신관로 매설공사</t>
    <phoneticPr fontId="26" type="noConversion"/>
  </si>
  <si>
    <t>410-374</t>
    <phoneticPr fontId="26" type="noConversion"/>
  </si>
  <si>
    <t>수정로 154번길</t>
    <phoneticPr fontId="26" type="noConversion"/>
  </si>
  <si>
    <t>6051</t>
    <phoneticPr fontId="26" type="noConversion"/>
  </si>
  <si>
    <t>11</t>
    <phoneticPr fontId="26" type="noConversion"/>
  </si>
  <si>
    <t>오수관 매설공사</t>
    <phoneticPr fontId="26" type="noConversion"/>
  </si>
  <si>
    <t>대왕판교로</t>
    <phoneticPr fontId="26" type="noConversion"/>
  </si>
  <si>
    <t>시흥동</t>
    <phoneticPr fontId="26" type="noConversion"/>
  </si>
  <si>
    <t>일원</t>
    <phoneticPr fontId="26" type="noConversion"/>
  </si>
  <si>
    <t>여수대로 56번길</t>
    <phoneticPr fontId="26" type="noConversion"/>
  </si>
  <si>
    <t>21-4</t>
    <phoneticPr fontId="26" type="noConversion"/>
  </si>
  <si>
    <t>13</t>
    <phoneticPr fontId="26" type="noConversion"/>
  </si>
  <si>
    <t>탄리로 132번길</t>
    <phoneticPr fontId="26" type="noConversion"/>
  </si>
  <si>
    <t>태평2동</t>
    <phoneticPr fontId="26" type="noConversion"/>
  </si>
  <si>
    <t>924</t>
    <phoneticPr fontId="26" type="noConversion"/>
  </si>
  <si>
    <t>14</t>
    <phoneticPr fontId="26" type="noConversion"/>
  </si>
  <si>
    <t>제일로 147번길</t>
    <phoneticPr fontId="26" type="noConversion"/>
  </si>
  <si>
    <t>수진2동</t>
    <phoneticPr fontId="26" type="noConversion"/>
  </si>
  <si>
    <t>3417</t>
    <phoneticPr fontId="26" type="noConversion"/>
  </si>
  <si>
    <t>15</t>
    <phoneticPr fontId="26" type="noConversion"/>
  </si>
  <si>
    <t>285-9</t>
    <phoneticPr fontId="26" type="noConversion"/>
  </si>
  <si>
    <t>16</t>
    <phoneticPr fontId="26" type="noConversion"/>
  </si>
  <si>
    <t>지역난방 열수송관 매설공사</t>
    <phoneticPr fontId="26" type="noConversion"/>
  </si>
  <si>
    <t>희망로</t>
    <phoneticPr fontId="26" type="noConversion"/>
  </si>
  <si>
    <t>단대동
산성동</t>
    <phoneticPr fontId="26" type="noConversion"/>
  </si>
  <si>
    <t>191-1
~2222</t>
    <phoneticPr fontId="26" type="noConversion"/>
  </si>
  <si>
    <t>500
500</t>
    <phoneticPr fontId="26" type="noConversion"/>
  </si>
  <si>
    <t>17</t>
    <phoneticPr fontId="26" type="noConversion"/>
  </si>
  <si>
    <t>신촌로</t>
    <phoneticPr fontId="26" type="noConversion"/>
  </si>
  <si>
    <t>신촌동</t>
    <phoneticPr fontId="26" type="noConversion"/>
  </si>
  <si>
    <t>206</t>
    <phoneticPr fontId="26" type="noConversion"/>
  </si>
  <si>
    <t>18</t>
    <phoneticPr fontId="26" type="noConversion"/>
  </si>
  <si>
    <t>상적동</t>
    <phoneticPr fontId="26" type="noConversion"/>
  </si>
  <si>
    <t>335</t>
    <phoneticPr fontId="26" type="noConversion"/>
  </si>
  <si>
    <t>19</t>
    <phoneticPr fontId="26" type="noConversion"/>
  </si>
  <si>
    <t>심곡로 50번길14</t>
    <phoneticPr fontId="26" type="noConversion"/>
  </si>
  <si>
    <t>심곡동</t>
    <phoneticPr fontId="26" type="noConversion"/>
  </si>
  <si>
    <t>386-1</t>
    <phoneticPr fontId="26" type="noConversion"/>
  </si>
  <si>
    <t>20</t>
    <phoneticPr fontId="26" type="noConversion"/>
  </si>
  <si>
    <t>성남대로 1226번길</t>
    <phoneticPr fontId="26" type="noConversion"/>
  </si>
  <si>
    <t>수진동</t>
    <phoneticPr fontId="26" type="noConversion"/>
  </si>
  <si>
    <t>3006</t>
    <phoneticPr fontId="26" type="noConversion"/>
  </si>
  <si>
    <t>21</t>
    <phoneticPr fontId="26" type="noConversion"/>
  </si>
  <si>
    <t>성남대로 1542번길</t>
    <phoneticPr fontId="26" type="noConversion"/>
  </si>
  <si>
    <t>복정동</t>
    <phoneticPr fontId="26" type="noConversion"/>
  </si>
  <si>
    <t>22</t>
    <phoneticPr fontId="26" type="noConversion"/>
  </si>
  <si>
    <t>공업용수관로 갱생공사</t>
    <phoneticPr fontId="26" type="noConversion"/>
  </si>
  <si>
    <t>탄천로</t>
    <phoneticPr fontId="26" type="noConversion"/>
  </si>
  <si>
    <t>4690-28</t>
    <phoneticPr fontId="26" type="noConversion"/>
  </si>
  <si>
    <t>23</t>
    <phoneticPr fontId="26" type="noConversion"/>
  </si>
  <si>
    <t>통신관로 매설 및 시험굴착</t>
    <phoneticPr fontId="26" type="noConversion"/>
  </si>
  <si>
    <t>성남대로</t>
    <phoneticPr fontId="26" type="noConversion"/>
  </si>
  <si>
    <t>수진동
단대동</t>
    <phoneticPr fontId="26" type="noConversion"/>
  </si>
  <si>
    <t>9
4</t>
    <phoneticPr fontId="26" type="noConversion"/>
  </si>
  <si>
    <t>9
12</t>
    <phoneticPr fontId="26" type="noConversion"/>
  </si>
  <si>
    <t>50
-</t>
    <phoneticPr fontId="26" type="noConversion"/>
  </si>
  <si>
    <t>24</t>
    <phoneticPr fontId="26" type="noConversion"/>
  </si>
  <si>
    <t>도시가스 인입관 분기점 철거</t>
    <phoneticPr fontId="26" type="noConversion"/>
  </si>
  <si>
    <t>남문로117번길</t>
    <phoneticPr fontId="26" type="noConversion"/>
  </si>
  <si>
    <t>1524</t>
    <phoneticPr fontId="26" type="noConversion"/>
  </si>
  <si>
    <t>25</t>
    <phoneticPr fontId="26" type="noConversion"/>
  </si>
  <si>
    <t>수정남로23</t>
    <phoneticPr fontId="26" type="noConversion"/>
  </si>
  <si>
    <t>2959-1</t>
    <phoneticPr fontId="26" type="noConversion"/>
  </si>
  <si>
    <t>26</t>
    <phoneticPr fontId="26" type="noConversion"/>
  </si>
  <si>
    <t>무인단속카메라(과속) 설치</t>
    <phoneticPr fontId="26" type="noConversion"/>
  </si>
  <si>
    <t>273-39</t>
    <phoneticPr fontId="26" type="noConversion"/>
  </si>
  <si>
    <t>27</t>
    <phoneticPr fontId="26" type="noConversion"/>
  </si>
  <si>
    <t>전력공급 전선관 매설공사</t>
    <phoneticPr fontId="26" type="noConversion"/>
  </si>
  <si>
    <t>산성대로 395</t>
    <phoneticPr fontId="26" type="noConversion"/>
  </si>
  <si>
    <t>161-6</t>
    <phoneticPr fontId="26" type="noConversion"/>
  </si>
  <si>
    <t>28</t>
    <phoneticPr fontId="26" type="noConversion"/>
  </si>
  <si>
    <t>복정정수장 폐수배출수 공공하수처리시설 연계처리 관로공사</t>
    <phoneticPr fontId="26" type="noConversion"/>
  </si>
  <si>
    <t>복정로
성남대로
탄천로</t>
    <phoneticPr fontId="26" type="noConversion"/>
  </si>
  <si>
    <t>29</t>
    <phoneticPr fontId="26" type="noConversion"/>
  </si>
  <si>
    <t>도시가스 분기점 철거</t>
    <phoneticPr fontId="26" type="noConversion"/>
  </si>
  <si>
    <t>산성대로393번길</t>
    <phoneticPr fontId="26" type="noConversion"/>
  </si>
  <si>
    <t>172-11</t>
    <phoneticPr fontId="26" type="noConversion"/>
  </si>
  <si>
    <t>30</t>
    <phoneticPr fontId="26" type="noConversion"/>
  </si>
  <si>
    <t>가정하수관연결</t>
    <phoneticPr fontId="26" type="noConversion"/>
  </si>
  <si>
    <t>31</t>
    <phoneticPr fontId="26" type="noConversion"/>
  </si>
  <si>
    <t>도시가스 배관 매설</t>
    <phoneticPr fontId="26" type="noConversion"/>
  </si>
  <si>
    <t>시민로175번길</t>
    <phoneticPr fontId="26" type="noConversion"/>
  </si>
  <si>
    <t>신흥동</t>
    <phoneticPr fontId="26" type="noConversion"/>
  </si>
  <si>
    <t>5501</t>
    <phoneticPr fontId="26" type="noConversion"/>
  </si>
  <si>
    <t>엘리베이터 설치에 따른 외부 안테나 이설</t>
    <phoneticPr fontId="26" type="noConversion"/>
  </si>
  <si>
    <t>옛골로</t>
    <phoneticPr fontId="26" type="noConversion"/>
  </si>
  <si>
    <t>631-12</t>
    <phoneticPr fontId="26" type="noConversion"/>
  </si>
  <si>
    <t>4558~4559
159-1 앞</t>
    <phoneticPr fontId="26" type="noConversion"/>
  </si>
  <si>
    <t>731</t>
    <phoneticPr fontId="26" type="noConversion"/>
  </si>
  <si>
    <t>32</t>
    <phoneticPr fontId="26" type="noConversion"/>
  </si>
  <si>
    <t>2545</t>
    <phoneticPr fontId="26" type="noConversion"/>
  </si>
  <si>
    <t>33</t>
    <phoneticPr fontId="26" type="noConversion"/>
  </si>
  <si>
    <t>통신관로공사</t>
    <phoneticPr fontId="26" type="noConversion"/>
  </si>
  <si>
    <t>683 일원</t>
    <phoneticPr fontId="26" type="noConversion"/>
  </si>
  <si>
    <t>34</t>
    <phoneticPr fontId="26" type="noConversion"/>
  </si>
  <si>
    <t>도시가스 배관 철거</t>
    <phoneticPr fontId="26" type="noConversion"/>
  </si>
  <si>
    <t>고등동</t>
    <phoneticPr fontId="26" type="noConversion"/>
  </si>
  <si>
    <t>319-2 앞</t>
    <phoneticPr fontId="26" type="noConversion"/>
  </si>
  <si>
    <t>가스 소량 누출로 인한 긴급</t>
    <phoneticPr fontId="26" type="noConversion"/>
  </si>
  <si>
    <t>181-5</t>
    <phoneticPr fontId="26" type="noConversion"/>
  </si>
  <si>
    <t>35</t>
    <phoneticPr fontId="26" type="noConversion"/>
  </si>
  <si>
    <t>남문로78번길</t>
    <phoneticPr fontId="26" type="noConversion"/>
  </si>
  <si>
    <t>3209 앞</t>
    <phoneticPr fontId="26" type="noConversion"/>
  </si>
  <si>
    <t>36</t>
    <phoneticPr fontId="26" type="noConversion"/>
  </si>
  <si>
    <t>통신관로 피해복구 및 통신관로 이설</t>
    <phoneticPr fontId="26" type="noConversion"/>
  </si>
  <si>
    <t>여수대로</t>
    <phoneticPr fontId="26" type="noConversion"/>
  </si>
  <si>
    <t>15-1 앞 보도 등
5개소</t>
    <phoneticPr fontId="26" type="noConversion"/>
  </si>
  <si>
    <t>37</t>
    <phoneticPr fontId="26" type="noConversion"/>
  </si>
  <si>
    <t>대왕판교로982번길</t>
    <phoneticPr fontId="26" type="noConversion"/>
  </si>
  <si>
    <t>379-1 앞</t>
    <phoneticPr fontId="26" type="noConversion"/>
  </si>
  <si>
    <t>38</t>
    <phoneticPr fontId="26" type="noConversion"/>
  </si>
  <si>
    <t>2018년 버스정보안내단말기 설치를 위한
전선관 케이블 매설공사</t>
    <phoneticPr fontId="26" type="noConversion"/>
  </si>
  <si>
    <t>6985-26 외
15개소</t>
    <phoneticPr fontId="26" type="noConversion"/>
  </si>
  <si>
    <t>39</t>
    <phoneticPr fontId="26" type="noConversion"/>
  </si>
  <si>
    <t>열배관 보수공사</t>
    <phoneticPr fontId="26" type="noConversion"/>
  </si>
  <si>
    <t>282-13 일원</t>
    <phoneticPr fontId="26" type="noConversion"/>
  </si>
  <si>
    <t>40</t>
    <phoneticPr fontId="26" type="noConversion"/>
  </si>
  <si>
    <t>상수관로 유지보수</t>
    <phoneticPr fontId="26" type="noConversion"/>
  </si>
  <si>
    <t>남문로44번길 14</t>
    <phoneticPr fontId="26" type="noConversion"/>
  </si>
  <si>
    <t>3743</t>
    <phoneticPr fontId="26" type="noConversion"/>
  </si>
  <si>
    <t>41</t>
    <phoneticPr fontId="26" type="noConversion"/>
  </si>
  <si>
    <t>설개로21번길</t>
    <phoneticPr fontId="26" type="noConversion"/>
  </si>
  <si>
    <t>32-1</t>
    <phoneticPr fontId="26" type="noConversion"/>
  </si>
  <si>
    <t>42</t>
    <phoneticPr fontId="26" type="noConversion"/>
  </si>
  <si>
    <t>시흥동 ~
고등동</t>
    <phoneticPr fontId="26" type="noConversion"/>
  </si>
  <si>
    <t>208-6 ~
320-2</t>
    <phoneticPr fontId="26" type="noConversion"/>
  </si>
  <si>
    <t>100
175</t>
    <phoneticPr fontId="26" type="noConversion"/>
  </si>
  <si>
    <t>전력관로 매설공사(연장)</t>
    <phoneticPr fontId="26" type="noConversion"/>
  </si>
  <si>
    <t>43</t>
    <phoneticPr fontId="26" type="noConversion"/>
  </si>
  <si>
    <t>통신배관 매설</t>
    <phoneticPr fontId="26" type="noConversion"/>
  </si>
  <si>
    <t>4558</t>
    <phoneticPr fontId="26" type="noConversion"/>
  </si>
  <si>
    <t>44</t>
    <phoneticPr fontId="26" type="noConversion"/>
  </si>
  <si>
    <t>대왕판교로 1323번길 7-4</t>
    <phoneticPr fontId="26" type="noConversion"/>
  </si>
  <si>
    <t>112-4</t>
    <phoneticPr fontId="26" type="noConversion"/>
  </si>
  <si>
    <t>45</t>
    <phoneticPr fontId="26" type="noConversion"/>
  </si>
  <si>
    <t>시민로 167-2</t>
    <phoneticPr fontId="26" type="noConversion"/>
  </si>
  <si>
    <t>5182</t>
    <phoneticPr fontId="26" type="noConversion"/>
  </si>
  <si>
    <t>46</t>
    <phoneticPr fontId="26" type="noConversion"/>
  </si>
  <si>
    <t>47</t>
    <phoneticPr fontId="26" type="noConversion"/>
  </si>
  <si>
    <t>통신관로 지중화</t>
    <phoneticPr fontId="26" type="noConversion"/>
  </si>
  <si>
    <t>시흥동~
고등동</t>
    <phoneticPr fontId="26" type="noConversion"/>
  </si>
  <si>
    <t>209-9~
319-5</t>
    <phoneticPr fontId="26" type="noConversion"/>
  </si>
  <si>
    <t>7개사 분할 납부</t>
    <phoneticPr fontId="26" type="noConversion"/>
  </si>
  <si>
    <t>48</t>
    <phoneticPr fontId="26" type="noConversion"/>
  </si>
  <si>
    <t>통신맨홀 설치 및 통신관로 매설</t>
    <phoneticPr fontId="26" type="noConversion"/>
  </si>
  <si>
    <t>49</t>
    <phoneticPr fontId="26" type="noConversion"/>
  </si>
  <si>
    <t>38-2</t>
    <phoneticPr fontId="26" type="noConversion"/>
  </si>
  <si>
    <t>열수송관 매설 공사</t>
    <phoneticPr fontId="26" type="noConversion"/>
  </si>
  <si>
    <t>181 일원</t>
    <phoneticPr fontId="26" type="noConversion"/>
  </si>
  <si>
    <t>283-4~
220-5</t>
    <phoneticPr fontId="26" type="noConversion"/>
  </si>
  <si>
    <t>710
500</t>
    <phoneticPr fontId="26" type="noConversion"/>
  </si>
  <si>
    <t>52</t>
    <phoneticPr fontId="26" type="noConversion"/>
  </si>
  <si>
    <t>공원로339번길 33</t>
    <phoneticPr fontId="26" type="noConversion"/>
  </si>
  <si>
    <t>2571</t>
    <phoneticPr fontId="26" type="noConversion"/>
  </si>
  <si>
    <t>53</t>
    <phoneticPr fontId="26" type="noConversion"/>
  </si>
  <si>
    <t>노후경유차 운행제한 단속시스템 설치</t>
    <phoneticPr fontId="26" type="noConversion"/>
  </si>
  <si>
    <t>258-2</t>
    <phoneticPr fontId="26" type="noConversion"/>
  </si>
  <si>
    <t>54</t>
    <phoneticPr fontId="26" type="noConversion"/>
  </si>
  <si>
    <t>공항버스 신설계획에 따른 전기 인입</t>
    <phoneticPr fontId="26" type="noConversion"/>
  </si>
  <si>
    <t>877</t>
    <phoneticPr fontId="26" type="noConversion"/>
  </si>
  <si>
    <t>수정로119번길</t>
    <phoneticPr fontId="26" type="noConversion"/>
  </si>
  <si>
    <t>성남대로 1247-1</t>
    <phoneticPr fontId="26" type="noConversion"/>
  </si>
  <si>
    <t>6828</t>
    <phoneticPr fontId="26" type="noConversion"/>
  </si>
  <si>
    <t>57</t>
    <phoneticPr fontId="26" type="noConversion"/>
  </si>
  <si>
    <t>전력 관로 매설</t>
    <phoneticPr fontId="26" type="noConversion"/>
  </si>
  <si>
    <t>산성대로269번길</t>
    <phoneticPr fontId="26" type="noConversion"/>
  </si>
  <si>
    <t>2506-1</t>
    <phoneticPr fontId="26" type="noConversion"/>
  </si>
  <si>
    <t>58</t>
    <phoneticPr fontId="26" type="noConversion"/>
  </si>
  <si>
    <t>405-1</t>
    <phoneticPr fontId="26" type="noConversion"/>
  </si>
  <si>
    <t>59</t>
    <phoneticPr fontId="26" type="noConversion"/>
  </si>
  <si>
    <t>하수관 매설</t>
    <phoneticPr fontId="26" type="noConversion"/>
  </si>
  <si>
    <t>산성대로503번길 3-1</t>
    <phoneticPr fontId="26" type="noConversion"/>
  </si>
  <si>
    <t>848</t>
    <phoneticPr fontId="26" type="noConversion"/>
  </si>
  <si>
    <t>60</t>
    <phoneticPr fontId="26" type="noConversion"/>
  </si>
  <si>
    <t>220-9</t>
    <phoneticPr fontId="26" type="noConversion"/>
  </si>
  <si>
    <t>61</t>
    <phoneticPr fontId="26" type="noConversion"/>
  </si>
  <si>
    <t>사송로80번길</t>
    <phoneticPr fontId="26" type="noConversion"/>
  </si>
  <si>
    <t>사송동</t>
    <phoneticPr fontId="26" type="noConversion"/>
  </si>
  <si>
    <t>506-3 일원</t>
    <phoneticPr fontId="26" type="noConversion"/>
  </si>
  <si>
    <t>160
110</t>
    <phoneticPr fontId="26" type="noConversion"/>
  </si>
  <si>
    <t>62</t>
    <phoneticPr fontId="26" type="noConversion"/>
  </si>
  <si>
    <t>공동주택 가정하수관 연결</t>
    <phoneticPr fontId="26" type="noConversion"/>
  </si>
  <si>
    <t>태평로</t>
    <phoneticPr fontId="26" type="noConversion"/>
  </si>
  <si>
    <t>63</t>
    <phoneticPr fontId="26" type="noConversion"/>
  </si>
  <si>
    <t>시민로</t>
    <phoneticPr fontId="26" type="noConversion"/>
  </si>
  <si>
    <t>도시가스 배관 이설</t>
    <phoneticPr fontId="26" type="noConversion"/>
  </si>
  <si>
    <t>수정로</t>
    <phoneticPr fontId="26" type="noConversion"/>
  </si>
  <si>
    <t>산성대로 553 일원</t>
    <phoneticPr fontId="26" type="noConversion"/>
  </si>
  <si>
    <t>매설배관 충격감지시스템 설치</t>
    <phoneticPr fontId="26" type="noConversion"/>
  </si>
  <si>
    <t>316-16</t>
    <phoneticPr fontId="26" type="noConversion"/>
  </si>
  <si>
    <t>지하연결통로, 엘리베이터 신축공사</t>
    <phoneticPr fontId="26" type="noConversion"/>
  </si>
  <si>
    <t>301-34</t>
    <phoneticPr fontId="26" type="noConversion"/>
  </si>
  <si>
    <t>긴급 누수복구 공사</t>
    <phoneticPr fontId="26" type="noConversion"/>
  </si>
  <si>
    <t>2226-4</t>
    <phoneticPr fontId="26" type="noConversion"/>
  </si>
  <si>
    <t>72</t>
    <phoneticPr fontId="26" type="noConversion"/>
  </si>
  <si>
    <t>버스승강대 전기인입 공사</t>
    <phoneticPr fontId="26" type="noConversion"/>
  </si>
  <si>
    <t>4587-1</t>
    <phoneticPr fontId="26" type="noConversion"/>
  </si>
  <si>
    <t>73</t>
    <phoneticPr fontId="26" type="noConversion"/>
  </si>
  <si>
    <t>금토로</t>
    <phoneticPr fontId="26" type="noConversion"/>
  </si>
  <si>
    <t>591-3 외 4개소</t>
    <phoneticPr fontId="26" type="noConversion"/>
  </si>
  <si>
    <t>수정남로</t>
    <phoneticPr fontId="26" type="noConversion"/>
  </si>
  <si>
    <t>3764-2</t>
    <phoneticPr fontId="26" type="noConversion"/>
  </si>
  <si>
    <t>50-1</t>
    <phoneticPr fontId="26" type="noConversion"/>
  </si>
  <si>
    <t>78</t>
    <phoneticPr fontId="26" type="noConversion"/>
  </si>
  <si>
    <t>횡단보도 및 신호기 설치</t>
    <phoneticPr fontId="26" type="noConversion"/>
  </si>
  <si>
    <t>79</t>
    <phoneticPr fontId="26" type="noConversion"/>
  </si>
  <si>
    <t>단대로</t>
    <phoneticPr fontId="26" type="noConversion"/>
  </si>
  <si>
    <t>73-4</t>
    <phoneticPr fontId="26" type="noConversion"/>
  </si>
  <si>
    <t>80</t>
    <phoneticPr fontId="26" type="noConversion"/>
  </si>
  <si>
    <t>220-5 ~
425-7</t>
    <phoneticPr fontId="26" type="noConversion"/>
  </si>
  <si>
    <t>81</t>
    <phoneticPr fontId="26" type="noConversion"/>
  </si>
  <si>
    <t>여수대로
대왕판교로</t>
    <phoneticPr fontId="26" type="noConversion"/>
  </si>
  <si>
    <t>208-7 ~
208-6</t>
    <phoneticPr fontId="26" type="noConversion"/>
  </si>
  <si>
    <t>전력공급 전선관 보수공사</t>
    <phoneticPr fontId="26" type="noConversion"/>
  </si>
  <si>
    <t>6829-1</t>
    <phoneticPr fontId="26" type="noConversion"/>
  </si>
  <si>
    <t>개인하수관 연결 공사</t>
    <phoneticPr fontId="26" type="noConversion"/>
  </si>
  <si>
    <t>설개로</t>
    <phoneticPr fontId="26" type="noConversion"/>
  </si>
  <si>
    <t>199-1</t>
    <phoneticPr fontId="26" type="noConversion"/>
  </si>
  <si>
    <t>사송로</t>
    <phoneticPr fontId="26" type="noConversion"/>
  </si>
  <si>
    <t>524-1</t>
    <phoneticPr fontId="26" type="noConversion"/>
  </si>
  <si>
    <t>30_5</t>
    <phoneticPr fontId="26" type="noConversion"/>
  </si>
  <si>
    <t>도시가스 매설</t>
    <phoneticPr fontId="26" type="noConversion"/>
  </si>
  <si>
    <t>333</t>
    <phoneticPr fontId="26" type="noConversion"/>
  </si>
  <si>
    <t>조명용 전선관 매립</t>
    <phoneticPr fontId="26" type="noConversion"/>
  </si>
  <si>
    <t>4531-2</t>
    <phoneticPr fontId="26" type="noConversion"/>
  </si>
  <si>
    <t>통신관로 매설</t>
    <phoneticPr fontId="26" type="noConversion"/>
  </si>
  <si>
    <t>7287-16</t>
    <phoneticPr fontId="26" type="noConversion"/>
  </si>
  <si>
    <t>91</t>
    <phoneticPr fontId="26" type="noConversion"/>
  </si>
  <si>
    <t>92</t>
    <phoneticPr fontId="26" type="noConversion"/>
  </si>
  <si>
    <t>도시가스배관 매설</t>
    <phoneticPr fontId="26" type="noConversion"/>
  </si>
  <si>
    <t>93</t>
    <phoneticPr fontId="26" type="noConversion"/>
  </si>
  <si>
    <t>94</t>
    <phoneticPr fontId="26" type="noConversion"/>
  </si>
  <si>
    <t>통신관로 보수</t>
    <phoneticPr fontId="26" type="noConversion"/>
  </si>
  <si>
    <t>702-2</t>
    <phoneticPr fontId="26" type="noConversion"/>
  </si>
  <si>
    <t>95</t>
    <phoneticPr fontId="26" type="noConversion"/>
  </si>
  <si>
    <t>cctv 통신 및 전기관로 매설</t>
    <phoneticPr fontId="26" type="noConversion"/>
  </si>
  <si>
    <t>96</t>
    <phoneticPr fontId="26" type="noConversion"/>
  </si>
  <si>
    <t>소방시설 설치 공사</t>
    <phoneticPr fontId="26" type="noConversion"/>
  </si>
  <si>
    <t>산성대로외6개소</t>
    <phoneticPr fontId="26" type="noConversion"/>
  </si>
  <si>
    <t>2465-5</t>
    <phoneticPr fontId="26" type="noConversion"/>
  </si>
  <si>
    <t>97</t>
    <phoneticPr fontId="26" type="noConversion"/>
  </si>
  <si>
    <t>공원로</t>
    <phoneticPr fontId="26" type="noConversion"/>
  </si>
  <si>
    <t xml:space="preserve">신흥동 </t>
    <phoneticPr fontId="26" type="noConversion"/>
  </si>
  <si>
    <t>89번지</t>
    <phoneticPr fontId="26" type="noConversion"/>
  </si>
  <si>
    <t>도시가스배관매설</t>
    <phoneticPr fontId="26" type="noConversion"/>
  </si>
  <si>
    <t>케이블 배관매설</t>
    <phoneticPr fontId="26" type="noConversion"/>
  </si>
  <si>
    <t>한국전력공사</t>
    <phoneticPr fontId="26" type="noConversion"/>
  </si>
  <si>
    <t>전선관 보수공사</t>
    <phoneticPr fontId="26" type="noConversion"/>
  </si>
  <si>
    <t>546</t>
    <phoneticPr fontId="26" type="noConversion"/>
  </si>
  <si>
    <t>105</t>
  </si>
  <si>
    <t>신규 전선관 매설</t>
    <phoneticPr fontId="26" type="noConversion"/>
  </si>
  <si>
    <t xml:space="preserve">복정로
</t>
    <phoneticPr fontId="26" type="noConversion"/>
  </si>
  <si>
    <t>106</t>
    <phoneticPr fontId="26" type="noConversion"/>
  </si>
  <si>
    <t>탄리로 지중화 공사</t>
    <phoneticPr fontId="26" type="noConversion"/>
  </si>
  <si>
    <t>탄리로</t>
    <phoneticPr fontId="26" type="noConversion"/>
  </si>
  <si>
    <t>수진동          신흥동</t>
    <phoneticPr fontId="26" type="noConversion"/>
  </si>
  <si>
    <t>1-1~            6948</t>
    <phoneticPr fontId="26" type="noConversion"/>
  </si>
  <si>
    <t>107</t>
    <phoneticPr fontId="26" type="noConversion"/>
  </si>
  <si>
    <t>178-1</t>
    <phoneticPr fontId="26" type="noConversion"/>
  </si>
  <si>
    <t>134-1</t>
    <phoneticPr fontId="26" type="noConversion"/>
  </si>
  <si>
    <t>109</t>
  </si>
  <si>
    <t>도시가스 매설 공사</t>
    <phoneticPr fontId="26" type="noConversion"/>
  </si>
  <si>
    <t>코원에너지서비스</t>
    <phoneticPr fontId="26" type="noConversion"/>
  </si>
  <si>
    <t>110</t>
  </si>
  <si>
    <t>111</t>
  </si>
  <si>
    <t>cctv 전기 및 통신관로 매설</t>
    <phoneticPr fontId="26" type="noConversion"/>
  </si>
  <si>
    <t>112</t>
  </si>
  <si>
    <t>113</t>
  </si>
  <si>
    <t>통신관로매설</t>
    <phoneticPr fontId="26" type="noConversion"/>
  </si>
  <si>
    <t>180-2</t>
    <phoneticPr fontId="26" type="noConversion"/>
  </si>
  <si>
    <t>114</t>
  </si>
  <si>
    <t>3365-1~3332</t>
    <phoneticPr fontId="26" type="noConversion"/>
  </si>
  <si>
    <t>115</t>
  </si>
  <si>
    <t>1-1~          6948</t>
    <phoneticPr fontId="26" type="noConversion"/>
  </si>
  <si>
    <t>116</t>
  </si>
  <si>
    <t>5184-1번지1</t>
    <phoneticPr fontId="26" type="noConversion"/>
  </si>
  <si>
    <t>117</t>
  </si>
  <si>
    <t>청계산로</t>
    <phoneticPr fontId="26" type="noConversion"/>
  </si>
  <si>
    <t>526-38</t>
    <phoneticPr fontId="26" type="noConversion"/>
  </si>
  <si>
    <t>118</t>
  </si>
  <si>
    <t>285-13</t>
    <phoneticPr fontId="26" type="noConversion"/>
  </si>
  <si>
    <t>119</t>
  </si>
  <si>
    <t>120</t>
  </si>
  <si>
    <t>우수,오수관로 매설</t>
    <phoneticPr fontId="26" type="noConversion"/>
  </si>
  <si>
    <t>5184-1</t>
    <phoneticPr fontId="26" type="noConversion"/>
  </si>
  <si>
    <t>121</t>
  </si>
  <si>
    <t>122</t>
  </si>
  <si>
    <t xml:space="preserve">제일로 </t>
    <phoneticPr fontId="26" type="noConversion"/>
  </si>
  <si>
    <t>123</t>
  </si>
  <si>
    <t>124</t>
  </si>
  <si>
    <t>제일로</t>
    <phoneticPr fontId="26" type="noConversion"/>
  </si>
  <si>
    <t>125</t>
  </si>
  <si>
    <t>126</t>
  </si>
  <si>
    <t>복정로</t>
    <phoneticPr fontId="26" type="noConversion"/>
  </si>
  <si>
    <t>127</t>
  </si>
  <si>
    <t>산성동, 복정동, 태평동</t>
    <phoneticPr fontId="26" type="noConversion"/>
  </si>
  <si>
    <t>산성3,복정657,태 3578, 태평 3540-1</t>
    <phoneticPr fontId="26" type="noConversion"/>
  </si>
  <si>
    <t>128</t>
  </si>
  <si>
    <t>129</t>
  </si>
  <si>
    <t>도시가스 배관매설</t>
    <phoneticPr fontId="26" type="noConversion"/>
  </si>
  <si>
    <t>645-10</t>
    <phoneticPr fontId="26" type="noConversion"/>
  </si>
  <si>
    <t>130</t>
  </si>
  <si>
    <t>283-12</t>
    <phoneticPr fontId="26" type="noConversion"/>
  </si>
  <si>
    <t>131</t>
  </si>
  <si>
    <t>660-12</t>
    <phoneticPr fontId="26" type="noConversion"/>
  </si>
  <si>
    <t>과부하선로 보강공사</t>
    <phoneticPr fontId="26" type="noConversion"/>
  </si>
  <si>
    <t>685-11</t>
    <phoneticPr fontId="26" type="noConversion"/>
  </si>
  <si>
    <t>심곡로</t>
    <phoneticPr fontId="26" type="noConversion"/>
  </si>
  <si>
    <t>391</t>
    <phoneticPr fontId="26" type="noConversion"/>
  </si>
  <si>
    <t>391-4</t>
    <phoneticPr fontId="26" type="noConversion"/>
  </si>
  <si>
    <t>신촌남로</t>
    <phoneticPr fontId="26" type="noConversion"/>
  </si>
  <si>
    <t>217</t>
    <phoneticPr fontId="26" type="noConversion"/>
  </si>
  <si>
    <t>2962</t>
    <phoneticPr fontId="26" type="noConversion"/>
  </si>
  <si>
    <t>3767</t>
    <phoneticPr fontId="26" type="noConversion"/>
  </si>
  <si>
    <t>오수 및 우수 관로 매설</t>
    <phoneticPr fontId="26" type="noConversion"/>
  </si>
  <si>
    <t>205-2</t>
    <phoneticPr fontId="26" type="noConversion"/>
  </si>
  <si>
    <t>2705</t>
    <phoneticPr fontId="26" type="noConversion"/>
  </si>
  <si>
    <t>4505</t>
    <phoneticPr fontId="26" type="noConversion"/>
  </si>
  <si>
    <t>전력관로 매설</t>
    <phoneticPr fontId="26" type="noConversion"/>
  </si>
  <si>
    <t>161-3</t>
    <phoneticPr fontId="26" type="noConversion"/>
  </si>
  <si>
    <t>6511</t>
    <phoneticPr fontId="26" type="noConversion"/>
  </si>
  <si>
    <t>3307-158</t>
    <phoneticPr fontId="26" type="noConversion"/>
  </si>
  <si>
    <t>669-12</t>
    <phoneticPr fontId="26" type="noConversion"/>
  </si>
  <si>
    <t>359-2</t>
    <phoneticPr fontId="26" type="noConversion"/>
  </si>
  <si>
    <t xml:space="preserve">사송동 </t>
    <phoneticPr fontId="26" type="noConversion"/>
  </si>
  <si>
    <t>530</t>
    <phoneticPr fontId="26" type="noConversion"/>
  </si>
  <si>
    <t>버스승간대 내 전기인입</t>
    <phoneticPr fontId="26" type="noConversion"/>
  </si>
  <si>
    <t>논골로</t>
    <phoneticPr fontId="26" type="noConversion"/>
  </si>
  <si>
    <t>6985-7</t>
    <phoneticPr fontId="26" type="noConversion"/>
  </si>
  <si>
    <t>사동동</t>
    <phoneticPr fontId="26" type="noConversion"/>
  </si>
  <si>
    <t>562</t>
    <phoneticPr fontId="26" type="noConversion"/>
  </si>
  <si>
    <t>567-2</t>
    <phoneticPr fontId="26" type="noConversion"/>
  </si>
  <si>
    <t>567-6</t>
    <phoneticPr fontId="26" type="noConversion"/>
  </si>
  <si>
    <t>버스승강대 내 전기인입</t>
    <phoneticPr fontId="26" type="noConversion"/>
  </si>
  <si>
    <t>2478</t>
    <phoneticPr fontId="26" type="noConversion"/>
  </si>
  <si>
    <t>157-6</t>
    <phoneticPr fontId="26" type="noConversion"/>
  </si>
  <si>
    <t>소화전설치 공사</t>
    <phoneticPr fontId="26" type="noConversion"/>
  </si>
  <si>
    <t>제일로 등 10개소</t>
    <phoneticPr fontId="26" type="noConversion"/>
  </si>
  <si>
    <t>태평동 등 10개소</t>
    <phoneticPr fontId="26" type="noConversion"/>
  </si>
  <si>
    <t>3698-1</t>
    <phoneticPr fontId="26" type="noConversion"/>
  </si>
  <si>
    <t>우수 및 오수 매설</t>
    <phoneticPr fontId="26" type="noConversion"/>
  </si>
  <si>
    <t>384-2,385-1</t>
    <phoneticPr fontId="26" type="noConversion"/>
  </si>
  <si>
    <t>647-17</t>
    <phoneticPr fontId="26" type="noConversion"/>
  </si>
  <si>
    <t>2482</t>
    <phoneticPr fontId="26" type="noConversion"/>
  </si>
  <si>
    <t>수정북로</t>
    <phoneticPr fontId="26" type="noConversion"/>
  </si>
  <si>
    <t xml:space="preserve">태평동 </t>
    <phoneticPr fontId="26" type="noConversion"/>
  </si>
  <si>
    <t>3519.3520</t>
    <phoneticPr fontId="26" type="noConversion"/>
  </si>
  <si>
    <t xml:space="preserve">심곡동 </t>
    <phoneticPr fontId="26" type="noConversion"/>
  </si>
  <si>
    <t>384-2,384-1</t>
    <phoneticPr fontId="26" type="noConversion"/>
  </si>
  <si>
    <t>359-7</t>
    <phoneticPr fontId="26" type="noConversion"/>
  </si>
  <si>
    <t>버스정보안내단말기 설치</t>
    <phoneticPr fontId="26" type="noConversion"/>
  </si>
  <si>
    <t>수정로,복정로</t>
    <phoneticPr fontId="26" type="noConversion"/>
  </si>
  <si>
    <t>태평동,     복정동</t>
    <phoneticPr fontId="26" type="noConversion"/>
  </si>
  <si>
    <t>6989,         162-1</t>
    <phoneticPr fontId="26" type="noConversion"/>
  </si>
  <si>
    <t>비상소화전 및 호수릴함 설치</t>
    <phoneticPr fontId="26" type="noConversion"/>
  </si>
  <si>
    <t>4836</t>
    <phoneticPr fontId="26" type="noConversion"/>
  </si>
  <si>
    <t>열수송관 매설 공사 시험굴착</t>
    <phoneticPr fontId="26" type="noConversion"/>
  </si>
  <si>
    <t>2467</t>
    <phoneticPr fontId="26" type="noConversion"/>
  </si>
  <si>
    <t>649</t>
    <phoneticPr fontId="26" type="noConversion"/>
  </si>
  <si>
    <t>열수송관 보수 공사</t>
    <phoneticPr fontId="26" type="noConversion"/>
  </si>
  <si>
    <t>283-6</t>
    <phoneticPr fontId="26" type="noConversion"/>
  </si>
  <si>
    <t>2011,947,183-3,179-2</t>
    <phoneticPr fontId="26" type="noConversion"/>
  </si>
  <si>
    <t>730</t>
    <phoneticPr fontId="26" type="noConversion"/>
  </si>
  <si>
    <t>208-7</t>
    <phoneticPr fontId="26" type="noConversion"/>
  </si>
  <si>
    <t>신흥동 ,    산성동</t>
    <phoneticPr fontId="26" type="noConversion"/>
  </si>
  <si>
    <t>30-5,213,8         849-1</t>
    <phoneticPr fontId="26" type="noConversion"/>
  </si>
  <si>
    <t>대왕판교로,      심곡로</t>
    <phoneticPr fontId="26" type="noConversion"/>
  </si>
  <si>
    <t>고등동,     심곡동</t>
    <phoneticPr fontId="26" type="noConversion"/>
  </si>
  <si>
    <t>319-5,       430-6</t>
    <phoneticPr fontId="26" type="noConversion"/>
  </si>
  <si>
    <t>노후상수관 교체공사</t>
    <phoneticPr fontId="26" type="noConversion"/>
  </si>
  <si>
    <t>상적동,     사송동</t>
    <phoneticPr fontId="26" type="noConversion"/>
  </si>
  <si>
    <t>248-24,   515~563-3</t>
    <phoneticPr fontId="26" type="noConversion"/>
  </si>
  <si>
    <t>7293</t>
    <phoneticPr fontId="26" type="noConversion"/>
  </si>
  <si>
    <t>842-1</t>
    <phoneticPr fontId="26" type="noConversion"/>
  </si>
  <si>
    <t>수정로,희망로</t>
    <phoneticPr fontId="26" type="noConversion"/>
  </si>
  <si>
    <t>181</t>
    <phoneticPr fontId="26" type="noConversion"/>
  </si>
  <si>
    <t>효자길</t>
    <phoneticPr fontId="26" type="noConversion"/>
  </si>
  <si>
    <t>6524</t>
    <phoneticPr fontId="26" type="noConversion"/>
  </si>
  <si>
    <t>비상소화전 및 호수릴함 설치공사</t>
    <phoneticPr fontId="26" type="noConversion"/>
  </si>
  <si>
    <t>3072-1</t>
    <phoneticPr fontId="26" type="noConversion"/>
  </si>
  <si>
    <t>엘리베이터 설치 공사</t>
    <phoneticPr fontId="26" type="noConversion"/>
  </si>
  <si>
    <t>2019.7.1.~2020.10.30</t>
    <phoneticPr fontId="26" type="noConversion"/>
  </si>
  <si>
    <t>태평4동 종합복지시설 우수및 오수 공사</t>
    <phoneticPr fontId="26" type="noConversion"/>
  </si>
  <si>
    <t>남문로</t>
    <phoneticPr fontId="26" type="noConversion"/>
  </si>
  <si>
    <t>7992,7293</t>
    <phoneticPr fontId="26" type="noConversion"/>
  </si>
  <si>
    <t>전선관 케이블 배관</t>
    <phoneticPr fontId="26" type="noConversion"/>
  </si>
  <si>
    <t>5536-1</t>
    <phoneticPr fontId="26" type="noConversion"/>
  </si>
  <si>
    <t>압입 수직구 시험굴착</t>
    <phoneticPr fontId="26" type="noConversion"/>
  </si>
  <si>
    <t>6949</t>
    <phoneticPr fontId="26" type="noConversion"/>
  </si>
  <si>
    <t>2467,6949</t>
    <phoneticPr fontId="26" type="noConversion"/>
  </si>
  <si>
    <t>7249-1,7292,7293</t>
    <phoneticPr fontId="26" type="noConversion"/>
  </si>
  <si>
    <t>3999</t>
    <phoneticPr fontId="26" type="noConversion"/>
  </si>
  <si>
    <t>424-4</t>
    <phoneticPr fontId="26" type="noConversion"/>
  </si>
  <si>
    <t>우,오수관로 및 통신관로</t>
    <phoneticPr fontId="26" type="noConversion"/>
  </si>
  <si>
    <t>165-1</t>
    <phoneticPr fontId="26" type="noConversion"/>
  </si>
  <si>
    <t>열수송관 매설공사 시험굴착</t>
    <phoneticPr fontId="26" type="noConversion"/>
  </si>
  <si>
    <t xml:space="preserve">도시가스매설 </t>
    <phoneticPr fontId="26" type="noConversion"/>
  </si>
  <si>
    <t>3386</t>
    <phoneticPr fontId="26" type="noConversion"/>
  </si>
  <si>
    <t>383-2</t>
    <phoneticPr fontId="26" type="noConversion"/>
  </si>
  <si>
    <t>721~721-1</t>
    <phoneticPr fontId="26" type="noConversion"/>
  </si>
  <si>
    <t>734~735</t>
    <phoneticPr fontId="26" type="noConversion"/>
  </si>
  <si>
    <t>67</t>
  </si>
  <si>
    <t>730~731</t>
    <phoneticPr fontId="26" type="noConversion"/>
  </si>
  <si>
    <t>68</t>
  </si>
  <si>
    <t>730~735</t>
    <phoneticPr fontId="26" type="noConversion"/>
  </si>
  <si>
    <t>69</t>
  </si>
  <si>
    <t>727~729</t>
    <phoneticPr fontId="26" type="noConversion"/>
  </si>
  <si>
    <t>70</t>
  </si>
  <si>
    <t>722~726</t>
    <phoneticPr fontId="26" type="noConversion"/>
  </si>
  <si>
    <t>71</t>
  </si>
  <si>
    <t>72</t>
  </si>
  <si>
    <t>73</t>
  </si>
  <si>
    <t>74</t>
  </si>
  <si>
    <t>77</t>
  </si>
  <si>
    <t>3757</t>
    <phoneticPr fontId="26" type="noConversion"/>
  </si>
  <si>
    <t>78</t>
  </si>
  <si>
    <t>논골로,수정남로</t>
    <phoneticPr fontId="26" type="noConversion"/>
  </si>
  <si>
    <t>단대동,산성동</t>
    <phoneticPr fontId="26" type="noConversion"/>
  </si>
  <si>
    <t>31-6번지,51번지</t>
    <phoneticPr fontId="26" type="noConversion"/>
  </si>
  <si>
    <t>79</t>
  </si>
  <si>
    <t>80</t>
  </si>
  <si>
    <t>3681</t>
    <phoneticPr fontId="26" type="noConversion"/>
  </si>
  <si>
    <t>3690</t>
    <phoneticPr fontId="26" type="noConversion"/>
  </si>
  <si>
    <t>수정남로,논골로</t>
    <phoneticPr fontId="26" type="noConversion"/>
  </si>
  <si>
    <t>2458</t>
    <phoneticPr fontId="26" type="noConversion"/>
  </si>
  <si>
    <t>수정로,성남대로</t>
    <phoneticPr fontId="26" type="noConversion"/>
  </si>
  <si>
    <t>2994, 4004</t>
    <phoneticPr fontId="26" type="noConversion"/>
  </si>
  <si>
    <t>87</t>
  </si>
  <si>
    <t>2535</t>
    <phoneticPr fontId="26" type="noConversion"/>
  </si>
  <si>
    <t>88</t>
  </si>
  <si>
    <t>82-15</t>
    <phoneticPr fontId="26" type="noConversion"/>
  </si>
  <si>
    <t>89</t>
  </si>
  <si>
    <t>90</t>
  </si>
  <si>
    <t>우수관로 매설</t>
    <phoneticPr fontId="26" type="noConversion"/>
  </si>
  <si>
    <t>모란로</t>
    <phoneticPr fontId="26" type="noConversion"/>
  </si>
  <si>
    <t>7184-10</t>
    <phoneticPr fontId="26" type="noConversion"/>
  </si>
  <si>
    <t>91</t>
  </si>
  <si>
    <t>통신 및 전기관로 배관매설</t>
    <phoneticPr fontId="26" type="noConversion"/>
  </si>
  <si>
    <t>47-1</t>
    <phoneticPr fontId="26" type="noConversion"/>
  </si>
  <si>
    <t>92</t>
  </si>
  <si>
    <t>5491,3249</t>
    <phoneticPr fontId="26" type="noConversion"/>
  </si>
  <si>
    <t>폴싸인 조명 전원관로 매설</t>
    <phoneticPr fontId="26" type="noConversion"/>
  </si>
  <si>
    <t>316-4</t>
    <phoneticPr fontId="26" type="noConversion"/>
  </si>
  <si>
    <t>297-9</t>
    <phoneticPr fontId="26" type="noConversion"/>
  </si>
  <si>
    <t>368-2</t>
    <phoneticPr fontId="26" type="noConversion"/>
  </si>
  <si>
    <t>410-30</t>
    <phoneticPr fontId="26" type="noConversion"/>
  </si>
  <si>
    <t>5611</t>
    <phoneticPr fontId="26" type="noConversion"/>
  </si>
  <si>
    <t>신흥동, 산성동</t>
    <phoneticPr fontId="26" type="noConversion"/>
  </si>
  <si>
    <t>25, 2130</t>
    <phoneticPr fontId="26" type="noConversion"/>
  </si>
  <si>
    <t>110-10</t>
    <phoneticPr fontId="26" type="noConversion"/>
  </si>
  <si>
    <t>도시가스배관 전기방식 보완공사</t>
    <phoneticPr fontId="26" type="noConversion"/>
  </si>
  <si>
    <t>논골로,산성대로,희망로,수정남로,사송로</t>
    <phoneticPr fontId="26" type="noConversion"/>
  </si>
  <si>
    <t>양지동,양지동,단대동,산성동,산성동,사송동</t>
    <phoneticPr fontId="26" type="noConversion"/>
  </si>
  <si>
    <t>709,727,191-2,2156,2148,585</t>
    <phoneticPr fontId="26" type="noConversion"/>
  </si>
  <si>
    <t xml:space="preserve">양지동 </t>
    <phoneticPr fontId="26" type="noConversion"/>
  </si>
  <si>
    <t>85-22</t>
    <phoneticPr fontId="26" type="noConversion"/>
  </si>
  <si>
    <t>오수관 연결 되메우기</t>
    <phoneticPr fontId="26" type="noConversion"/>
  </si>
  <si>
    <t>세미쉴드 횡단 공사</t>
    <phoneticPr fontId="26" type="noConversion"/>
  </si>
  <si>
    <t>양지로</t>
    <phoneticPr fontId="26" type="noConversion"/>
  </si>
  <si>
    <t>261</t>
    <phoneticPr fontId="26" type="noConversion"/>
  </si>
  <si>
    <t>개인 하수배관 접합공사</t>
    <phoneticPr fontId="26" type="noConversion"/>
  </si>
  <si>
    <t>297-4</t>
    <phoneticPr fontId="26" type="noConversion"/>
  </si>
  <si>
    <t>적푸리로</t>
    <phoneticPr fontId="26" type="noConversion"/>
  </si>
  <si>
    <t>20-4</t>
    <phoneticPr fontId="26" type="noConversion"/>
  </si>
  <si>
    <t>전력관로 신설공사</t>
    <phoneticPr fontId="26" type="noConversion"/>
  </si>
  <si>
    <t>211</t>
    <phoneticPr fontId="26" type="noConversion"/>
  </si>
  <si>
    <t>열수송관 매설공사</t>
    <phoneticPr fontId="26" type="noConversion"/>
  </si>
  <si>
    <t>2221</t>
    <phoneticPr fontId="26" type="noConversion"/>
  </si>
  <si>
    <t>298-6</t>
    <phoneticPr fontId="26" type="noConversion"/>
  </si>
  <si>
    <t>무인단속장비 설치 공사</t>
    <phoneticPr fontId="26" type="noConversion"/>
  </si>
  <si>
    <t>2222</t>
    <phoneticPr fontId="26" type="noConversion"/>
  </si>
  <si>
    <t>우수관로 매설 공사</t>
    <phoneticPr fontId="26" type="noConversion"/>
  </si>
  <si>
    <t>800
1100</t>
    <phoneticPr fontId="26" type="noConversion"/>
  </si>
  <si>
    <t>상하수도 배관 연결 공사</t>
    <phoneticPr fontId="26" type="noConversion"/>
  </si>
  <si>
    <t>81-2</t>
    <phoneticPr fontId="26" type="noConversion"/>
  </si>
  <si>
    <t>81-7</t>
    <phoneticPr fontId="26" type="noConversion"/>
  </si>
  <si>
    <t>우수관 배관 공사</t>
    <phoneticPr fontId="26" type="noConversion"/>
  </si>
  <si>
    <t>도시가스 배관 매설 공사</t>
    <phoneticPr fontId="26" type="noConversion"/>
  </si>
  <si>
    <t>294</t>
    <phoneticPr fontId="26" type="noConversion"/>
  </si>
  <si>
    <t>294-13</t>
    <phoneticPr fontId="26" type="noConversion"/>
  </si>
  <si>
    <t>오우수관 인입 공사</t>
    <phoneticPr fontId="26" type="noConversion"/>
  </si>
  <si>
    <t>81-6</t>
    <phoneticPr fontId="26" type="noConversion"/>
  </si>
  <si>
    <t>오수관로 보수 공사</t>
    <phoneticPr fontId="26" type="noConversion"/>
  </si>
  <si>
    <t>2462</t>
    <phoneticPr fontId="26" type="noConversion"/>
  </si>
  <si>
    <t>오수관 매설 공사</t>
    <phoneticPr fontId="26" type="noConversion"/>
  </si>
  <si>
    <t>89-2</t>
    <phoneticPr fontId="26" type="noConversion"/>
  </si>
  <si>
    <t>도시가스 밸브 교체 공사</t>
    <phoneticPr fontId="26" type="noConversion"/>
  </si>
  <si>
    <t>5900</t>
    <phoneticPr fontId="26" type="noConversion"/>
  </si>
  <si>
    <t>4223-2</t>
    <phoneticPr fontId="26" type="noConversion"/>
  </si>
  <si>
    <t>하수관 매설 공사</t>
    <phoneticPr fontId="26" type="noConversion"/>
  </si>
  <si>
    <t>수정로, 제일로</t>
    <phoneticPr fontId="26" type="noConversion"/>
  </si>
  <si>
    <t>상수도 관로 매설 공사</t>
    <phoneticPr fontId="26" type="noConversion"/>
  </si>
  <si>
    <t>전력관로 매설 공사</t>
    <phoneticPr fontId="26" type="noConversion"/>
  </si>
  <si>
    <t>통신선로 매설 공사</t>
    <phoneticPr fontId="26" type="noConversion"/>
  </si>
  <si>
    <t>교통신호배관 매설 공사</t>
    <phoneticPr fontId="26" type="noConversion"/>
  </si>
  <si>
    <t>24-1~25</t>
    <phoneticPr fontId="26" type="noConversion"/>
  </si>
  <si>
    <t>2763-2</t>
    <phoneticPr fontId="26" type="noConversion"/>
  </si>
  <si>
    <t>3379</t>
    <phoneticPr fontId="26" type="noConversion"/>
  </si>
  <si>
    <t>6472</t>
    <phoneticPr fontId="26" type="noConversion"/>
  </si>
  <si>
    <t>불법주정차 단속 CCTV 설치를 위한 전기, 통신관로 매설 공사</t>
    <phoneticPr fontId="26" type="noConversion"/>
  </si>
  <si>
    <t>방법용 CCTV 설치를 위한 통신관로 매설 공사</t>
    <phoneticPr fontId="26" type="noConversion"/>
  </si>
  <si>
    <t>695</t>
    <phoneticPr fontId="26" type="noConversion"/>
  </si>
  <si>
    <t>647-9</t>
    <phoneticPr fontId="26" type="noConversion"/>
  </si>
  <si>
    <t>헌릉로</t>
    <phoneticPr fontId="26" type="noConversion"/>
  </si>
  <si>
    <t>632-4</t>
    <phoneticPr fontId="26" type="noConversion"/>
  </si>
  <si>
    <t>소방용수시설 설치 공사</t>
    <phoneticPr fontId="26" type="noConversion"/>
  </si>
  <si>
    <t>대왕판교로
수정로
남문로</t>
    <phoneticPr fontId="26" type="noConversion"/>
  </si>
  <si>
    <t>심곡동
수진동
태평동</t>
    <phoneticPr fontId="26" type="noConversion"/>
  </si>
  <si>
    <t>320-5
4660
3745-1</t>
    <phoneticPr fontId="26" type="noConversion"/>
  </si>
  <si>
    <t>294-5</t>
    <phoneticPr fontId="26" type="noConversion"/>
  </si>
  <si>
    <t>1112</t>
    <phoneticPr fontId="26" type="noConversion"/>
  </si>
  <si>
    <t>221-4</t>
    <phoneticPr fontId="26" type="noConversion"/>
  </si>
  <si>
    <t>220~285-6</t>
    <phoneticPr fontId="26" type="noConversion"/>
  </si>
  <si>
    <t>711</t>
    <phoneticPr fontId="26" type="noConversion"/>
  </si>
  <si>
    <t>3365-1</t>
    <phoneticPr fontId="26" type="noConversion"/>
  </si>
  <si>
    <t>50</t>
    <phoneticPr fontId="26" type="noConversion"/>
  </si>
  <si>
    <t>410</t>
    <phoneticPr fontId="26" type="noConversion"/>
  </si>
  <si>
    <t>51</t>
    <phoneticPr fontId="26" type="noConversion"/>
  </si>
  <si>
    <t>상수도관 매설 공사</t>
    <phoneticPr fontId="26" type="noConversion"/>
  </si>
  <si>
    <t>86-2</t>
    <phoneticPr fontId="26" type="noConversion"/>
  </si>
  <si>
    <t>도시가스 배관 철거 공사</t>
    <phoneticPr fontId="26" type="noConversion"/>
  </si>
  <si>
    <t>180</t>
    <phoneticPr fontId="26" type="noConversion"/>
  </si>
  <si>
    <t>632-6</t>
    <phoneticPr fontId="26" type="noConversion"/>
  </si>
  <si>
    <t>55</t>
    <phoneticPr fontId="26" type="noConversion"/>
  </si>
  <si>
    <t>56</t>
    <phoneticPr fontId="26" type="noConversion"/>
  </si>
  <si>
    <t>211-1</t>
    <phoneticPr fontId="26" type="noConversion"/>
  </si>
  <si>
    <t>하수관로 연결 공사</t>
    <phoneticPr fontId="26" type="noConversion"/>
  </si>
  <si>
    <t>211-18</t>
    <phoneticPr fontId="26" type="noConversion"/>
  </si>
  <si>
    <t>657-1</t>
    <phoneticPr fontId="26" type="noConversion"/>
  </si>
  <si>
    <t>68-10</t>
    <phoneticPr fontId="26" type="noConversion"/>
  </si>
  <si>
    <t>성남시 하수관로 정비사업 3단계</t>
    <phoneticPr fontId="26" type="noConversion"/>
  </si>
  <si>
    <t>복정로 등</t>
    <phoneticPr fontId="26" type="noConversion"/>
  </si>
  <si>
    <t>복정동 등 32개소</t>
    <phoneticPr fontId="26" type="noConversion"/>
  </si>
  <si>
    <t>572-1</t>
    <phoneticPr fontId="26" type="noConversion"/>
  </si>
  <si>
    <t>도시가스 배관 마감 공사</t>
    <phoneticPr fontId="26" type="noConversion"/>
  </si>
  <si>
    <t>280-40</t>
    <phoneticPr fontId="26" type="noConversion"/>
  </si>
  <si>
    <t>도시가스 정압기 설치 및 배관 매설</t>
    <phoneticPr fontId="26" type="noConversion"/>
  </si>
  <si>
    <t>281-3</t>
    <phoneticPr fontId="26" type="noConversion"/>
  </si>
  <si>
    <t>64</t>
    <phoneticPr fontId="26" type="noConversion"/>
  </si>
  <si>
    <t>506-1</t>
    <phoneticPr fontId="26" type="noConversion"/>
  </si>
  <si>
    <t>65</t>
    <phoneticPr fontId="26" type="noConversion"/>
  </si>
  <si>
    <t>열수송관용 By-Pass 설치 및 철거</t>
    <phoneticPr fontId="26" type="noConversion"/>
  </si>
  <si>
    <t>1456</t>
    <phoneticPr fontId="26" type="noConversion"/>
  </si>
  <si>
    <t>66</t>
    <phoneticPr fontId="26" type="noConversion"/>
  </si>
  <si>
    <t>통신관로 매설 공사</t>
    <phoneticPr fontId="26" type="noConversion"/>
  </si>
  <si>
    <t>197-15</t>
    <phoneticPr fontId="26" type="noConversion"/>
  </si>
  <si>
    <t>67</t>
    <phoneticPr fontId="26" type="noConversion"/>
  </si>
  <si>
    <t>하수관연결공사</t>
    <phoneticPr fontId="26" type="noConversion"/>
  </si>
  <si>
    <t>68</t>
    <phoneticPr fontId="26" type="noConversion"/>
  </si>
  <si>
    <t>180-3</t>
    <phoneticPr fontId="26" type="noConversion"/>
  </si>
  <si>
    <t>69</t>
    <phoneticPr fontId="26" type="noConversion"/>
  </si>
  <si>
    <t>하수관 배관공사</t>
    <phoneticPr fontId="26" type="noConversion"/>
  </si>
  <si>
    <t>7237</t>
    <phoneticPr fontId="26" type="noConversion"/>
  </si>
  <si>
    <t>70</t>
    <phoneticPr fontId="26" type="noConversion"/>
  </si>
  <si>
    <t>65-5</t>
    <phoneticPr fontId="26" type="noConversion"/>
  </si>
  <si>
    <t>71</t>
    <phoneticPr fontId="26" type="noConversion"/>
  </si>
  <si>
    <t>103-2</t>
    <phoneticPr fontId="26" type="noConversion"/>
  </si>
  <si>
    <t>전선관 케이블 매설공사</t>
    <phoneticPr fontId="26" type="noConversion"/>
  </si>
  <si>
    <t>오수 관로 매설</t>
    <phoneticPr fontId="26" type="noConversion"/>
  </si>
  <si>
    <t>285-18</t>
    <phoneticPr fontId="26" type="noConversion"/>
  </si>
  <si>
    <t>74</t>
    <phoneticPr fontId="26" type="noConversion"/>
  </si>
  <si>
    <t>92-4</t>
    <phoneticPr fontId="26" type="noConversion"/>
  </si>
  <si>
    <t>6989</t>
    <phoneticPr fontId="26" type="noConversion"/>
  </si>
  <si>
    <t>44-1</t>
    <phoneticPr fontId="26" type="noConversion"/>
  </si>
  <si>
    <t>75</t>
    <phoneticPr fontId="26" type="noConversion"/>
  </si>
  <si>
    <t>도시가스 정압기 설치 공사</t>
    <phoneticPr fontId="26" type="noConversion"/>
  </si>
  <si>
    <t>282-10</t>
    <phoneticPr fontId="26" type="noConversion"/>
  </si>
  <si>
    <t>76</t>
    <phoneticPr fontId="26" type="noConversion"/>
  </si>
  <si>
    <t>208-15
220-8</t>
    <phoneticPr fontId="26" type="noConversion"/>
  </si>
  <si>
    <t>77</t>
    <phoneticPr fontId="26" type="noConversion"/>
  </si>
  <si>
    <t>노후상수도관 정비공사</t>
    <phoneticPr fontId="26" type="noConversion"/>
  </si>
  <si>
    <t>6459~6493</t>
    <phoneticPr fontId="26" type="noConversion"/>
  </si>
  <si>
    <t>심곡동
고등동</t>
    <phoneticPr fontId="26" type="noConversion"/>
  </si>
  <si>
    <t>421-2, 473-2
270-3, 316-2</t>
    <phoneticPr fontId="26" type="noConversion"/>
  </si>
  <si>
    <t>도시가스 배관철거</t>
    <phoneticPr fontId="26" type="noConversion"/>
  </si>
  <si>
    <t>신설 우수BOX 매설</t>
    <phoneticPr fontId="26" type="noConversion"/>
  </si>
  <si>
    <t>2458-2</t>
    <phoneticPr fontId="26" type="noConversion"/>
  </si>
  <si>
    <t>기존 우수BOX 이설, 도로확장</t>
    <phoneticPr fontId="26" type="noConversion"/>
  </si>
  <si>
    <t>82</t>
    <phoneticPr fontId="26" type="noConversion"/>
  </si>
  <si>
    <t>520-2</t>
    <phoneticPr fontId="26" type="noConversion"/>
  </si>
  <si>
    <t>83</t>
    <phoneticPr fontId="26" type="noConversion"/>
  </si>
  <si>
    <t>도시가스 배관 공사</t>
    <phoneticPr fontId="26" type="noConversion"/>
  </si>
  <si>
    <t>3773-3</t>
    <phoneticPr fontId="26" type="noConversion"/>
  </si>
  <si>
    <t>84</t>
    <phoneticPr fontId="26" type="noConversion"/>
  </si>
  <si>
    <t>2338</t>
    <phoneticPr fontId="26" type="noConversion"/>
  </si>
  <si>
    <t>85</t>
    <phoneticPr fontId="26" type="noConversion"/>
  </si>
  <si>
    <t>86</t>
    <phoneticPr fontId="26" type="noConversion"/>
  </si>
  <si>
    <t>272-5</t>
    <phoneticPr fontId="26" type="noConversion"/>
  </si>
  <si>
    <t>87</t>
    <phoneticPr fontId="26" type="noConversion"/>
  </si>
  <si>
    <t>산66-1</t>
    <phoneticPr fontId="26" type="noConversion"/>
  </si>
  <si>
    <t>88</t>
    <phoneticPr fontId="26" type="noConversion"/>
  </si>
  <si>
    <t>89</t>
    <phoneticPr fontId="26" type="noConversion"/>
  </si>
  <si>
    <t>591-1</t>
    <phoneticPr fontId="26" type="noConversion"/>
  </si>
  <si>
    <t>90</t>
    <phoneticPr fontId="26" type="noConversion"/>
  </si>
  <si>
    <t>5170번지 등 87개소</t>
    <phoneticPr fontId="26" type="noConversion"/>
  </si>
  <si>
    <t>75-1</t>
    <phoneticPr fontId="26" type="noConversion"/>
  </si>
  <si>
    <t>맨홀 틀 및 뚜껑 교체</t>
    <phoneticPr fontId="26" type="noConversion"/>
  </si>
  <si>
    <t>591-2</t>
    <phoneticPr fontId="26" type="noConversion"/>
  </si>
  <si>
    <t>열수송관매설공사</t>
    <phoneticPr fontId="26" type="noConversion"/>
  </si>
  <si>
    <t>277-25</t>
    <phoneticPr fontId="26" type="noConversion"/>
  </si>
  <si>
    <t>우오수관 연결</t>
    <phoneticPr fontId="26" type="noConversion"/>
  </si>
  <si>
    <t>2101</t>
    <phoneticPr fontId="26" type="noConversion"/>
  </si>
  <si>
    <t>185-13</t>
    <phoneticPr fontId="26" type="noConversion"/>
  </si>
  <si>
    <t>652-9</t>
    <phoneticPr fontId="26" type="noConversion"/>
  </si>
  <si>
    <t>282-41</t>
    <phoneticPr fontId="26" type="noConversion"/>
  </si>
  <si>
    <t>탄리로,수정로</t>
    <phoneticPr fontId="26" type="noConversion"/>
  </si>
  <si>
    <t>110-2</t>
    <phoneticPr fontId="26" type="noConversion"/>
  </si>
  <si>
    <t>개인하수도 신설</t>
    <phoneticPr fontId="26" type="noConversion"/>
  </si>
  <si>
    <t>641-14</t>
    <phoneticPr fontId="26" type="noConversion"/>
  </si>
  <si>
    <t>음극선 수리</t>
    <phoneticPr fontId="26" type="noConversion"/>
  </si>
  <si>
    <r>
      <t>2</t>
    </r>
    <r>
      <rPr>
        <sz val="11"/>
        <rFont val="돋움"/>
        <family val="3"/>
        <charset val="129"/>
      </rPr>
      <t>59-3</t>
    </r>
    <phoneticPr fontId="26" type="noConversion"/>
  </si>
  <si>
    <r>
      <t>6</t>
    </r>
    <r>
      <rPr>
        <sz val="11"/>
        <rFont val="돋움"/>
        <family val="3"/>
        <charset val="129"/>
      </rPr>
      <t>46-8</t>
    </r>
    <phoneticPr fontId="26" type="noConversion"/>
  </si>
  <si>
    <t>116</t>
    <phoneticPr fontId="26" type="noConversion"/>
  </si>
  <si>
    <t>등자로</t>
    <phoneticPr fontId="26" type="noConversion"/>
  </si>
  <si>
    <r>
      <t>1</t>
    </r>
    <r>
      <rPr>
        <sz val="11"/>
        <rFont val="돋움"/>
        <family val="3"/>
        <charset val="129"/>
      </rPr>
      <t>75-1</t>
    </r>
    <phoneticPr fontId="26" type="noConversion"/>
  </si>
  <si>
    <t>117</t>
    <phoneticPr fontId="26" type="noConversion"/>
  </si>
  <si>
    <t>하수관 연결</t>
    <phoneticPr fontId="26" type="noConversion"/>
  </si>
  <si>
    <t>85-1</t>
    <phoneticPr fontId="26" type="noConversion"/>
  </si>
  <si>
    <t>점용료
(VAT포함)(원)</t>
    <phoneticPr fontId="26" type="noConversion"/>
  </si>
  <si>
    <t>하수관 공사</t>
    <phoneticPr fontId="26" type="noConversion"/>
  </si>
  <si>
    <t>2956</t>
    <phoneticPr fontId="26" type="noConversion"/>
  </si>
  <si>
    <t>도시가스 인입배관 매설</t>
    <phoneticPr fontId="26" type="noConversion"/>
  </si>
  <si>
    <t>221-12</t>
    <phoneticPr fontId="26" type="noConversion"/>
  </si>
  <si>
    <t>3520</t>
    <phoneticPr fontId="26" type="noConversion"/>
  </si>
  <si>
    <t>4762-56</t>
    <phoneticPr fontId="26" type="noConversion"/>
  </si>
  <si>
    <t>2955</t>
    <phoneticPr fontId="26" type="noConversion"/>
  </si>
  <si>
    <t>창업로</t>
    <phoneticPr fontId="26" type="noConversion"/>
  </si>
  <si>
    <t>산53-1</t>
    <phoneticPr fontId="26" type="noConversion"/>
  </si>
  <si>
    <t>상수관로 부단수내시경조사</t>
    <phoneticPr fontId="26" type="noConversion"/>
  </si>
  <si>
    <t>200</t>
    <phoneticPr fontId="26" type="noConversion"/>
  </si>
  <si>
    <t>통신관로 보수 및 통신관로 구출</t>
    <phoneticPr fontId="26" type="noConversion"/>
  </si>
  <si>
    <t>4799-6</t>
    <phoneticPr fontId="26" type="noConversion"/>
  </si>
  <si>
    <t>219-14</t>
    <phoneticPr fontId="26" type="noConversion"/>
  </si>
  <si>
    <t>전주 신설</t>
    <phoneticPr fontId="26" type="noConversion"/>
  </si>
  <si>
    <t>231-26</t>
    <phoneticPr fontId="26" type="noConversion"/>
  </si>
  <si>
    <t>248-7</t>
    <phoneticPr fontId="26" type="noConversion"/>
  </si>
  <si>
    <t>674-1</t>
    <phoneticPr fontId="26" type="noConversion"/>
  </si>
  <si>
    <t>163-5</t>
    <phoneticPr fontId="26" type="noConversion"/>
  </si>
  <si>
    <t>통신관로 신설</t>
    <phoneticPr fontId="26" type="noConversion"/>
  </si>
  <si>
    <t>2440</t>
    <phoneticPr fontId="26" type="noConversion"/>
  </si>
  <si>
    <t>4799</t>
    <phoneticPr fontId="26" type="noConversion"/>
  </si>
  <si>
    <t>전주 이설</t>
    <phoneticPr fontId="26" type="noConversion"/>
  </si>
  <si>
    <t>411-1</t>
    <phoneticPr fontId="26" type="noConversion"/>
  </si>
  <si>
    <t>전주 교체</t>
    <phoneticPr fontId="26" type="noConversion"/>
  </si>
  <si>
    <t>6820</t>
    <phoneticPr fontId="26" type="noConversion"/>
  </si>
  <si>
    <t>전력관로 신설</t>
    <phoneticPr fontId="26" type="noConversion"/>
  </si>
  <si>
    <t>3000</t>
    <phoneticPr fontId="26" type="noConversion"/>
  </si>
  <si>
    <t>열수송관 매설</t>
    <phoneticPr fontId="26" type="noConversion"/>
  </si>
  <si>
    <t>CCTV 설치</t>
    <phoneticPr fontId="26" type="noConversion"/>
  </si>
  <si>
    <t>714-6</t>
    <phoneticPr fontId="26" type="noConversion"/>
  </si>
  <si>
    <t>686-13</t>
    <phoneticPr fontId="26" type="noConversion"/>
  </si>
  <si>
    <t>4511-1</t>
    <phoneticPr fontId="26" type="noConversion"/>
  </si>
  <si>
    <t>4509</t>
    <phoneticPr fontId="26" type="noConversion"/>
  </si>
  <si>
    <t>우오수관 연결공사</t>
    <phoneticPr fontId="26" type="noConversion"/>
  </si>
  <si>
    <t>4230</t>
    <phoneticPr fontId="26" type="noConversion"/>
  </si>
  <si>
    <t>672</t>
    <phoneticPr fontId="26" type="noConversion"/>
  </si>
  <si>
    <t>203-1</t>
    <phoneticPr fontId="26" type="noConversion"/>
  </si>
  <si>
    <t>165-7</t>
    <phoneticPr fontId="26" type="noConversion"/>
  </si>
  <si>
    <t>189-7</t>
    <phoneticPr fontId="26" type="noConversion"/>
  </si>
  <si>
    <t>675</t>
    <phoneticPr fontId="26" type="noConversion"/>
  </si>
  <si>
    <t>상수도관망 전문기술진단 용역</t>
    <phoneticPr fontId="26" type="noConversion"/>
  </si>
  <si>
    <t>3224</t>
    <phoneticPr fontId="26" type="noConversion"/>
  </si>
  <si>
    <t>산60-6</t>
    <phoneticPr fontId="26" type="noConversion"/>
  </si>
  <si>
    <t>247-8</t>
    <phoneticPr fontId="26" type="noConversion"/>
  </si>
  <si>
    <t>하수관로 및 도시가스관로 매설</t>
    <phoneticPr fontId="26" type="noConversion"/>
  </si>
  <si>
    <t>396-4</t>
    <phoneticPr fontId="26" type="noConversion"/>
  </si>
  <si>
    <t>617</t>
    <phoneticPr fontId="26" type="noConversion"/>
  </si>
  <si>
    <t>2645</t>
    <phoneticPr fontId="26" type="noConversion"/>
  </si>
  <si>
    <t>1981</t>
    <phoneticPr fontId="26" type="noConversion"/>
  </si>
  <si>
    <t>40-2</t>
    <phoneticPr fontId="26" type="noConversion"/>
  </si>
  <si>
    <t>645</t>
    <phoneticPr fontId="26" type="noConversion"/>
  </si>
  <si>
    <t>524</t>
    <phoneticPr fontId="26" type="noConversion"/>
  </si>
  <si>
    <t>4122</t>
    <phoneticPr fontId="26" type="noConversion"/>
  </si>
  <si>
    <t>219-3</t>
    <phoneticPr fontId="26" type="noConversion"/>
  </si>
  <si>
    <t>219-5</t>
    <phoneticPr fontId="26" type="noConversion"/>
  </si>
  <si>
    <t>279-19</t>
    <phoneticPr fontId="26" type="noConversion"/>
  </si>
  <si>
    <t>3053</t>
    <phoneticPr fontId="26" type="noConversion"/>
  </si>
  <si>
    <t>392-7</t>
    <phoneticPr fontId="26" type="noConversion"/>
  </si>
  <si>
    <t>2450</t>
    <phoneticPr fontId="26" type="noConversion"/>
  </si>
  <si>
    <t>전기관로 매설</t>
    <phoneticPr fontId="26" type="noConversion"/>
  </si>
  <si>
    <t>677-5</t>
    <phoneticPr fontId="26" type="noConversion"/>
  </si>
  <si>
    <t>547</t>
    <phoneticPr fontId="26" type="noConversion"/>
  </si>
  <si>
    <t>87-8</t>
    <phoneticPr fontId="26" type="noConversion"/>
  </si>
  <si>
    <t>하수관 연결공사</t>
    <phoneticPr fontId="26" type="noConversion"/>
  </si>
  <si>
    <t>171-7</t>
    <phoneticPr fontId="26" type="noConversion"/>
  </si>
  <si>
    <t>358-2</t>
    <phoneticPr fontId="26" type="noConversion"/>
  </si>
  <si>
    <t>3177등 3개소</t>
    <phoneticPr fontId="26" type="noConversion"/>
  </si>
  <si>
    <t>1688등 2개소</t>
    <phoneticPr fontId="26" type="noConversion"/>
  </si>
  <si>
    <t>3853</t>
    <phoneticPr fontId="26" type="noConversion"/>
  </si>
  <si>
    <t>우오수관 box공사</t>
    <phoneticPr fontId="26" type="noConversion"/>
  </si>
  <si>
    <t>2466</t>
    <phoneticPr fontId="26" type="noConversion"/>
  </si>
  <si>
    <t>411-20</t>
    <phoneticPr fontId="26" type="noConversion"/>
  </si>
  <si>
    <t>2129</t>
    <phoneticPr fontId="26" type="noConversion"/>
  </si>
  <si>
    <t>15-4</t>
    <phoneticPr fontId="26" type="noConversion"/>
  </si>
  <si>
    <t>버스단말기 인입 케이블 공사</t>
    <phoneticPr fontId="26" type="noConversion"/>
  </si>
  <si>
    <t>상수도밸브 판넬 및 통신케이블 설치</t>
    <phoneticPr fontId="26" type="noConversion"/>
  </si>
  <si>
    <t>566-4</t>
    <phoneticPr fontId="26" type="noConversion"/>
  </si>
  <si>
    <t>7337-13</t>
    <phoneticPr fontId="26" type="noConversion"/>
  </si>
  <si>
    <t>2460-1</t>
    <phoneticPr fontId="26" type="noConversion"/>
  </si>
  <si>
    <t>노후 상수도관 교체공사</t>
    <phoneticPr fontId="26" type="noConversion"/>
  </si>
  <si>
    <t>413-6</t>
    <phoneticPr fontId="26" type="noConversion"/>
  </si>
  <si>
    <t>400</t>
    <phoneticPr fontId="26" type="noConversion"/>
  </si>
  <si>
    <t>563-5</t>
    <phoneticPr fontId="26" type="noConversion"/>
  </si>
  <si>
    <t>844</t>
    <phoneticPr fontId="26" type="noConversion"/>
  </si>
  <si>
    <t>728-1</t>
    <phoneticPr fontId="26" type="noConversion"/>
  </si>
  <si>
    <t>410-408</t>
    <phoneticPr fontId="26" type="noConversion"/>
  </si>
  <si>
    <t>도시가스 철거 공사</t>
    <phoneticPr fontId="26" type="noConversion"/>
  </si>
  <si>
    <t>244-1</t>
    <phoneticPr fontId="26" type="noConversion"/>
  </si>
  <si>
    <t>233-1</t>
    <phoneticPr fontId="26" type="noConversion"/>
  </si>
  <si>
    <t>197-1</t>
    <phoneticPr fontId="26" type="noConversion"/>
  </si>
  <si>
    <t>198-16</t>
    <phoneticPr fontId="26" type="noConversion"/>
  </si>
  <si>
    <t>186-2</t>
    <phoneticPr fontId="26" type="noConversion"/>
  </si>
  <si>
    <t>602-9</t>
    <phoneticPr fontId="26" type="noConversion"/>
  </si>
  <si>
    <t>위례한빛로</t>
    <phoneticPr fontId="26" type="noConversion"/>
  </si>
  <si>
    <t>창곡동</t>
    <phoneticPr fontId="26" type="noConversion"/>
  </si>
  <si>
    <t>584-11</t>
    <phoneticPr fontId="26" type="noConversion"/>
  </si>
  <si>
    <t>183-14</t>
    <phoneticPr fontId="26" type="noConversion"/>
  </si>
  <si>
    <t>183-2</t>
    <phoneticPr fontId="26" type="noConversion"/>
  </si>
  <si>
    <t>183-22</t>
    <phoneticPr fontId="26" type="noConversion"/>
  </si>
  <si>
    <t>51-4</t>
    <phoneticPr fontId="26" type="noConversion"/>
  </si>
  <si>
    <t>4.5+M93</t>
    <phoneticPr fontId="26" type="noConversion"/>
  </si>
  <si>
    <t>지중관로 설치공사</t>
    <phoneticPr fontId="26" type="noConversion"/>
  </si>
  <si>
    <t>2525</t>
    <phoneticPr fontId="26" type="noConversion"/>
  </si>
  <si>
    <t>2456등 2개소</t>
    <phoneticPr fontId="26" type="noConversion"/>
  </si>
  <si>
    <t>150-5</t>
    <phoneticPr fontId="26" type="noConversion"/>
  </si>
  <si>
    <t>55-5</t>
    <phoneticPr fontId="26" type="noConversion"/>
  </si>
  <si>
    <t>모란로101번길</t>
    <phoneticPr fontId="26" type="noConversion"/>
  </si>
  <si>
    <t>7168-12</t>
    <phoneticPr fontId="26" type="noConversion"/>
  </si>
  <si>
    <t>98</t>
    <phoneticPr fontId="26" type="noConversion"/>
  </si>
  <si>
    <t>7168-1</t>
    <phoneticPr fontId="26" type="noConversion"/>
  </si>
  <si>
    <t>99</t>
    <phoneticPr fontId="26" type="noConversion"/>
  </si>
  <si>
    <t>410-47</t>
    <phoneticPr fontId="26" type="noConversion"/>
  </si>
  <si>
    <t>100</t>
    <phoneticPr fontId="26" type="noConversion"/>
  </si>
  <si>
    <t>도시가스 배관 보수공사</t>
    <phoneticPr fontId="26" type="noConversion"/>
  </si>
  <si>
    <t>탄리로17번길</t>
    <phoneticPr fontId="26" type="noConversion"/>
  </si>
  <si>
    <t>1995</t>
    <phoneticPr fontId="26" type="noConversion"/>
  </si>
  <si>
    <t>101</t>
    <phoneticPr fontId="26" type="noConversion"/>
  </si>
  <si>
    <t>2018</t>
    <phoneticPr fontId="26" type="noConversion"/>
  </si>
  <si>
    <t>102</t>
    <phoneticPr fontId="26" type="noConversion"/>
  </si>
  <si>
    <t>오야로</t>
    <phoneticPr fontId="26" type="noConversion"/>
  </si>
  <si>
    <t>258-3</t>
    <phoneticPr fontId="26" type="noConversion"/>
  </si>
  <si>
    <t>103</t>
    <phoneticPr fontId="26" type="noConversion"/>
  </si>
  <si>
    <t>달래내로387번길</t>
    <phoneticPr fontId="26" type="noConversion"/>
  </si>
  <si>
    <t>277-8</t>
    <phoneticPr fontId="26" type="noConversion"/>
  </si>
  <si>
    <t>맨홀 보수 공사</t>
    <phoneticPr fontId="26" type="noConversion"/>
  </si>
  <si>
    <t>95-2</t>
    <phoneticPr fontId="26" type="noConversion"/>
  </si>
  <si>
    <t>하수관로 매설</t>
    <phoneticPr fontId="26" type="noConversion"/>
  </si>
  <si>
    <t>개인사용자(조윤정)</t>
    <phoneticPr fontId="26" type="noConversion"/>
  </si>
  <si>
    <t>376</t>
    <phoneticPr fontId="26" type="noConversion"/>
  </si>
  <si>
    <t>573</t>
    <phoneticPr fontId="26" type="noConversion"/>
  </si>
  <si>
    <t>581-15</t>
    <phoneticPr fontId="26" type="noConversion"/>
  </si>
  <si>
    <t>592-8</t>
    <phoneticPr fontId="26" type="noConversion"/>
  </si>
  <si>
    <t>5511</t>
    <phoneticPr fontId="26" type="noConversion"/>
  </si>
  <si>
    <t>VLF 케이블 교체 공사</t>
    <phoneticPr fontId="26" type="noConversion"/>
  </si>
  <si>
    <t>7157</t>
    <phoneticPr fontId="26" type="noConversion"/>
  </si>
  <si>
    <t>오우수관 연결공사</t>
    <phoneticPr fontId="26" type="noConversion"/>
  </si>
  <si>
    <t>개인사용자(안명록)</t>
    <phoneticPr fontId="26" type="noConversion"/>
  </si>
  <si>
    <t>410-6</t>
    <phoneticPr fontId="26" type="noConversion"/>
  </si>
  <si>
    <t>171-2</t>
    <phoneticPr fontId="26" type="noConversion"/>
  </si>
  <si>
    <t>수정로366번길</t>
    <phoneticPr fontId="26" type="noConversion"/>
  </si>
  <si>
    <t>640</t>
    <phoneticPr fontId="26" type="noConversion"/>
  </si>
  <si>
    <t>2201</t>
    <phoneticPr fontId="26" type="noConversion"/>
  </si>
  <si>
    <t>상수도 폐쇄</t>
    <phoneticPr fontId="26" type="noConversion"/>
  </si>
  <si>
    <t>개인사용자(주승운)</t>
    <phoneticPr fontId="26" type="noConversion"/>
  </si>
  <si>
    <t>260</t>
    <phoneticPr fontId="26" type="noConversion"/>
  </si>
  <si>
    <t>156</t>
    <phoneticPr fontId="26" type="noConversion"/>
  </si>
  <si>
    <t>유량 및 수압감시 시스템 설치</t>
    <phoneticPr fontId="26" type="noConversion"/>
  </si>
  <si>
    <t>맑은물관리사업소 물공급과</t>
    <phoneticPr fontId="26" type="noConversion"/>
  </si>
  <si>
    <t>495-10</t>
    <phoneticPr fontId="26" type="noConversion"/>
  </si>
  <si>
    <t>252-5</t>
    <phoneticPr fontId="26" type="noConversion"/>
  </si>
  <si>
    <t>스마트 버스정류장 구축</t>
    <phoneticPr fontId="26" type="noConversion"/>
  </si>
  <si>
    <t>재정경제국 스마트도시과</t>
    <phoneticPr fontId="26" type="noConversion"/>
  </si>
  <si>
    <t>3422-1</t>
    <phoneticPr fontId="26" type="noConversion"/>
  </si>
  <si>
    <t>4587-2</t>
    <phoneticPr fontId="26" type="noConversion"/>
  </si>
  <si>
    <t>3728</t>
    <phoneticPr fontId="26" type="noConversion"/>
  </si>
  <si>
    <t>63, 90</t>
    <phoneticPr fontId="26" type="noConversion"/>
  </si>
  <si>
    <t>124</t>
    <phoneticPr fontId="26" type="noConversion"/>
  </si>
  <si>
    <t>926</t>
    <phoneticPr fontId="26" type="noConversion"/>
  </si>
  <si>
    <t>644</t>
    <phoneticPr fontId="26" type="noConversion"/>
  </si>
  <si>
    <t>576</t>
    <phoneticPr fontId="26" type="noConversion"/>
  </si>
  <si>
    <t>개인사용자(변영환)</t>
    <phoneticPr fontId="26" type="noConversion"/>
  </si>
  <si>
    <t>97-4</t>
    <phoneticPr fontId="26" type="noConversion"/>
  </si>
  <si>
    <t>개인사용자(김진규)</t>
    <phoneticPr fontId="26" type="noConversion"/>
  </si>
  <si>
    <t>개인사용자(장승민)</t>
    <phoneticPr fontId="26" type="noConversion"/>
  </si>
  <si>
    <t>허가
번호</t>
    <phoneticPr fontId="26" type="noConversion"/>
  </si>
  <si>
    <t>위례서일로1길</t>
    <phoneticPr fontId="26" type="noConversion"/>
  </si>
  <si>
    <t>542</t>
    <phoneticPr fontId="26" type="noConversion"/>
  </si>
  <si>
    <t>개폐기 신설</t>
    <phoneticPr fontId="26" type="noConversion"/>
  </si>
  <si>
    <t>267-28</t>
    <phoneticPr fontId="26" type="noConversion"/>
  </si>
  <si>
    <t>517</t>
    <phoneticPr fontId="26" type="noConversion"/>
  </si>
  <si>
    <t>수정남로144번길</t>
    <phoneticPr fontId="26" type="noConversion"/>
  </si>
  <si>
    <t>3449</t>
    <phoneticPr fontId="26" type="noConversion"/>
  </si>
  <si>
    <t>심곡로75</t>
    <phoneticPr fontId="26" type="noConversion"/>
  </si>
  <si>
    <t>396-75</t>
    <phoneticPr fontId="26" type="noConversion"/>
  </si>
  <si>
    <t>위례서로</t>
    <phoneticPr fontId="26" type="noConversion"/>
  </si>
  <si>
    <t>537</t>
    <phoneticPr fontId="26" type="noConversion"/>
  </si>
  <si>
    <t>우, 오수 배수설비 설치</t>
    <phoneticPr fontId="26" type="noConversion"/>
  </si>
  <si>
    <t>36,840</t>
    <phoneticPr fontId="26" type="noConversion"/>
  </si>
  <si>
    <t>매설배관 보수공사</t>
    <phoneticPr fontId="26" type="noConversion"/>
  </si>
  <si>
    <t>108-6</t>
    <phoneticPr fontId="26" type="noConversion"/>
  </si>
  <si>
    <t>182</t>
    <phoneticPr fontId="26" type="noConversion"/>
  </si>
  <si>
    <t>상수도 폐쇄공사</t>
    <phoneticPr fontId="26" type="noConversion"/>
  </si>
  <si>
    <t>수정남로 306일대</t>
    <phoneticPr fontId="26" type="noConversion"/>
  </si>
  <si>
    <t>938</t>
    <phoneticPr fontId="26" type="noConversion"/>
  </si>
  <si>
    <t>수정로 187번길 5-6</t>
    <phoneticPr fontId="26" type="noConversion"/>
  </si>
  <si>
    <t>7288-22 번지 앞</t>
    <phoneticPr fontId="26" type="noConversion"/>
  </si>
  <si>
    <t>통신 및 전기관로 매설</t>
    <phoneticPr fontId="26" type="noConversion"/>
  </si>
  <si>
    <t>위례동로 135-4</t>
    <phoneticPr fontId="26" type="noConversion"/>
  </si>
  <si>
    <t>513-5</t>
    <phoneticPr fontId="26" type="noConversion"/>
  </si>
  <si>
    <t>위례동로</t>
    <phoneticPr fontId="26" type="noConversion"/>
  </si>
  <si>
    <t>512-2</t>
    <phoneticPr fontId="26" type="noConversion"/>
  </si>
  <si>
    <t>도시가스 배관철거공사</t>
    <phoneticPr fontId="26" type="noConversion"/>
  </si>
  <si>
    <t>114</t>
    <phoneticPr fontId="26" type="noConversion"/>
  </si>
  <si>
    <t>99-3</t>
    <phoneticPr fontId="26" type="noConversion"/>
  </si>
  <si>
    <t>703-2</t>
    <phoneticPr fontId="26" type="noConversion"/>
  </si>
  <si>
    <t>544-1</t>
    <phoneticPr fontId="26" type="noConversion"/>
  </si>
  <si>
    <t>2216</t>
    <phoneticPr fontId="26" type="noConversion"/>
  </si>
  <si>
    <t>581-10</t>
    <phoneticPr fontId="26" type="noConversion"/>
  </si>
  <si>
    <t>불허</t>
    <phoneticPr fontId="26" type="noConversion"/>
  </si>
  <si>
    <t>도시가스 인입관 부설공사</t>
    <phoneticPr fontId="26" type="noConversion"/>
  </si>
  <si>
    <t>410-9</t>
    <phoneticPr fontId="26" type="noConversion"/>
  </si>
  <si>
    <t>배수관로 보수</t>
    <phoneticPr fontId="26" type="noConversion"/>
  </si>
  <si>
    <t>위례서일로</t>
    <phoneticPr fontId="26" type="noConversion"/>
  </si>
  <si>
    <t>우수관로 시공</t>
    <phoneticPr fontId="26" type="noConversion"/>
  </si>
  <si>
    <t>55-6</t>
    <phoneticPr fontId="26" type="noConversion"/>
  </si>
  <si>
    <t>도시가스 인입관 매설</t>
    <phoneticPr fontId="26" type="noConversion"/>
  </si>
  <si>
    <t>위례광장로</t>
    <phoneticPr fontId="26" type="noConversion"/>
  </si>
  <si>
    <t>561-2</t>
    <phoneticPr fontId="26" type="noConversion"/>
  </si>
  <si>
    <t>94-8</t>
    <phoneticPr fontId="26" type="noConversion"/>
  </si>
  <si>
    <t>통신관로 보수공사</t>
    <phoneticPr fontId="26" type="noConversion"/>
  </si>
  <si>
    <t>410-121</t>
    <phoneticPr fontId="26" type="noConversion"/>
  </si>
  <si>
    <t>926 외 3개소</t>
    <phoneticPr fontId="26" type="noConversion"/>
  </si>
  <si>
    <t>163 외 3개소</t>
    <phoneticPr fontId="26" type="noConversion"/>
  </si>
  <si>
    <t>125-1</t>
    <phoneticPr fontId="26" type="noConversion"/>
  </si>
  <si>
    <t>2200 일원</t>
    <phoneticPr fontId="26" type="noConversion"/>
  </si>
  <si>
    <t>2205 일원</t>
    <phoneticPr fontId="26" type="noConversion"/>
  </si>
  <si>
    <t>2218 일원</t>
    <phoneticPr fontId="26" type="noConversion"/>
  </si>
  <si>
    <t>299-2</t>
    <phoneticPr fontId="26" type="noConversion"/>
  </si>
  <si>
    <t>384-3</t>
    <phoneticPr fontId="26" type="noConversion"/>
  </si>
  <si>
    <t>오수, 우수관로 연결공사</t>
    <phoneticPr fontId="26" type="noConversion"/>
  </si>
  <si>
    <t>84-3</t>
    <phoneticPr fontId="26" type="noConversion"/>
  </si>
  <si>
    <t>1300</t>
    <phoneticPr fontId="26" type="noConversion"/>
  </si>
  <si>
    <t>2534-4</t>
    <phoneticPr fontId="26" type="noConversion"/>
  </si>
  <si>
    <t>2819</t>
    <phoneticPr fontId="26" type="noConversion"/>
  </si>
  <si>
    <t>2826</t>
    <phoneticPr fontId="26" type="noConversion"/>
  </si>
  <si>
    <t>2827-1</t>
    <phoneticPr fontId="26" type="noConversion"/>
  </si>
  <si>
    <t>수정남로176번길</t>
    <phoneticPr fontId="26" type="noConversion"/>
  </si>
  <si>
    <t>2823</t>
    <phoneticPr fontId="26" type="noConversion"/>
  </si>
  <si>
    <t>2986-1</t>
    <phoneticPr fontId="26" type="noConversion"/>
  </si>
  <si>
    <t>2989-2</t>
    <phoneticPr fontId="26" type="noConversion"/>
  </si>
  <si>
    <t>3048-2</t>
    <phoneticPr fontId="26" type="noConversion"/>
  </si>
  <si>
    <t>3051-1</t>
    <phoneticPr fontId="26" type="noConversion"/>
  </si>
  <si>
    <t>299-5</t>
    <phoneticPr fontId="26" type="noConversion"/>
  </si>
  <si>
    <t>개인하수관 매설</t>
    <phoneticPr fontId="26" type="noConversion"/>
  </si>
  <si>
    <t>231</t>
    <phoneticPr fontId="26" type="noConversion"/>
  </si>
  <si>
    <t>전선관 매설</t>
    <phoneticPr fontId="26" type="noConversion"/>
  </si>
  <si>
    <t>587</t>
    <phoneticPr fontId="26" type="noConversion"/>
  </si>
  <si>
    <t>4610-1</t>
    <phoneticPr fontId="26" type="noConversion"/>
  </si>
  <si>
    <t>432-21</t>
    <phoneticPr fontId="26" type="noConversion"/>
  </si>
  <si>
    <t>127</t>
    <phoneticPr fontId="26" type="noConversion"/>
  </si>
  <si>
    <t>3407</t>
    <phoneticPr fontId="26" type="noConversion"/>
  </si>
  <si>
    <t>4569</t>
    <phoneticPr fontId="26" type="noConversion"/>
  </si>
  <si>
    <t>205-15</t>
    <phoneticPr fontId="26" type="noConversion"/>
  </si>
  <si>
    <t>115-4</t>
    <phoneticPr fontId="26" type="noConversion"/>
  </si>
  <si>
    <t>122-3</t>
    <phoneticPr fontId="26" type="noConversion"/>
  </si>
  <si>
    <t>2487</t>
    <phoneticPr fontId="26" type="noConversion"/>
  </si>
  <si>
    <t>294-9</t>
    <phoneticPr fontId="26" type="noConversion"/>
  </si>
  <si>
    <t>6523</t>
    <phoneticPr fontId="26" type="noConversion"/>
  </si>
  <si>
    <t>222</t>
    <phoneticPr fontId="26" type="noConversion"/>
  </si>
  <si>
    <t>7304-1</t>
    <phoneticPr fontId="26" type="noConversion"/>
  </si>
  <si>
    <t>5170</t>
    <phoneticPr fontId="26" type="noConversion"/>
  </si>
  <si>
    <t>수전선로 매설</t>
    <phoneticPr fontId="26" type="noConversion"/>
  </si>
  <si>
    <t>514-3</t>
    <phoneticPr fontId="26" type="noConversion"/>
  </si>
  <si>
    <t>396-77</t>
    <phoneticPr fontId="26" type="noConversion"/>
  </si>
  <si>
    <t>253-1</t>
    <phoneticPr fontId="26" type="noConversion"/>
  </si>
  <si>
    <t>1137</t>
    <phoneticPr fontId="26" type="noConversion"/>
  </si>
  <si>
    <t>300-7</t>
    <phoneticPr fontId="26" type="noConversion"/>
  </si>
  <si>
    <t>가정 하수관 연결
및 기존 폐관공사</t>
    <phoneticPr fontId="26" type="noConversion"/>
  </si>
  <si>
    <t>CCTV 설치를 위한
전기, 통신관로 매설</t>
    <phoneticPr fontId="26" type="noConversion"/>
  </si>
  <si>
    <t>46번길</t>
    <phoneticPr fontId="26" type="noConversion"/>
  </si>
  <si>
    <t>하수관로 연결공사</t>
    <phoneticPr fontId="26" type="noConversion"/>
  </si>
  <si>
    <t>561-1</t>
    <phoneticPr fontId="26" type="noConversion"/>
  </si>
  <si>
    <t>5498</t>
    <phoneticPr fontId="26" type="noConversion"/>
  </si>
  <si>
    <t>878</t>
    <phoneticPr fontId="26" type="noConversion"/>
  </si>
  <si>
    <t>개인오수관로 보수공사</t>
    <phoneticPr fontId="26" type="noConversion"/>
  </si>
  <si>
    <t>534-7</t>
    <phoneticPr fontId="26" type="noConversion"/>
  </si>
  <si>
    <t>성남지역 전기공급시설
전력구공사를 위한 지반조사</t>
    <phoneticPr fontId="26" type="noConversion"/>
  </si>
  <si>
    <t>584-2</t>
    <phoneticPr fontId="26" type="noConversion"/>
  </si>
  <si>
    <t>2123</t>
    <phoneticPr fontId="26" type="noConversion"/>
  </si>
  <si>
    <t>533-2</t>
    <phoneticPr fontId="26" type="noConversion"/>
  </si>
  <si>
    <t>오, 우수관 공공관로 연결공사</t>
    <phoneticPr fontId="26" type="noConversion"/>
  </si>
  <si>
    <t>512</t>
    <phoneticPr fontId="26" type="noConversion"/>
  </si>
  <si>
    <t>431</t>
    <phoneticPr fontId="26" type="noConversion"/>
  </si>
  <si>
    <t>도시가스 미사용 배관 철거</t>
    <phoneticPr fontId="26" type="noConversion"/>
  </si>
  <si>
    <t>7337-10</t>
    <phoneticPr fontId="26" type="noConversion"/>
  </si>
  <si>
    <t>3519</t>
    <phoneticPr fontId="26" type="noConversion"/>
  </si>
  <si>
    <t>410-168</t>
    <phoneticPr fontId="26" type="noConversion"/>
  </si>
  <si>
    <t>247-3</t>
    <phoneticPr fontId="26" type="noConversion"/>
  </si>
  <si>
    <t>배수설비 및 도시가스설비 설치</t>
    <phoneticPr fontId="26" type="noConversion"/>
  </si>
  <si>
    <t>통신관로 파손 보수</t>
    <phoneticPr fontId="26" type="noConversion"/>
  </si>
  <si>
    <t>507-1</t>
    <phoneticPr fontId="26" type="noConversion"/>
  </si>
  <si>
    <t>개인하수관 연결공사</t>
    <phoneticPr fontId="26" type="noConversion"/>
  </si>
  <si>
    <t>544-8</t>
    <phoneticPr fontId="26" type="noConversion"/>
  </si>
  <si>
    <t>방범CCTV관로공사</t>
    <phoneticPr fontId="26" type="noConversion"/>
  </si>
  <si>
    <t>668-8</t>
    <phoneticPr fontId="26" type="noConversion"/>
  </si>
  <si>
    <t>375</t>
    <phoneticPr fontId="26" type="noConversion"/>
  </si>
  <si>
    <t>408-1</t>
    <phoneticPr fontId="26" type="noConversion"/>
  </si>
  <si>
    <t>3572</t>
    <phoneticPr fontId="26" type="noConversion"/>
  </si>
  <si>
    <t>6952</t>
    <phoneticPr fontId="26" type="noConversion"/>
  </si>
  <si>
    <t>도시가스 배관 상태 확인</t>
    <phoneticPr fontId="26" type="noConversion"/>
  </si>
  <si>
    <t>517-27</t>
    <phoneticPr fontId="26" type="noConversion"/>
  </si>
  <si>
    <t>533-3</t>
    <phoneticPr fontId="26" type="noConversion"/>
  </si>
  <si>
    <t>363-1</t>
    <phoneticPr fontId="26" type="noConversion"/>
  </si>
  <si>
    <t>노후 상수도관 교체</t>
    <phoneticPr fontId="26" type="noConversion"/>
  </si>
  <si>
    <t>161-4</t>
    <phoneticPr fontId="26" type="noConversion"/>
  </si>
  <si>
    <t>2506</t>
    <phoneticPr fontId="26" type="noConversion"/>
  </si>
  <si>
    <t>오, 우수관 매설</t>
    <phoneticPr fontId="26" type="noConversion"/>
  </si>
  <si>
    <t>18번지</t>
    <phoneticPr fontId="26" type="noConversion"/>
  </si>
  <si>
    <t>-</t>
    <phoneticPr fontId="26" type="noConversion"/>
  </si>
  <si>
    <t>1416번길</t>
    <phoneticPr fontId="26" type="noConversion"/>
  </si>
  <si>
    <t>성남대로1416번길</t>
    <phoneticPr fontId="26" type="noConversion"/>
  </si>
  <si>
    <t>노후 상수도관 정비 계획용역</t>
    <phoneticPr fontId="26" type="noConversion"/>
  </si>
  <si>
    <t>39-19</t>
    <phoneticPr fontId="26" type="noConversion"/>
  </si>
  <si>
    <t>여수대로56번길</t>
    <phoneticPr fontId="26" type="noConversion"/>
  </si>
  <si>
    <t>245-5</t>
    <phoneticPr fontId="26" type="noConversion"/>
  </si>
  <si>
    <t>오수, 우수관 연결공사</t>
    <phoneticPr fontId="26" type="noConversion"/>
  </si>
  <si>
    <t>589-1</t>
    <phoneticPr fontId="26" type="noConversion"/>
  </si>
  <si>
    <t>233-10</t>
    <phoneticPr fontId="26" type="noConversion"/>
  </si>
  <si>
    <t>233-3</t>
    <phoneticPr fontId="26" type="noConversion"/>
  </si>
  <si>
    <t>291-1</t>
    <phoneticPr fontId="26" type="noConversion"/>
  </si>
  <si>
    <t>280-3</t>
    <phoneticPr fontId="26" type="noConversion"/>
  </si>
  <si>
    <t>개인우오수관 연결</t>
    <phoneticPr fontId="26" type="noConversion"/>
  </si>
  <si>
    <t>7288-15</t>
    <phoneticPr fontId="26" type="noConversion"/>
  </si>
  <si>
    <t>407</t>
    <phoneticPr fontId="26" type="noConversion"/>
  </si>
  <si>
    <t>582</t>
    <phoneticPr fontId="26" type="noConversion"/>
  </si>
  <si>
    <t>공공주택 오수, 우수관 연결공사</t>
    <phoneticPr fontId="26" type="noConversion"/>
  </si>
  <si>
    <t>2463-4, 5</t>
    <phoneticPr fontId="26" type="noConversion"/>
  </si>
  <si>
    <t>산성대로341번길</t>
    <phoneticPr fontId="26" type="noConversion"/>
  </si>
  <si>
    <t>358</t>
    <phoneticPr fontId="26" type="noConversion"/>
  </si>
  <si>
    <t>6935</t>
    <phoneticPr fontId="26" type="noConversion"/>
  </si>
  <si>
    <t>5095</t>
    <phoneticPr fontId="26" type="noConversion"/>
  </si>
  <si>
    <t>3393</t>
    <phoneticPr fontId="26" type="noConversion"/>
  </si>
  <si>
    <t>3166-2</t>
    <phoneticPr fontId="26" type="noConversion"/>
  </si>
  <si>
    <t>4576</t>
    <phoneticPr fontId="26" type="noConversion"/>
  </si>
  <si>
    <t>4537-1</t>
    <phoneticPr fontId="26" type="noConversion"/>
  </si>
  <si>
    <t>1365</t>
    <phoneticPr fontId="26" type="noConversion"/>
  </si>
  <si>
    <t>588-8</t>
    <phoneticPr fontId="26" type="noConversion"/>
  </si>
  <si>
    <t>103-1~30-2</t>
    <phoneticPr fontId="26" type="noConversion"/>
  </si>
  <si>
    <t>528-1</t>
    <phoneticPr fontId="26" type="noConversion"/>
  </si>
  <si>
    <t>51-1</t>
    <phoneticPr fontId="26" type="noConversion"/>
  </si>
  <si>
    <t>개인하수관로 매설</t>
    <phoneticPr fontId="26" type="noConversion"/>
  </si>
  <si>
    <t>96-2</t>
    <phoneticPr fontId="26" type="noConversion"/>
  </si>
  <si>
    <t>385-1</t>
    <phoneticPr fontId="26" type="noConversion"/>
  </si>
  <si>
    <t>6937-2</t>
    <phoneticPr fontId="26" type="noConversion"/>
  </si>
  <si>
    <t>550</t>
    <phoneticPr fontId="26" type="noConversion"/>
  </si>
  <si>
    <t>728</t>
    <phoneticPr fontId="26" type="noConversion"/>
  </si>
  <si>
    <t>심곡동 220-30번지 일원</t>
    <phoneticPr fontId="26" type="noConversion"/>
  </si>
  <si>
    <t>심공동</t>
    <phoneticPr fontId="26" type="noConversion"/>
  </si>
  <si>
    <t>열수송관 유지보수 공사</t>
    <phoneticPr fontId="26" type="noConversion"/>
  </si>
  <si>
    <t>수진동 3011 번지 일원</t>
    <phoneticPr fontId="26" type="noConversion"/>
  </si>
  <si>
    <t>도시가스 밸브 설치</t>
    <phoneticPr fontId="26" type="noConversion"/>
  </si>
  <si>
    <t>수진동 3016 번지 일원</t>
    <phoneticPr fontId="26" type="noConversion"/>
  </si>
  <si>
    <t>도시가스 배관 및 밸브 교체</t>
    <phoneticPr fontId="26" type="noConversion"/>
  </si>
  <si>
    <t>400
300
200</t>
    <phoneticPr fontId="26" type="noConversion"/>
  </si>
  <si>
    <t>수진동 4559 번지 일원</t>
    <phoneticPr fontId="26" type="noConversion"/>
  </si>
  <si>
    <t>상적동 316-13 ~ 316-14 번지 일원</t>
    <phoneticPr fontId="26" type="noConversion"/>
  </si>
  <si>
    <t>710
630</t>
    <phoneticPr fontId="26" type="noConversion"/>
  </si>
  <si>
    <t>신흥동 24-3 ~ 178-1 번지 일원</t>
    <phoneticPr fontId="26" type="noConversion"/>
  </si>
  <si>
    <t>400
300
150</t>
    <phoneticPr fontId="26" type="noConversion"/>
  </si>
  <si>
    <t>산성동 842 번지 일원</t>
    <phoneticPr fontId="26" type="noConversion"/>
  </si>
  <si>
    <t>도시가스 배관 부설</t>
    <phoneticPr fontId="26" type="noConversion"/>
  </si>
  <si>
    <t>신촌동 184 번지 일원</t>
    <phoneticPr fontId="26" type="noConversion"/>
  </si>
  <si>
    <t>오야동 286-10 번지 일원</t>
    <phoneticPr fontId="26" type="noConversion"/>
  </si>
  <si>
    <t>창곡동 593 번지 부근</t>
    <phoneticPr fontId="26" type="noConversion"/>
  </si>
  <si>
    <t>산성동 2134 번지 일원</t>
    <phoneticPr fontId="26" type="noConversion"/>
  </si>
  <si>
    <t>도시가스 밸브 교체</t>
    <phoneticPr fontId="26" type="noConversion"/>
  </si>
  <si>
    <t>신흥동 6918</t>
    <phoneticPr fontId="26" type="noConversion"/>
  </si>
  <si>
    <t>기기철거에 따른 보도 굴착</t>
    <phoneticPr fontId="26" type="noConversion"/>
  </si>
  <si>
    <t>창곡동 583-6</t>
    <phoneticPr fontId="26" type="noConversion"/>
  </si>
  <si>
    <t>창곡동 513</t>
    <phoneticPr fontId="26" type="noConversion"/>
  </si>
  <si>
    <t>위례중앙로</t>
    <phoneticPr fontId="26" type="noConversion"/>
  </si>
  <si>
    <t>창곡동 514-3</t>
    <phoneticPr fontId="26" type="noConversion"/>
  </si>
  <si>
    <t>위례동로 번길</t>
    <phoneticPr fontId="26" type="noConversion"/>
  </si>
  <si>
    <t>산성동 2217 ~ 단대동 96 번지 일원</t>
    <phoneticPr fontId="26" type="noConversion"/>
  </si>
  <si>
    <t>산성,단대동</t>
    <phoneticPr fontId="26" type="noConversion"/>
  </si>
  <si>
    <t>전기관 매설</t>
    <phoneticPr fontId="26" type="noConversion"/>
  </si>
  <si>
    <t>신흥동 1742-1 ~신흥동 178-1번지 일원</t>
    <phoneticPr fontId="26" type="noConversion"/>
  </si>
  <si>
    <t>수정로, 희망로</t>
    <phoneticPr fontId="26" type="noConversion"/>
  </si>
  <si>
    <t>신흥동 24번지 ~ 신흥동 138-1번지 일원</t>
    <phoneticPr fontId="26" type="noConversion"/>
  </si>
  <si>
    <t>가공배전선로의 지중이설</t>
    <phoneticPr fontId="26" type="noConversion"/>
  </si>
  <si>
    <t>신흥동 1742-1 ~ 24-2번지 일원</t>
    <phoneticPr fontId="26" type="noConversion"/>
  </si>
  <si>
    <t>심곡동 396-206번지 일원</t>
    <phoneticPr fontId="26" type="noConversion"/>
  </si>
  <si>
    <t>공원로333번길</t>
    <phoneticPr fontId="26" type="noConversion"/>
  </si>
  <si>
    <t>신흥동 2542-1번지 일원</t>
    <phoneticPr fontId="26" type="noConversion"/>
  </si>
  <si>
    <t>전선관 케이블 매설</t>
    <phoneticPr fontId="26" type="noConversion"/>
  </si>
  <si>
    <t>태평동 3498-2 ~ 3175번지 일원</t>
    <phoneticPr fontId="26" type="noConversion"/>
  </si>
  <si>
    <t>신흥동 24번지 일원</t>
    <phoneticPr fontId="26" type="noConversion"/>
  </si>
  <si>
    <t>산성동, 
단대동</t>
    <phoneticPr fontId="26" type="noConversion"/>
  </si>
  <si>
    <t>복정로134번길</t>
    <phoneticPr fontId="26" type="noConversion"/>
  </si>
  <si>
    <t>복정동 652번지 일원</t>
    <phoneticPr fontId="26" type="noConversion"/>
  </si>
  <si>
    <t>창곡동 583-6번지 일원</t>
    <phoneticPr fontId="26" type="noConversion"/>
  </si>
  <si>
    <t>산성동 6번지 일원</t>
    <phoneticPr fontId="26" type="noConversion"/>
  </si>
  <si>
    <t>신흥동 1748번지 일원</t>
    <phoneticPr fontId="26" type="noConversion"/>
  </si>
  <si>
    <t>전기 및 통신 관로 매설</t>
    <phoneticPr fontId="26" type="noConversion"/>
  </si>
  <si>
    <t>성남대로1480번길</t>
    <phoneticPr fontId="26" type="noConversion"/>
  </si>
  <si>
    <t>복정동 726번지 일원</t>
    <phoneticPr fontId="26" type="noConversion"/>
  </si>
  <si>
    <t>수정로279번길</t>
    <phoneticPr fontId="26" type="noConversion"/>
  </si>
  <si>
    <t>신흥동 25번지 일원</t>
    <phoneticPr fontId="26" type="noConversion"/>
  </si>
  <si>
    <t>양지동 212번지 일원</t>
    <phoneticPr fontId="26" type="noConversion"/>
  </si>
  <si>
    <t>양지동 24번지 일원</t>
    <phoneticPr fontId="26" type="noConversion"/>
  </si>
  <si>
    <t>위례순환로, 위례대로</t>
    <phoneticPr fontId="26" type="noConversion"/>
  </si>
  <si>
    <t>위례순환로 155 일원</t>
    <phoneticPr fontId="26" type="noConversion"/>
  </si>
  <si>
    <t>신흥동,
단대동</t>
    <phoneticPr fontId="26" type="noConversion"/>
  </si>
  <si>
    <t>신흥동 2467 ~ 단대동 96 번지 일원</t>
    <phoneticPr fontId="26" type="noConversion"/>
  </si>
  <si>
    <t>노후 상수도관 정비</t>
    <phoneticPr fontId="26" type="noConversion"/>
  </si>
  <si>
    <t>태평동 3175 ~ 3773-3 번지 일원</t>
  </si>
  <si>
    <t>열수송관 보수</t>
    <phoneticPr fontId="26" type="noConversion"/>
  </si>
  <si>
    <t>심곡동 220-30번지</t>
  </si>
  <si>
    <t>태평동 3773-3 ~ 3546 번지 일원</t>
    <phoneticPr fontId="26" type="noConversion"/>
  </si>
  <si>
    <t>태평동 3546 ~ 3543 번지 일원</t>
    <phoneticPr fontId="26" type="noConversion"/>
  </si>
  <si>
    <t>오수관로 매설전 시험굴착</t>
    <phoneticPr fontId="26" type="noConversion"/>
  </si>
  <si>
    <t>산성동 2123 ~ 2217 번지 일원</t>
    <phoneticPr fontId="26" type="noConversion"/>
  </si>
  <si>
    <t>신흥동 24-2 ~ 178-1 번지 일원</t>
    <phoneticPr fontId="26" type="noConversion"/>
  </si>
  <si>
    <t>태평동 3543 ~ 3536-1 번지 일원</t>
    <phoneticPr fontId="26" type="noConversion"/>
  </si>
  <si>
    <t>신흥동 816 ~ 2023 번지 일원</t>
    <phoneticPr fontId="26" type="noConversion"/>
  </si>
  <si>
    <t>복정동 673번지 일원</t>
    <phoneticPr fontId="26" type="noConversion"/>
  </si>
  <si>
    <t>복정동 675-1번지 일원</t>
    <phoneticPr fontId="26" type="noConversion"/>
  </si>
  <si>
    <t>태평동 3536-1 ~ 3521 번지 일원</t>
    <phoneticPr fontId="26" type="noConversion"/>
  </si>
  <si>
    <t>고압케이블 신설</t>
    <phoneticPr fontId="26" type="noConversion"/>
  </si>
  <si>
    <t>청계산로4길</t>
    <phoneticPr fontId="26" type="noConversion"/>
  </si>
  <si>
    <t>고동동 607-3번지 일원</t>
    <phoneticPr fontId="26" type="noConversion"/>
  </si>
  <si>
    <t>고등로5길</t>
    <phoneticPr fontId="26" type="noConversion"/>
  </si>
  <si>
    <t>고등동 581-4번지 일원</t>
    <phoneticPr fontId="26" type="noConversion"/>
  </si>
  <si>
    <t>태평동 3521 ~ 3502 번지 일원</t>
    <phoneticPr fontId="26" type="noConversion"/>
  </si>
  <si>
    <t>2023.08.01</t>
  </si>
  <si>
    <t>노후 상수도관 정비</t>
  </si>
  <si>
    <t>태평동 3498-2 ~ 3507번지 일원</t>
    <phoneticPr fontId="26" type="noConversion"/>
  </si>
  <si>
    <t>2023.08.16</t>
  </si>
  <si>
    <t>전기, 통신관로 매설</t>
    <phoneticPr fontId="26" type="noConversion"/>
  </si>
  <si>
    <t>창곡동 564번지 일원</t>
    <phoneticPr fontId="26" type="noConversion"/>
  </si>
  <si>
    <t>2023.08.04</t>
  </si>
  <si>
    <t>금토동 270-18번지 일원</t>
    <phoneticPr fontId="26" type="noConversion"/>
  </si>
  <si>
    <t>상적동 405-2번지 일원</t>
    <phoneticPr fontId="26" type="noConversion"/>
  </si>
  <si>
    <t>2023.08.08</t>
  </si>
  <si>
    <t>도시가스 배관 매설</t>
  </si>
  <si>
    <t>청계산로5길</t>
    <phoneticPr fontId="26" type="noConversion"/>
  </si>
  <si>
    <t>고등동 604번지 일원</t>
    <phoneticPr fontId="26" type="noConversion"/>
  </si>
  <si>
    <t>전력관로 매설</t>
  </si>
  <si>
    <t>고등동 609번지 일원</t>
    <phoneticPr fontId="26" type="noConversion"/>
  </si>
  <si>
    <t>2023.08.10</t>
  </si>
  <si>
    <t>창곡동 581-4번지 일원</t>
    <phoneticPr fontId="26" type="noConversion"/>
  </si>
  <si>
    <t>2023.08.17</t>
  </si>
  <si>
    <t>태평동 3175~3799번지</t>
    <phoneticPr fontId="26" type="noConversion"/>
  </si>
  <si>
    <t>2023.08.18</t>
  </si>
  <si>
    <t>통신관로 매설</t>
  </si>
  <si>
    <t>산성동 2217번지, 2130번지 일원</t>
    <phoneticPr fontId="26" type="noConversion"/>
  </si>
  <si>
    <t>100, 50</t>
    <phoneticPr fontId="26" type="noConversion"/>
  </si>
  <si>
    <t>2023.08.23</t>
  </si>
  <si>
    <t>고등동 607-3번지 일원</t>
    <phoneticPr fontId="26" type="noConversion"/>
  </si>
  <si>
    <t>고등동 612-8번지 일원</t>
    <phoneticPr fontId="26" type="noConversion"/>
  </si>
  <si>
    <t>2023.08.24</t>
  </si>
  <si>
    <t>태평동 3311번지 일원</t>
    <phoneticPr fontId="26" type="noConversion"/>
  </si>
  <si>
    <t>2023.09.08</t>
  </si>
  <si>
    <t>신흥동 178-1번지, 단대동  96번지 일원</t>
    <phoneticPr fontId="26" type="noConversion"/>
  </si>
  <si>
    <t>신흥동 24-1번지, 178-1번지 일원</t>
    <phoneticPr fontId="26" type="noConversion"/>
  </si>
  <si>
    <t>2023.08.30</t>
  </si>
  <si>
    <t>태평동 3768~3798번지 일원</t>
    <phoneticPr fontId="26" type="noConversion"/>
  </si>
  <si>
    <t>2023.09.15</t>
  </si>
  <si>
    <t>수정로 171번길</t>
    <phoneticPr fontId="26" type="noConversion"/>
  </si>
  <si>
    <t>태평동 3353번지 일원</t>
    <phoneticPr fontId="26" type="noConversion"/>
  </si>
  <si>
    <t>상적동 15-34번지 일원</t>
    <phoneticPr fontId="26" type="noConversion"/>
  </si>
  <si>
    <t>창곡동 499-242번지 일원</t>
    <phoneticPr fontId="26" type="noConversion"/>
  </si>
  <si>
    <t>고등동 608-3번지 일원</t>
    <phoneticPr fontId="26" type="noConversion"/>
  </si>
  <si>
    <t>창곡동 584번지 일원</t>
    <phoneticPr fontId="26" type="noConversion"/>
  </si>
  <si>
    <t>2023.10.16</t>
  </si>
  <si>
    <t>통신관로 지장 이설 공사</t>
    <phoneticPr fontId="26" type="noConversion"/>
  </si>
  <si>
    <t>고등동 84-1번지 일원</t>
    <phoneticPr fontId="26" type="noConversion"/>
  </si>
  <si>
    <t>2023.10.19</t>
  </si>
  <si>
    <t>신흥동 1742-1번지 일원</t>
    <phoneticPr fontId="26" type="noConversion"/>
  </si>
  <si>
    <t>50, 100</t>
    <phoneticPr fontId="26" type="noConversion"/>
  </si>
  <si>
    <t>신흥동 30번지 일원</t>
    <phoneticPr fontId="26" type="noConversion"/>
  </si>
  <si>
    <t>2023.10.23</t>
  </si>
  <si>
    <t>단대동 180-3번지 일원</t>
    <phoneticPr fontId="26" type="noConversion"/>
  </si>
  <si>
    <t>2023.10.25</t>
  </si>
  <si>
    <t>산성동 487~511-3번지 일원</t>
    <phoneticPr fontId="26" type="noConversion"/>
  </si>
  <si>
    <t>2023.10.30</t>
  </si>
  <si>
    <t>한전지중설비(접속함) 교체 공사</t>
    <phoneticPr fontId="26" type="noConversion"/>
  </si>
  <si>
    <t>사송동 558-6~565-2번지 일원</t>
    <phoneticPr fontId="26" type="noConversion"/>
  </si>
  <si>
    <t>2023.10.31</t>
  </si>
  <si>
    <t>상수도관 매설</t>
    <phoneticPr fontId="26" type="noConversion"/>
  </si>
  <si>
    <t>산성동 2200~2113번지 일원</t>
    <phoneticPr fontId="26" type="noConversion"/>
  </si>
  <si>
    <t>2023.11.14</t>
  </si>
  <si>
    <t>정비기반 시설 공사</t>
    <phoneticPr fontId="26" type="noConversion"/>
  </si>
  <si>
    <t>산성동 2219-1~2221번지, 2200번지 일원</t>
    <phoneticPr fontId="26" type="noConversion"/>
  </si>
  <si>
    <t>2023.11.09</t>
  </si>
  <si>
    <t>수진동 3015번지 일원</t>
  </si>
  <si>
    <t>고등동 597-1번지 일원</t>
  </si>
  <si>
    <t>태평동 3678번지 일원</t>
  </si>
  <si>
    <t>2023.11.10</t>
  </si>
  <si>
    <t>지반조사</t>
    <phoneticPr fontId="26" type="noConversion"/>
  </si>
  <si>
    <t>복정동 683번지 외 15개소 일원</t>
  </si>
  <si>
    <t>복정동 587-4번지 일원</t>
  </si>
  <si>
    <t>단대동 173-3번지 일원</t>
    <phoneticPr fontId="26" type="noConversion"/>
  </si>
  <si>
    <t>상수도관</t>
    <phoneticPr fontId="26" type="noConversion"/>
  </si>
  <si>
    <t>창곡동 562-2번지 일원</t>
    <phoneticPr fontId="26" type="noConversion"/>
  </si>
  <si>
    <t>PE 315A</t>
    <phoneticPr fontId="26" type="noConversion"/>
  </si>
  <si>
    <t>2023.11.15</t>
  </si>
  <si>
    <t>태평동 4914번지 일원</t>
    <phoneticPr fontId="26" type="noConversion"/>
  </si>
  <si>
    <t>신흥동 6951번지 일원</t>
    <phoneticPr fontId="26" type="noConversion"/>
  </si>
  <si>
    <t>2023.11.20</t>
  </si>
  <si>
    <t>신흥동 298번지 일원</t>
    <phoneticPr fontId="26" type="noConversion"/>
  </si>
  <si>
    <t>인입관 폐쇄공사</t>
    <phoneticPr fontId="26" type="noConversion"/>
  </si>
  <si>
    <t>수정로 456번길</t>
    <phoneticPr fontId="26" type="noConversion"/>
  </si>
  <si>
    <t>산성동 1092번지 일원</t>
    <phoneticPr fontId="26" type="noConversion"/>
  </si>
  <si>
    <t>통신관로 공사</t>
    <phoneticPr fontId="26" type="noConversion"/>
  </si>
  <si>
    <t>사송동 590-7번지 일원</t>
    <phoneticPr fontId="26" type="noConversion"/>
  </si>
  <si>
    <t>복정동 440-6번지 외 30개소</t>
    <phoneticPr fontId="26" type="noConversion"/>
  </si>
  <si>
    <t>2023.11.26</t>
  </si>
  <si>
    <t>산성동 2217, 2200번지 일원</t>
    <phoneticPr fontId="26" type="noConversion"/>
  </si>
  <si>
    <t>2023.11.27</t>
  </si>
  <si>
    <t>창곡동 559-13번지 일원</t>
    <phoneticPr fontId="26" type="noConversion"/>
  </si>
  <si>
    <t>시흥동 63-17번지 일원</t>
    <phoneticPr fontId="26" type="noConversion"/>
  </si>
  <si>
    <t>2023.12.11</t>
  </si>
  <si>
    <t>시흥동 136-2번지 일원</t>
    <phoneticPr fontId="26" type="noConversion"/>
  </si>
  <si>
    <t>2023.12.04</t>
  </si>
  <si>
    <t>2023.12.15</t>
  </si>
  <si>
    <t>오야동 301-37번지 일원</t>
    <phoneticPr fontId="26" type="noConversion"/>
  </si>
  <si>
    <t>설개로 31번길</t>
    <phoneticPr fontId="26" type="noConversion"/>
  </si>
  <si>
    <t>시흥동 63-16번지 일원</t>
    <phoneticPr fontId="26" type="noConversion"/>
  </si>
  <si>
    <t>상적동 25-15번지 일원</t>
    <phoneticPr fontId="26" type="noConversion"/>
  </si>
  <si>
    <t>2023.12.18</t>
  </si>
  <si>
    <t>복정동 731-3번지 일원</t>
    <phoneticPr fontId="26" type="noConversion"/>
  </si>
  <si>
    <t>고등동 584번지 일원</t>
    <phoneticPr fontId="26" type="noConversion"/>
  </si>
  <si>
    <t>2023.12.22</t>
  </si>
  <si>
    <t>고등동 616-2번지 일원</t>
    <phoneticPr fontId="26" type="noConversion"/>
  </si>
  <si>
    <t>상적동 169-2번지 일원</t>
    <phoneticPr fontId="26" type="noConversion"/>
  </si>
  <si>
    <t>사송동 654-1, 653-1, 632-29, 653-12</t>
  </si>
  <si>
    <t>고등동 396-61, 396-40 (고등동 396-8 앞)</t>
  </si>
  <si>
    <t>창곡동 594-3, 534-7 (수정구 창곡동 595번지 앞)</t>
  </si>
  <si>
    <t>점용료
(VAT포함)(원)</t>
  </si>
  <si>
    <t>희망로</t>
  </si>
  <si>
    <t>신흥동 125-1 앞(신흥동 125-3)</t>
  </si>
  <si>
    <t>전기관 매설</t>
  </si>
  <si>
    <t>신흥동 178-1번지 일원</t>
  </si>
  <si>
    <t>수진동 4808</t>
  </si>
  <si>
    <t>인입관 폐쇄</t>
  </si>
  <si>
    <t>산성동</t>
  </si>
  <si>
    <t>산성동 267</t>
  </si>
  <si>
    <t>산성동 840</t>
  </si>
  <si>
    <t>고등로</t>
  </si>
  <si>
    <t>고등동 581-4번지 앞</t>
  </si>
  <si>
    <t>하수관 연결 공사</t>
  </si>
  <si>
    <t>신흥동 2544~2546</t>
  </si>
  <si>
    <t>복정동 625-3</t>
  </si>
  <si>
    <t>복정동 730번지(복정동 686-9번지 앞)</t>
  </si>
  <si>
    <t>기존 가공배전 선로의 지중 이설</t>
  </si>
  <si>
    <t>산성동,단대동</t>
  </si>
  <si>
    <t>산성동 2222~단대동 96</t>
  </si>
  <si>
    <t>175
150
100</t>
  </si>
  <si>
    <t>도시가스 배관 마감공사</t>
  </si>
  <si>
    <t>신흥동 136-2번지 앞(산성동 2222)</t>
  </si>
  <si>
    <t>도시가스 배관 부설</t>
  </si>
  <si>
    <t>금토동 87-5번지 앞(금토동 87-13)</t>
  </si>
  <si>
    <t>신흥동 2545, 2546번지 앞(신흥동 2542-1)</t>
  </si>
  <si>
    <t>금토동 270-18번지 앞(금토동 277-12)</t>
  </si>
  <si>
    <t>태평동 3638번지 앞(태평동 3692-6)</t>
  </si>
  <si>
    <t>사송동 559-3(사송동 558-13 옆)</t>
  </si>
  <si>
    <t>태평동 3353번지 앞(태평동 3362)</t>
  </si>
  <si>
    <t>노후 상수도관 교체공사</t>
  </si>
  <si>
    <t>남문로, 시민로, 수정남로</t>
  </si>
  <si>
    <t>태평동, 신흥동</t>
  </si>
  <si>
    <t>태평동 4077-4~3177
신흥동 3440~3488
신흥동 3423-1~3415-1</t>
  </si>
  <si>
    <t>수진동 4618-1</t>
  </si>
  <si>
    <t>오수관 연결</t>
  </si>
  <si>
    <t>산성동 2218 (산성동 841 옆)</t>
  </si>
  <si>
    <t>국방망 통신관로 매설</t>
  </si>
  <si>
    <t>금토동, 고등동, 신촌동, 오야동, 시흥동</t>
  </si>
  <si>
    <t>금토동 273-13~신촌동 165-4</t>
  </si>
  <si>
    <t>태평로, 제일로</t>
  </si>
  <si>
    <t>태평동 6989번지 일원(태평동 5111~5093 앞)</t>
  </si>
  <si>
    <t>도시가스 배관 철거</t>
  </si>
  <si>
    <t>수진동 4531번지 앞(수진동 4808)</t>
  </si>
  <si>
    <t>개인하수관 연결</t>
  </si>
  <si>
    <t>고등동 608-3번지 앞(고등동 600-1)</t>
  </si>
  <si>
    <t>도시가스 인입배관 공사</t>
  </si>
  <si>
    <t>고등동 430-5, 428-14</t>
  </si>
  <si>
    <t>전력관로 신설</t>
  </si>
  <si>
    <t>양지동 880</t>
  </si>
  <si>
    <t>전기관로 매설</t>
  </si>
  <si>
    <t>성남대로, 대왕판교로, 수정로, 
청계산로, 위례순환로, 위례광장로, 제일로</t>
  </si>
  <si>
    <t>복정동, 태평동, 고등동, 창곡동, 산성동</t>
  </si>
  <si>
    <t>복정동 471-2, 태평동 6573-1, 고등동 418-9, 태평동 1, 창곡동 502-2, 창곡동 512-2, 산성동 1-1, 고등동 600, 고등동 600-1, 창곡동 504-6, 창곡동 566-3</t>
  </si>
  <si>
    <t>고등동 600-1, 608-5, 608-6</t>
  </si>
  <si>
    <t>창곡동</t>
  </si>
  <si>
    <t>오수관로 매설</t>
  </si>
  <si>
    <t>시흥동 232-7번지 (시흥동 234-9 앞)</t>
  </si>
  <si>
    <t>시흥동 64-1</t>
  </si>
  <si>
    <t>신흥동 2483-1(신흥동 2530 앞))</t>
  </si>
  <si>
    <t>급수공사</t>
  </si>
  <si>
    <t>태평동 7309-1(태평동 7337 옆)</t>
  </si>
  <si>
    <t>고등동 579-13(고등동 580 앞))</t>
  </si>
  <si>
    <t>위례동로</t>
  </si>
  <si>
    <t>창곡동 517</t>
  </si>
  <si>
    <t>태평동 7340-12(태평동 7340-5 앞)</t>
  </si>
  <si>
    <t>시흥동 64-1, 64-2</t>
  </si>
  <si>
    <t>30
(차도 점용 2일)</t>
  </si>
  <si>
    <t>창곡동 514-5(창곡동 517번지 앞))</t>
  </si>
  <si>
    <t>복정동 460-7~복정동 467-8</t>
  </si>
  <si>
    <t>오수맨홀 및 오수관로 매설</t>
  </si>
  <si>
    <t>창곡동 566-3</t>
  </si>
  <si>
    <t>산성동 2219</t>
  </si>
  <si>
    <t>산성동 2200</t>
  </si>
  <si>
    <t>태평동 5013</t>
  </si>
  <si>
    <t>사송동 518-1</t>
  </si>
  <si>
    <t>위례서일로3길</t>
  </si>
  <si>
    <t>창곡동 545-11</t>
  </si>
  <si>
    <t>수정로 85-2</t>
  </si>
  <si>
    <t>위례서일로</t>
  </si>
  <si>
    <t>창곡동 544-8</t>
  </si>
  <si>
    <t>창곡동 514-5</t>
  </si>
  <si>
    <t>하수관 보수공사</t>
  </si>
  <si>
    <t>신흥동 5186-1</t>
  </si>
  <si>
    <t>신촌로</t>
  </si>
  <si>
    <t>신촌동</t>
  </si>
  <si>
    <t>신촌동 195-1, 195-2</t>
  </si>
  <si>
    <t>심곡동 327-8 앞</t>
  </si>
  <si>
    <t>청계산로4길</t>
  </si>
  <si>
    <t>고등동 608-6(고등동 609 앞)</t>
  </si>
  <si>
    <t>스마트 버스정류장 전기, 통신관로 매설</t>
  </si>
  <si>
    <t>고등동 414-5, 411-20, 413-19, 413-20</t>
  </si>
  <si>
    <t>고등동 396-43</t>
  </si>
  <si>
    <t>위례대로, 위례서일로</t>
  </si>
  <si>
    <t>창곡동 550-9 ,556-3</t>
  </si>
  <si>
    <t>창곡동 499-87</t>
  </si>
  <si>
    <t>산성대로, 위례한빛로, 위례광장로, 
성남대로, 수정로, 공원로, 여수대로, 대왕판교로</t>
  </si>
  <si>
    <t>신흥동 6948-1, 창곡동 586-15(창곡동 589-1), 
창곡동 546-9, 태평동 6829(태평동 6828 앞), 태평동 1(태평동 7338-2 앞), 태평동 1(태평동 7326 앞), 시흥동 92-4, 심곡동 473-2</t>
  </si>
  <si>
    <t>시흥동 299-3</t>
  </si>
  <si>
    <t>고등동 608-6</t>
  </si>
  <si>
    <t>성남대로 1380번길</t>
  </si>
  <si>
    <t>복정동 717-3</t>
  </si>
  <si>
    <t>복정동 717-2</t>
  </si>
  <si>
    <t>단대동 58</t>
  </si>
  <si>
    <t>상수관로 매설</t>
  </si>
  <si>
    <t xml:space="preserve">금토동 410-46, 140-325, 410-171 </t>
  </si>
  <si>
    <t>우수관 연결</t>
    <phoneticPr fontId="26" type="noConversion"/>
  </si>
  <si>
    <t>고등동 579-12(고등동 581-2 앞)</t>
    <phoneticPr fontId="26" type="noConversion"/>
  </si>
  <si>
    <t>성남대로, 위례서로, 달래내로</t>
    <phoneticPr fontId="26" type="noConversion"/>
  </si>
  <si>
    <t>복정동, 창곡동, 수진동, 금토동</t>
    <phoneticPr fontId="26" type="noConversion"/>
  </si>
  <si>
    <t>복정동 485-7 일원, 창곡동 502-2, 복정동 471-2 일원, 복정동 613-3 일원, 
수진동 4808, 금토동 273-34 일원</t>
    <phoneticPr fontId="26" type="noConversion"/>
  </si>
  <si>
    <t>지역난방 공급을 위한 열배관 매설</t>
    <phoneticPr fontId="8" type="noConversion"/>
  </si>
  <si>
    <t>헌릉로</t>
    <phoneticPr fontId="8" type="noConversion"/>
  </si>
  <si>
    <t>창곡동</t>
    <phoneticPr fontId="8" type="noConversion"/>
  </si>
  <si>
    <t>창곡동 534-7</t>
    <phoneticPr fontId="8" type="noConversion"/>
  </si>
  <si>
    <t>도시가스 배관 매설</t>
    <phoneticPr fontId="8" type="noConversion"/>
  </si>
  <si>
    <t>오수관 연결공사</t>
    <phoneticPr fontId="8" type="noConversion"/>
  </si>
  <si>
    <t>고등동 429-11
(고등동 608-4 앞)</t>
    <phoneticPr fontId="8" type="noConversion"/>
  </si>
  <si>
    <t>대왕판교로</t>
    <phoneticPr fontId="8" type="noConversion"/>
  </si>
  <si>
    <t>고등로 5길</t>
    <phoneticPr fontId="8" type="noConversion"/>
  </si>
  <si>
    <t>고등동 579-12(고등동 581-2 앞)</t>
    <phoneticPr fontId="8" type="noConversion"/>
  </si>
  <si>
    <t>고등동 396-61, 고등동 396-40 (고등동 396-8 앞)</t>
    <phoneticPr fontId="8" type="noConversion"/>
  </si>
  <si>
    <t>대왕판교로 976번길</t>
    <phoneticPr fontId="8" type="noConversion"/>
  </si>
  <si>
    <t>희망로 518번길</t>
    <phoneticPr fontId="8" type="noConversion"/>
  </si>
  <si>
    <t>산성동</t>
    <phoneticPr fontId="8" type="noConversion"/>
  </si>
  <si>
    <t>산성동 2199 (산성동 2194 옆)</t>
    <phoneticPr fontId="8" type="noConversion"/>
  </si>
  <si>
    <t>산성동 1579 (산성동 1528 옆)</t>
    <phoneticPr fontId="8" type="noConversion"/>
  </si>
  <si>
    <t>수정로 342번길</t>
    <phoneticPr fontId="8" type="noConversion"/>
  </si>
  <si>
    <t>(구)신흥동 2406, 2417</t>
    <phoneticPr fontId="8" type="noConversion"/>
  </si>
  <si>
    <t>중로 2-143</t>
    <phoneticPr fontId="8" type="noConversion"/>
  </si>
  <si>
    <t>신흥동</t>
    <phoneticPr fontId="8" type="noConversion"/>
  </si>
  <si>
    <t>탄천로 319번길</t>
    <phoneticPr fontId="8" type="noConversion"/>
  </si>
  <si>
    <t>사송동</t>
    <phoneticPr fontId="8" type="noConversion"/>
  </si>
  <si>
    <t>사송동 635-3, 636-1 (사송동 635-2 앞)</t>
    <phoneticPr fontId="8" type="noConversion"/>
  </si>
  <si>
    <t>공동 복구공사</t>
    <phoneticPr fontId="8" type="noConversion"/>
  </si>
  <si>
    <t>수진동 4808 (수진동 3011 앞)</t>
    <phoneticPr fontId="8" type="noConversion"/>
  </si>
  <si>
    <t>성남대로</t>
    <phoneticPr fontId="8" type="noConversion"/>
  </si>
  <si>
    <t>수진동</t>
    <phoneticPr fontId="8" type="noConversion"/>
  </si>
  <si>
    <t>-</t>
    <phoneticPr fontId="8" type="noConversion"/>
  </si>
  <si>
    <t>위례동로</t>
    <phoneticPr fontId="8" type="noConversion"/>
  </si>
  <si>
    <t>창곡동 514-5 (창곡동 517 앞)</t>
    <phoneticPr fontId="8" type="noConversion"/>
  </si>
  <si>
    <t>통신관 매설공사</t>
    <phoneticPr fontId="8" type="noConversion"/>
  </si>
  <si>
    <t>산성동 2205, 산성동 2200</t>
    <phoneticPr fontId="8" type="noConversion"/>
  </si>
  <si>
    <t>수정로 456번길, 수정로 332번길</t>
    <phoneticPr fontId="8" type="noConversion"/>
  </si>
  <si>
    <t>대왕판교로 972번길</t>
    <phoneticPr fontId="8" type="noConversion"/>
  </si>
  <si>
    <t>고등동</t>
    <phoneticPr fontId="8" type="noConversion"/>
  </si>
  <si>
    <t>고등동 396-36 ~ 고등동 396-49</t>
    <phoneticPr fontId="8" type="noConversion"/>
  </si>
  <si>
    <t>시흥동  212-3</t>
    <phoneticPr fontId="8" type="noConversion"/>
  </si>
  <si>
    <t>대왕판교로 915번길</t>
    <phoneticPr fontId="8" type="noConversion"/>
  </si>
  <si>
    <t>시흥동</t>
    <phoneticPr fontId="8" type="noConversion"/>
  </si>
  <si>
    <t>시흥동 334 ~ 금토동 273-34</t>
    <phoneticPr fontId="8" type="noConversion"/>
  </si>
  <si>
    <t>창업로, 대왕판교로</t>
    <phoneticPr fontId="8" type="noConversion"/>
  </si>
  <si>
    <t>시흥동, 금토동</t>
    <phoneticPr fontId="8" type="noConversion"/>
  </si>
  <si>
    <t>상수관로 매설 공사</t>
    <phoneticPr fontId="8" type="noConversion"/>
  </si>
  <si>
    <t>고등동 94-6 ~ 신촌동 184-11</t>
    <phoneticPr fontId="8" type="noConversion"/>
  </si>
  <si>
    <t>고등동, 신촌동</t>
    <phoneticPr fontId="8" type="noConversion"/>
  </si>
  <si>
    <t>전력관로 신설</t>
    <phoneticPr fontId="8" type="noConversion"/>
  </si>
  <si>
    <t>설개로</t>
    <phoneticPr fontId="8" type="noConversion"/>
  </si>
  <si>
    <t>신흥동 2023-1</t>
    <phoneticPr fontId="8" type="noConversion"/>
  </si>
  <si>
    <t>위례동로, 위례서로</t>
    <phoneticPr fontId="8" type="noConversion"/>
  </si>
  <si>
    <t>창곡동 502-2, 535-4, 523-7번지 일원</t>
    <phoneticPr fontId="8" type="noConversion"/>
  </si>
  <si>
    <t>전력관로 매설공사</t>
    <phoneticPr fontId="8" type="noConversion"/>
  </si>
  <si>
    <t>달래내로</t>
    <phoneticPr fontId="8" type="noConversion"/>
  </si>
  <si>
    <t>금토동 410-232번지</t>
    <phoneticPr fontId="8" type="noConversion"/>
  </si>
  <si>
    <t>금토동</t>
    <phoneticPr fontId="8" type="noConversion"/>
  </si>
  <si>
    <t>도시가스 공급관 마감 공사</t>
    <phoneticPr fontId="8" type="noConversion"/>
  </si>
  <si>
    <t>노후케이블 교체공사</t>
    <phoneticPr fontId="8" type="noConversion"/>
  </si>
  <si>
    <t>태평동 5190-3</t>
    <phoneticPr fontId="8" type="noConversion"/>
  </si>
  <si>
    <t>태평동</t>
    <phoneticPr fontId="8" type="noConversion"/>
  </si>
  <si>
    <t>시흥동 293-29</t>
    <phoneticPr fontId="8" type="noConversion"/>
  </si>
  <si>
    <t>태평동 3692-6</t>
    <phoneticPr fontId="8" type="noConversion"/>
  </si>
  <si>
    <t>제일로</t>
    <phoneticPr fontId="8" type="noConversion"/>
  </si>
  <si>
    <t>도시가스 전기방식 보완공사</t>
    <phoneticPr fontId="8" type="noConversion"/>
  </si>
  <si>
    <t>청계산로 4길</t>
    <phoneticPr fontId="8" type="noConversion"/>
  </si>
  <si>
    <t>고등동 608번지</t>
    <phoneticPr fontId="8" type="noConversion"/>
  </si>
  <si>
    <t>창곡동 550-9</t>
    <phoneticPr fontId="8" type="noConversion"/>
  </si>
  <si>
    <t>위례서일로</t>
    <phoneticPr fontId="8" type="noConversion"/>
  </si>
  <si>
    <t>전력관로 이설</t>
    <phoneticPr fontId="8" type="noConversion"/>
  </si>
  <si>
    <t>태평동 6453 (6147-1번지 주변)</t>
    <phoneticPr fontId="8" type="noConversion"/>
  </si>
  <si>
    <t>제일로 188번길</t>
    <phoneticPr fontId="8" type="noConversion"/>
  </si>
  <si>
    <t>위례광장로</t>
    <phoneticPr fontId="8" type="noConversion"/>
  </si>
  <si>
    <t>맨홀 굴착 보수</t>
    <phoneticPr fontId="8" type="noConversion"/>
  </si>
  <si>
    <t>고등동 153-1</t>
    <phoneticPr fontId="8" type="noConversion"/>
  </si>
  <si>
    <t>등자로 60번길</t>
    <phoneticPr fontId="8" type="noConversion"/>
  </si>
  <si>
    <t>고등동 165-12</t>
    <phoneticPr fontId="8" type="noConversion"/>
  </si>
  <si>
    <t>하수관 연결 공사</t>
    <phoneticPr fontId="8" type="noConversion"/>
  </si>
  <si>
    <t>긴급 배관 보수</t>
    <phoneticPr fontId="8" type="noConversion"/>
  </si>
  <si>
    <t>창곡동 514-5</t>
    <phoneticPr fontId="8" type="noConversion"/>
  </si>
  <si>
    <t>달래내로 377번길</t>
    <phoneticPr fontId="8" type="noConversion"/>
  </si>
  <si>
    <t>상적동 281-1</t>
    <phoneticPr fontId="8" type="noConversion"/>
  </si>
  <si>
    <t>상적동</t>
    <phoneticPr fontId="8" type="noConversion"/>
  </si>
  <si>
    <t>수진동 3008번지 앞 도로</t>
    <phoneticPr fontId="8" type="noConversion"/>
  </si>
  <si>
    <t>수정남로</t>
    <phoneticPr fontId="8" type="noConversion"/>
  </si>
  <si>
    <t>도시가스 인입관 공사</t>
    <phoneticPr fontId="8" type="noConversion"/>
  </si>
  <si>
    <t>산성대로 581번길</t>
    <phoneticPr fontId="8" type="noConversion"/>
  </si>
  <si>
    <t>양지동</t>
    <phoneticPr fontId="8" type="noConversion"/>
  </si>
  <si>
    <t>양지동 879</t>
    <phoneticPr fontId="8" type="noConversion"/>
  </si>
  <si>
    <t>시흥동 87-8, 87-9</t>
    <phoneticPr fontId="8" type="noConversion"/>
  </si>
  <si>
    <t>오수, 우수 관로 매설</t>
    <phoneticPr fontId="8" type="noConversion"/>
  </si>
  <si>
    <t>오하수도관 설치</t>
    <phoneticPr fontId="8" type="noConversion"/>
  </si>
  <si>
    <t>금토동 13</t>
    <phoneticPr fontId="8" type="noConversion"/>
  </si>
  <si>
    <t>금토동 14-5</t>
    <phoneticPr fontId="8" type="noConversion"/>
  </si>
  <si>
    <t>남문로94번길</t>
    <phoneticPr fontId="8" type="noConversion"/>
  </si>
  <si>
    <t>태평동 3288-1</t>
    <phoneticPr fontId="8" type="noConversion"/>
  </si>
  <si>
    <t>도시가스 공급관 공사</t>
    <phoneticPr fontId="8" type="noConversion"/>
  </si>
  <si>
    <t>달래내로54번길</t>
    <phoneticPr fontId="8" type="noConversion"/>
  </si>
  <si>
    <t>금토동 410-388</t>
    <phoneticPr fontId="8" type="noConversion"/>
  </si>
  <si>
    <t>심곡로57번길</t>
    <phoneticPr fontId="8" type="noConversion"/>
  </si>
  <si>
    <t>심곡동</t>
    <phoneticPr fontId="8" type="noConversion"/>
  </si>
  <si>
    <t>심곡동 393-3, 351-10번지</t>
    <phoneticPr fontId="8" type="noConversion"/>
  </si>
  <si>
    <t>도시가스 인입배관 공사</t>
    <phoneticPr fontId="8" type="noConversion"/>
  </si>
  <si>
    <t>사송로 등 12개소</t>
    <phoneticPr fontId="8" type="noConversion"/>
  </si>
  <si>
    <t>사송동 636-7번지, 사송동 439-6번지, 수진동 4808번지, 수진동 4693-2번지, 신흥동 2466번지, 신흥동 25번지, 금토동 44-1번지, 사송동 497-11번지, 사송동 576-2번지, 사송동 589-1번지, 오야동 300-31번지, 창곡동 535-4번지</t>
    <phoneticPr fontId="8" type="noConversion"/>
  </si>
  <si>
    <t>소화전 신설</t>
    <phoneticPr fontId="8" type="noConversion"/>
  </si>
  <si>
    <t>수진동, 태평동</t>
    <phoneticPr fontId="8" type="noConversion"/>
  </si>
  <si>
    <t>수진동 4808, 태평동 6989번지</t>
    <phoneticPr fontId="8" type="noConversion"/>
  </si>
  <si>
    <t>공동(싱크홀) 복구 공사</t>
    <phoneticPr fontId="8" type="noConversion"/>
  </si>
  <si>
    <t>도시가스 배관 매설</t>
    <phoneticPr fontId="8" type="noConversion"/>
  </si>
  <si>
    <t>상수도관 정비</t>
    <phoneticPr fontId="8" type="noConversion"/>
  </si>
  <si>
    <t>통신, 전선관 매설</t>
    <phoneticPr fontId="8" type="noConversion"/>
  </si>
  <si>
    <t>수로암거 설치</t>
    <phoneticPr fontId="8" type="noConversion"/>
  </si>
  <si>
    <t>밸브보수</t>
    <phoneticPr fontId="8" type="noConversion"/>
  </si>
  <si>
    <t>금토동 14-5, 7</t>
    <phoneticPr fontId="8" type="noConversion"/>
  </si>
  <si>
    <t>금토동</t>
    <phoneticPr fontId="8" type="noConversion"/>
  </si>
  <si>
    <t>금토동 13번지</t>
    <phoneticPr fontId="8" type="noConversion"/>
  </si>
  <si>
    <t>달래내로</t>
    <phoneticPr fontId="8" type="noConversion"/>
  </si>
  <si>
    <t>대왕판교로</t>
    <phoneticPr fontId="8" type="noConversion"/>
  </si>
  <si>
    <t>시흥동</t>
    <phoneticPr fontId="8" type="noConversion"/>
  </si>
  <si>
    <t>시흥동 158-12</t>
    <phoneticPr fontId="8" type="noConversion"/>
  </si>
  <si>
    <t>산성대로</t>
    <phoneticPr fontId="8" type="noConversion"/>
  </si>
  <si>
    <t>태평동</t>
    <phoneticPr fontId="8" type="noConversion"/>
  </si>
  <si>
    <t>태평동 3683번지 일대</t>
    <phoneticPr fontId="8" type="noConversion"/>
  </si>
  <si>
    <t>헌릉로</t>
    <phoneticPr fontId="8" type="noConversion"/>
  </si>
  <si>
    <t>창곡동</t>
    <phoneticPr fontId="8" type="noConversion"/>
  </si>
  <si>
    <t>창곡동 534-7번지 일원</t>
    <phoneticPr fontId="8" type="noConversion"/>
  </si>
  <si>
    <t>-</t>
    <phoneticPr fontId="8" type="noConversion"/>
  </si>
  <si>
    <t>도시가스 본, 공급관 마감 공사</t>
    <phoneticPr fontId="8" type="noConversion"/>
  </si>
  <si>
    <t>탄리로</t>
    <phoneticPr fontId="8" type="noConversion"/>
  </si>
  <si>
    <t>탄리로 17번길 15</t>
    <phoneticPr fontId="8" type="noConversion"/>
  </si>
  <si>
    <t>신촌로</t>
    <phoneticPr fontId="8" type="noConversion"/>
  </si>
  <si>
    <t>신촌동</t>
    <phoneticPr fontId="8" type="noConversion"/>
  </si>
  <si>
    <t>신촌동 114-21번지</t>
    <phoneticPr fontId="8" type="noConversion"/>
  </si>
  <si>
    <t>도로 복구 공사</t>
    <phoneticPr fontId="8" type="noConversion"/>
  </si>
  <si>
    <t>수진동</t>
    <phoneticPr fontId="8" type="noConversion"/>
  </si>
  <si>
    <t>수진동 4537-1번지</t>
    <phoneticPr fontId="8" type="noConversion"/>
  </si>
  <si>
    <t>단선복구공사</t>
    <phoneticPr fontId="8" type="noConversion"/>
  </si>
  <si>
    <t>단대동</t>
    <phoneticPr fontId="8" type="noConversion"/>
  </si>
  <si>
    <t>단대동 96번지</t>
    <phoneticPr fontId="8" type="noConversion"/>
  </si>
  <si>
    <t>통신, 전기 공사</t>
    <phoneticPr fontId="8" type="noConversion"/>
  </si>
  <si>
    <t>창곡동 598번지 일원</t>
    <phoneticPr fontId="8" type="noConversion"/>
  </si>
  <si>
    <t>수진동 4808번지 외 2개소</t>
    <phoneticPr fontId="8" type="noConversion"/>
  </si>
  <si>
    <t>도시가스 보수 공사</t>
    <phoneticPr fontId="8" type="noConversion"/>
  </si>
  <si>
    <t>태평동 1번지</t>
    <phoneticPr fontId="8" type="noConversion"/>
  </si>
  <si>
    <t>수정로</t>
    <phoneticPr fontId="8" type="noConversion"/>
  </si>
  <si>
    <t>배수설비 공사</t>
    <phoneticPr fontId="8" type="noConversion"/>
  </si>
  <si>
    <t>양지동</t>
    <phoneticPr fontId="8" type="noConversion"/>
  </si>
  <si>
    <t>산성대로 489</t>
    <phoneticPr fontId="8" type="noConversion"/>
  </si>
  <si>
    <t>통신관로 복구 공사</t>
    <phoneticPr fontId="8" type="noConversion"/>
  </si>
  <si>
    <t>태평동 5113-4</t>
    <phoneticPr fontId="8" type="noConversion"/>
  </si>
  <si>
    <t>노후하수관교체</t>
    <phoneticPr fontId="8" type="noConversion"/>
  </si>
  <si>
    <t>논골로, 희망로, 복정로, 성남대로, 제일로, 신촌남로, 수정로, 시민로, 공원로</t>
    <phoneticPr fontId="8" type="noConversion"/>
  </si>
  <si>
    <t>태평동 등 4개소</t>
    <phoneticPr fontId="8" type="noConversion"/>
  </si>
  <si>
    <t>도시가스 이설공사</t>
    <phoneticPr fontId="8" type="noConversion"/>
  </si>
  <si>
    <t>시흥동 189-8번지</t>
    <phoneticPr fontId="8" type="noConversion"/>
  </si>
  <si>
    <t>상적동 175-5</t>
    <phoneticPr fontId="8" type="noConversion"/>
  </si>
  <si>
    <t>상적동</t>
    <phoneticPr fontId="8" type="noConversion"/>
  </si>
  <si>
    <t>지주형 악취저감 시설 설치</t>
    <phoneticPr fontId="8" type="noConversion"/>
  </si>
  <si>
    <t>고등동</t>
    <phoneticPr fontId="8" type="noConversion"/>
  </si>
  <si>
    <t>고등동 396-46</t>
    <phoneticPr fontId="8" type="noConversion"/>
  </si>
  <si>
    <t>하수관 매설 공사</t>
    <phoneticPr fontId="8" type="noConversion"/>
  </si>
  <si>
    <t>시민로</t>
    <phoneticPr fontId="8" type="noConversion"/>
  </si>
  <si>
    <t>시민로 142번길</t>
    <phoneticPr fontId="8" type="noConversion"/>
  </si>
  <si>
    <t>전기 관로 매설</t>
    <phoneticPr fontId="8" type="noConversion"/>
  </si>
  <si>
    <t>시흥동 298-9번지</t>
    <phoneticPr fontId="8" type="noConversion"/>
  </si>
  <si>
    <t>신흥동</t>
    <phoneticPr fontId="8" type="noConversion"/>
  </si>
  <si>
    <t>신흥동 6961번지</t>
    <phoneticPr fontId="8" type="noConversion"/>
  </si>
  <si>
    <t>통신관로 설치</t>
    <phoneticPr fontId="8" type="noConversion"/>
  </si>
  <si>
    <t>창곡동 535-4번지</t>
    <phoneticPr fontId="8" type="noConversion"/>
  </si>
  <si>
    <t>급수공사</t>
    <phoneticPr fontId="8" type="noConversion"/>
  </si>
  <si>
    <t xml:space="preserve">태평동 </t>
    <phoneticPr fontId="8" type="noConversion"/>
  </si>
  <si>
    <t>태평동 7065-2번지 일대</t>
    <phoneticPr fontId="8" type="noConversion"/>
  </si>
  <si>
    <t>산성동</t>
    <phoneticPr fontId="8" type="noConversion"/>
  </si>
  <si>
    <t>산성동 2214번지 일대</t>
    <phoneticPr fontId="8" type="noConversion"/>
  </si>
  <si>
    <t>창곡동 514-5번지</t>
    <phoneticPr fontId="8" type="noConversion"/>
  </si>
  <si>
    <t>신흥동 4217-1번지 앞 도로</t>
    <phoneticPr fontId="8" type="noConversion"/>
  </si>
  <si>
    <t>상적동 47-1번지</t>
    <phoneticPr fontId="8" type="noConversion"/>
  </si>
  <si>
    <t>열수송관 보수 공사</t>
    <phoneticPr fontId="8" type="noConversion"/>
  </si>
  <si>
    <t>산성동 2217번지</t>
    <phoneticPr fontId="8" type="noConversion"/>
  </si>
  <si>
    <t>우, 오수관 연결</t>
    <phoneticPr fontId="8" type="noConversion"/>
  </si>
  <si>
    <t>사송동</t>
    <phoneticPr fontId="8" type="noConversion"/>
  </si>
  <si>
    <t>사송동 505번지</t>
    <phoneticPr fontId="8" type="noConversion"/>
  </si>
  <si>
    <t>성남대로</t>
    <phoneticPr fontId="8" type="noConversion"/>
  </si>
  <si>
    <t>복정동 등 2개소</t>
    <phoneticPr fontId="8" type="noConversion"/>
  </si>
  <si>
    <t>복정동 615-1번지 등 2개소</t>
    <phoneticPr fontId="8" type="noConversion"/>
  </si>
  <si>
    <t>노후 하수관 정비</t>
    <phoneticPr fontId="8" type="noConversion"/>
  </si>
  <si>
    <t>금토동 101-1, 2</t>
    <phoneticPr fontId="8" type="noConversion"/>
  </si>
  <si>
    <t>고등동 188-3번지</t>
    <phoneticPr fontId="8" type="noConversion"/>
  </si>
  <si>
    <t>신흥동 6975번지</t>
    <phoneticPr fontId="8" type="noConversion"/>
  </si>
  <si>
    <t>오수관로 매설</t>
    <phoneticPr fontId="8" type="noConversion"/>
  </si>
  <si>
    <t>창곡동 499-87번지</t>
    <phoneticPr fontId="8" type="noConversion"/>
  </si>
  <si>
    <t>송수관로 이설</t>
    <phoneticPr fontId="8" type="noConversion"/>
  </si>
  <si>
    <t>성남대로</t>
    <phoneticPr fontId="8" type="noConversion"/>
  </si>
  <si>
    <t>탄천로</t>
    <phoneticPr fontId="8" type="noConversion"/>
  </si>
  <si>
    <t>수정로</t>
    <phoneticPr fontId="8" type="noConversion"/>
  </si>
  <si>
    <t>시민로</t>
    <phoneticPr fontId="8" type="noConversion"/>
  </si>
  <si>
    <t>적푸리로</t>
    <phoneticPr fontId="8" type="noConversion"/>
  </si>
  <si>
    <t>사송로</t>
    <phoneticPr fontId="8" type="noConversion"/>
  </si>
  <si>
    <t>희망로</t>
    <phoneticPr fontId="8" type="noConversion"/>
  </si>
  <si>
    <t>태평동</t>
    <phoneticPr fontId="8" type="noConversion"/>
  </si>
  <si>
    <t>양지동</t>
    <phoneticPr fontId="8" type="noConversion"/>
  </si>
  <si>
    <t>신촌동</t>
    <phoneticPr fontId="8" type="noConversion"/>
  </si>
  <si>
    <t>수진동</t>
    <phoneticPr fontId="8" type="noConversion"/>
  </si>
  <si>
    <t>단대동</t>
    <phoneticPr fontId="8" type="noConversion"/>
  </si>
  <si>
    <t>태평동 3285</t>
    <phoneticPr fontId="8" type="noConversion"/>
  </si>
  <si>
    <t>태평동 3214-1</t>
    <phoneticPr fontId="8" type="noConversion"/>
  </si>
  <si>
    <t>양지동 688</t>
    <phoneticPr fontId="8" type="noConversion"/>
  </si>
  <si>
    <t>양지동 877</t>
    <phoneticPr fontId="8" type="noConversion"/>
  </si>
  <si>
    <t>양지동 237</t>
    <phoneticPr fontId="8" type="noConversion"/>
  </si>
  <si>
    <t>신촌동 184-25</t>
    <phoneticPr fontId="8" type="noConversion"/>
  </si>
  <si>
    <t>수진동 31</t>
    <phoneticPr fontId="8" type="noConversion"/>
  </si>
  <si>
    <t>단대동 169</t>
    <phoneticPr fontId="8" type="noConversion"/>
  </si>
  <si>
    <t>단대동2</t>
    <phoneticPr fontId="8" type="noConversion"/>
  </si>
  <si>
    <t>양지로</t>
    <phoneticPr fontId="8" type="noConversion"/>
  </si>
  <si>
    <t>산성대로</t>
    <phoneticPr fontId="8" type="noConversion"/>
  </si>
  <si>
    <t>신촌로</t>
    <phoneticPr fontId="8" type="noConversion"/>
  </si>
  <si>
    <t>제일로</t>
    <phoneticPr fontId="8" type="noConversion"/>
  </si>
  <si>
    <t>설개로</t>
    <phoneticPr fontId="8" type="noConversion"/>
  </si>
  <si>
    <t>시흥동</t>
    <phoneticPr fontId="8" type="noConversion"/>
  </si>
  <si>
    <t>시흥동 82-1,10,6</t>
    <phoneticPr fontId="8" type="noConversion"/>
  </si>
  <si>
    <t>-</t>
    <phoneticPr fontId="8" type="noConversion"/>
  </si>
  <si>
    <t>사송동</t>
    <phoneticPr fontId="8" type="noConversion"/>
  </si>
  <si>
    <t>사송동 565</t>
    <phoneticPr fontId="8" type="noConversion"/>
  </si>
  <si>
    <t>수정로, 희망로, 남문로, 헌릉로, 위례서로, 위례순환로, 대왕판교로</t>
    <phoneticPr fontId="8" type="noConversion"/>
  </si>
  <si>
    <t>신흥동, 창곡동, 태평동 등</t>
    <phoneticPr fontId="8" type="noConversion"/>
  </si>
  <si>
    <t>창곡동 등 16개소</t>
    <phoneticPr fontId="8" type="noConversion"/>
  </si>
  <si>
    <t>단대동 60-22 등 16개소</t>
    <phoneticPr fontId="8" type="noConversion"/>
  </si>
  <si>
    <t>수정로, 수정남로, 시민로 등 61개소</t>
    <phoneticPr fontId="8" type="noConversion"/>
  </si>
  <si>
    <t>단대동 등 3개동</t>
    <phoneticPr fontId="8" type="noConversion"/>
  </si>
  <si>
    <t>단대동 181-5번지 외 61개소</t>
    <phoneticPr fontId="8" type="noConversion"/>
  </si>
  <si>
    <t>창곡동 534-7(창곡동 594 앞)</t>
    <phoneticPr fontId="8" type="noConversion"/>
  </si>
  <si>
    <t>수로암거 공사(공급선로 변경)</t>
    <phoneticPr fontId="8" type="noConversion"/>
  </si>
  <si>
    <t>복정동 722(복정동 646 앞)</t>
    <phoneticPr fontId="8" type="noConversion"/>
  </si>
  <si>
    <t>공원로350번길</t>
    <phoneticPr fontId="8" type="noConversion"/>
  </si>
  <si>
    <t>신흥동 1232-2</t>
    <phoneticPr fontId="8" type="noConversion"/>
  </si>
  <si>
    <t>하수관로 연결</t>
    <phoneticPr fontId="8" type="noConversion"/>
  </si>
  <si>
    <t>D300</t>
    <phoneticPr fontId="8" type="noConversion"/>
  </si>
  <si>
    <t>오수관로 연결</t>
    <phoneticPr fontId="8" type="noConversion"/>
  </si>
  <si>
    <t>상적동 127-1</t>
    <phoneticPr fontId="8" type="noConversion"/>
  </si>
  <si>
    <t>D150</t>
    <phoneticPr fontId="8" type="noConversion"/>
  </si>
  <si>
    <r>
      <t xml:space="preserve">태평동 </t>
    </r>
    <r>
      <rPr>
        <sz val="10"/>
        <color rgb="FF000000"/>
        <rFont val="돋움"/>
        <family val="3"/>
        <charset val="129"/>
      </rPr>
      <t>6989</t>
    </r>
    <phoneticPr fontId="8" type="noConversion"/>
  </si>
  <si>
    <r>
      <t xml:space="preserve">태평동 </t>
    </r>
    <r>
      <rPr>
        <sz val="10"/>
        <color rgb="FF000000"/>
        <rFont val="돋움"/>
        <family val="3"/>
        <charset val="129"/>
      </rPr>
      <t>6508</t>
    </r>
    <phoneticPr fontId="8" type="noConversion"/>
  </si>
  <si>
    <r>
      <t xml:space="preserve">태평동 </t>
    </r>
    <r>
      <rPr>
        <sz val="10"/>
        <color rgb="FF000000"/>
        <rFont val="돋움"/>
        <family val="3"/>
        <charset val="129"/>
      </rPr>
      <t>3692-6</t>
    </r>
    <phoneticPr fontId="8" type="noConversion"/>
  </si>
  <si>
    <r>
      <t xml:space="preserve">태평동 </t>
    </r>
    <r>
      <rPr>
        <sz val="10"/>
        <color rgb="FF000000"/>
        <rFont val="돋움"/>
        <family val="3"/>
        <charset val="129"/>
      </rPr>
      <t>1</t>
    </r>
    <phoneticPr fontId="8" type="noConversion"/>
  </si>
  <si>
    <r>
      <t xml:space="preserve">태평동 </t>
    </r>
    <r>
      <rPr>
        <sz val="10"/>
        <color rgb="FF000000"/>
        <rFont val="돋움"/>
        <family val="3"/>
        <charset val="129"/>
      </rPr>
      <t>4516</t>
    </r>
    <phoneticPr fontId="8" type="noConversion"/>
  </si>
  <si>
    <r>
      <t xml:space="preserve">단대동 </t>
    </r>
    <r>
      <rPr>
        <sz val="10"/>
        <color rgb="FF000000"/>
        <rFont val="돋움"/>
        <family val="3"/>
        <charset val="129"/>
      </rPr>
      <t>96</t>
    </r>
    <phoneticPr fontId="8" type="noConversion"/>
  </si>
  <si>
    <r>
      <t xml:space="preserve">단대동 </t>
    </r>
    <r>
      <rPr>
        <sz val="10"/>
        <color rgb="FF000000"/>
        <rFont val="돋움"/>
        <family val="3"/>
        <charset val="129"/>
      </rPr>
      <t>19-5</t>
    </r>
    <phoneticPr fontId="8" type="noConversion"/>
  </si>
  <si>
    <t>수정로87번길</t>
    <phoneticPr fontId="8" type="noConversion"/>
  </si>
  <si>
    <t>남문로60번길</t>
    <phoneticPr fontId="8" type="noConversion"/>
  </si>
  <si>
    <t>태평로48번길</t>
    <phoneticPr fontId="8" type="noConversion"/>
  </si>
  <si>
    <t>태평로22번길</t>
    <phoneticPr fontId="8" type="noConversion"/>
  </si>
  <si>
    <t>산성대로413번길</t>
    <phoneticPr fontId="8" type="noConversion"/>
  </si>
  <si>
    <t>논골로69번길</t>
    <phoneticPr fontId="8" type="noConversion"/>
  </si>
  <si>
    <t>가스누설 긴급복구</t>
    <phoneticPr fontId="8" type="noConversion"/>
  </si>
  <si>
    <t>산성대로489번길</t>
    <phoneticPr fontId="8" type="noConversion"/>
  </si>
  <si>
    <t>양지동 841</t>
    <phoneticPr fontId="8" type="noConversion"/>
  </si>
  <si>
    <t>개인우·오수관 신설공사</t>
    <phoneticPr fontId="8" type="noConversion"/>
  </si>
  <si>
    <t>대왕판교로816번길</t>
    <phoneticPr fontId="8" type="noConversion"/>
  </si>
  <si>
    <t>시흥동 276-12</t>
    <phoneticPr fontId="8" type="noConversion"/>
  </si>
  <si>
    <t>D200</t>
    <phoneticPr fontId="8" type="noConversion"/>
  </si>
  <si>
    <t>통신관매설</t>
    <phoneticPr fontId="8" type="noConversion"/>
  </si>
  <si>
    <t>상수관로 표본굴착 및 
부단수내시경</t>
    <phoneticPr fontId="8" type="noConversion"/>
  </si>
  <si>
    <t>청계산로</t>
    <phoneticPr fontId="8" type="noConversion"/>
  </si>
  <si>
    <t>성남대로, 
산성대로, 모란로</t>
    <phoneticPr fontId="8" type="noConversion"/>
  </si>
  <si>
    <t>수진동 4796-1</t>
    <phoneticPr fontId="8" type="noConversion"/>
  </si>
  <si>
    <t>수진동 4796</t>
    <phoneticPr fontId="8" type="noConversion"/>
  </si>
  <si>
    <t>D100</t>
    <phoneticPr fontId="8" type="noConversion"/>
  </si>
  <si>
    <t>위례동</t>
    <phoneticPr fontId="8" type="noConversion"/>
  </si>
  <si>
    <t>창곡동 507-2</t>
    <phoneticPr fontId="8" type="noConversion"/>
  </si>
  <si>
    <t>위례순환로</t>
    <phoneticPr fontId="8" type="noConversion"/>
  </si>
  <si>
    <t>상적동 127-5</t>
    <phoneticPr fontId="8" type="noConversion"/>
  </si>
  <si>
    <t>배수설비 보수공사</t>
    <phoneticPr fontId="8" type="noConversion"/>
  </si>
  <si>
    <t>수정로35번길</t>
    <phoneticPr fontId="8" type="noConversion"/>
  </si>
  <si>
    <t>동</t>
    <phoneticPr fontId="8" type="noConversion"/>
  </si>
  <si>
    <t>태평동 7197-8</t>
    <phoneticPr fontId="8" type="noConversion"/>
  </si>
  <si>
    <t>산성대로97번길</t>
    <phoneticPr fontId="8" type="noConversion"/>
  </si>
  <si>
    <t>수진동 4537-1</t>
    <phoneticPr fontId="8" type="noConversion"/>
  </si>
  <si>
    <t>싱크홀 발생에 따른
통신관로 굴착공사</t>
    <phoneticPr fontId="8" type="noConversion"/>
  </si>
  <si>
    <t>고등동 396-43</t>
    <phoneticPr fontId="8" type="noConversion"/>
  </si>
  <si>
    <r>
      <t xml:space="preserve">시흥동 334
</t>
    </r>
    <r>
      <rPr>
        <sz val="9"/>
        <color theme="1"/>
        <rFont val="돋움"/>
        <family val="3"/>
        <charset val="129"/>
      </rPr>
      <t>(시흥동 348번지 앞)</t>
    </r>
    <phoneticPr fontId="8" type="noConversion"/>
  </si>
  <si>
    <t>D50</t>
    <phoneticPr fontId="8" type="noConversion"/>
  </si>
  <si>
    <r>
      <t xml:space="preserve">창업로
</t>
    </r>
    <r>
      <rPr>
        <sz val="9"/>
        <color theme="1"/>
        <rFont val="돋움"/>
        <family val="3"/>
        <charset val="129"/>
      </rPr>
      <t>[중로1-68호선]</t>
    </r>
    <phoneticPr fontId="8" type="noConversion"/>
  </si>
  <si>
    <r>
      <t xml:space="preserve">위례순환로
</t>
    </r>
    <r>
      <rPr>
        <sz val="9"/>
        <color theme="1"/>
        <rFont val="돋움"/>
        <family val="3"/>
        <charset val="129"/>
      </rPr>
      <t>[대로3-2호선]</t>
    </r>
    <phoneticPr fontId="8" type="noConversion"/>
  </si>
  <si>
    <r>
      <t xml:space="preserve">창곡동 514-4
</t>
    </r>
    <r>
      <rPr>
        <sz val="9"/>
        <color theme="1"/>
        <rFont val="돋움"/>
        <family val="3"/>
        <charset val="129"/>
      </rPr>
      <t>(창곡동 514번지 앞)</t>
    </r>
    <phoneticPr fontId="8" type="noConversion"/>
  </si>
  <si>
    <t>D175 * 3</t>
    <phoneticPr fontId="8" type="noConversion"/>
  </si>
  <si>
    <t>통신설비 이설공사</t>
    <phoneticPr fontId="8" type="noConversion"/>
  </si>
  <si>
    <t>달래내로
[중로1-97호선]</t>
    <phoneticPr fontId="8" type="noConversion"/>
  </si>
  <si>
    <t>금토동 14-7</t>
  </si>
  <si>
    <t>금토동 42-4</t>
  </si>
  <si>
    <t>금토동 66-1</t>
  </si>
  <si>
    <t>금토동 44-1</t>
  </si>
  <si>
    <t>금토동 58-1</t>
  </si>
  <si>
    <t>금토동 51-10</t>
  </si>
  <si>
    <t>금토동 58-2</t>
  </si>
  <si>
    <t>금토동 58-14</t>
  </si>
  <si>
    <t>금토동 58-15</t>
  </si>
  <si>
    <t>금토동 58-10</t>
  </si>
  <si>
    <t>금토동 93-3</t>
  </si>
  <si>
    <t>금토동 14-7번지 외 43필지</t>
    <phoneticPr fontId="8" type="noConversion"/>
  </si>
  <si>
    <t>금토동 93-4</t>
  </si>
  <si>
    <t>금토동 58-12</t>
  </si>
  <si>
    <t>금토동 131-1</t>
  </si>
  <si>
    <t>금토동 136-1</t>
  </si>
  <si>
    <t>금토동 137-1</t>
  </si>
  <si>
    <t>금토동 145-3</t>
  </si>
  <si>
    <t>금토동 145-9</t>
  </si>
  <si>
    <t>금토동 143-14</t>
  </si>
  <si>
    <t>금토동 178-14</t>
  </si>
  <si>
    <t>금토동 200-7</t>
  </si>
  <si>
    <t>금토동 200-6</t>
  </si>
  <si>
    <t>금토동 410-328</t>
  </si>
  <si>
    <t>금토동 410-230</t>
  </si>
  <si>
    <t>금토동 410-79</t>
  </si>
  <si>
    <t>금토동 271-1</t>
  </si>
  <si>
    <t>금토동 270-5</t>
  </si>
  <si>
    <t>금토동 290-28</t>
  </si>
  <si>
    <t>금토동 288-8</t>
  </si>
  <si>
    <t>금토동 291-1</t>
  </si>
  <si>
    <t>금토동 277-12</t>
  </si>
  <si>
    <t>금토동 271-3</t>
  </si>
  <si>
    <t>금토동 270-20</t>
  </si>
  <si>
    <t>금토동 277-26</t>
  </si>
  <si>
    <t>금토동 277-28</t>
  </si>
  <si>
    <t>금토동 272-10</t>
  </si>
  <si>
    <t>금토동 277-21</t>
  </si>
  <si>
    <t>금토동 277-10</t>
  </si>
  <si>
    <t>금토동 273-34</t>
  </si>
  <si>
    <t>금토동 277-18</t>
  </si>
  <si>
    <t>금토동 277-25</t>
  </si>
  <si>
    <t>금토동 273-33</t>
  </si>
  <si>
    <t>시흥동 281-24</t>
  </si>
  <si>
    <t>금토동 290</t>
    <phoneticPr fontId="8" type="noConversion"/>
  </si>
  <si>
    <t>D100 * 4</t>
    <phoneticPr fontId="8" type="noConversion"/>
  </si>
  <si>
    <t>15-1</t>
  </si>
  <si>
    <t>15-2</t>
  </si>
  <si>
    <t>15-3</t>
  </si>
  <si>
    <t>15-4</t>
  </si>
  <si>
    <t>15-5</t>
  </si>
  <si>
    <t>15-6</t>
  </si>
  <si>
    <t>15-7</t>
  </si>
  <si>
    <t>15-8</t>
  </si>
  <si>
    <t>15-9</t>
  </si>
  <si>
    <t>15-10</t>
  </si>
  <si>
    <t>15-11</t>
  </si>
  <si>
    <t>15-12</t>
  </si>
  <si>
    <t>15-13</t>
  </si>
  <si>
    <t>15-14</t>
  </si>
  <si>
    <t>15-15</t>
  </si>
  <si>
    <t>15-16</t>
  </si>
  <si>
    <t>15-17</t>
  </si>
  <si>
    <t>15-18</t>
  </si>
  <si>
    <t>15-19</t>
  </si>
  <si>
    <t>15-20</t>
  </si>
  <si>
    <t>15-21</t>
  </si>
  <si>
    <t>15-22</t>
  </si>
  <si>
    <t>15-23</t>
  </si>
  <si>
    <t>15-24</t>
  </si>
  <si>
    <t>15-25</t>
  </si>
  <si>
    <t>15-26</t>
  </si>
  <si>
    <t>15-27</t>
  </si>
  <si>
    <t>15-28</t>
  </si>
  <si>
    <t>15-29</t>
  </si>
  <si>
    <t>15-30</t>
  </si>
  <si>
    <t>15-31</t>
  </si>
  <si>
    <t>15-32</t>
  </si>
  <si>
    <t>15-33</t>
  </si>
  <si>
    <t>15-34</t>
  </si>
  <si>
    <t>15-35</t>
  </si>
  <si>
    <t>15-36</t>
  </si>
  <si>
    <t>15-37</t>
  </si>
  <si>
    <t>15-38</t>
  </si>
  <si>
    <t>15-39</t>
  </si>
  <si>
    <t>15-40</t>
  </si>
  <si>
    <t>15-41</t>
  </si>
  <si>
    <t>15-42</t>
  </si>
  <si>
    <t>15-43</t>
  </si>
  <si>
    <t>15-44</t>
  </si>
  <si>
    <t>임시전력 인입공사
(전력배관 매설)</t>
    <phoneticPr fontId="8" type="noConversion"/>
  </si>
  <si>
    <t>위례서로</t>
    <phoneticPr fontId="8" type="noConversion"/>
  </si>
  <si>
    <r>
      <t xml:space="preserve">창곡동 535-4
</t>
    </r>
    <r>
      <rPr>
        <sz val="9"/>
        <color theme="1"/>
        <rFont val="돋움"/>
        <family val="3"/>
        <charset val="129"/>
      </rPr>
      <t>(창곡동 499-147번지 앞)</t>
    </r>
    <phoneticPr fontId="8" type="noConversion"/>
  </si>
  <si>
    <t>D100 * 2</t>
    <phoneticPr fontId="8" type="noConversion"/>
  </si>
  <si>
    <t>도시가스 배관 이설</t>
    <phoneticPr fontId="8" type="noConversion"/>
  </si>
  <si>
    <t>도시가스 배관 마감</t>
    <phoneticPr fontId="8" type="noConversion"/>
  </si>
  <si>
    <r>
      <t xml:space="preserve">창곡동 535-4
</t>
    </r>
    <r>
      <rPr>
        <sz val="9"/>
        <color theme="1"/>
        <rFont val="돋움"/>
        <family val="3"/>
        <charset val="129"/>
      </rPr>
      <t>(남위례역 인근)</t>
    </r>
    <phoneticPr fontId="8" type="noConversion"/>
  </si>
  <si>
    <r>
      <t xml:space="preserve">헌릉로
</t>
    </r>
    <r>
      <rPr>
        <sz val="9"/>
        <color theme="1"/>
        <rFont val="돋움"/>
        <family val="3"/>
        <charset val="129"/>
      </rPr>
      <t>[광로3-1호선]</t>
    </r>
    <phoneticPr fontId="8" type="noConversion"/>
  </si>
  <si>
    <r>
      <t xml:space="preserve">창곡동 535-4
</t>
    </r>
    <r>
      <rPr>
        <sz val="9"/>
        <color theme="1"/>
        <rFont val="돋움"/>
        <family val="3"/>
        <charset val="129"/>
      </rPr>
      <t>(복정동 41-2번지 인근)</t>
    </r>
    <phoneticPr fontId="8" type="noConversion"/>
  </si>
  <si>
    <t>하수관 연결(우, 오수)</t>
    <phoneticPr fontId="8" type="noConversion"/>
  </si>
  <si>
    <t>D200 * 2</t>
    <phoneticPr fontId="8" type="noConversion"/>
  </si>
  <si>
    <t>도로 굴착 허가대장</t>
    <phoneticPr fontId="26" type="noConversion"/>
  </si>
  <si>
    <r>
      <rPr>
        <b/>
        <sz val="10"/>
        <color rgb="FF000080"/>
        <rFont val="돋움"/>
        <family val="3"/>
        <charset val="129"/>
      </rPr>
      <t>담당부서: 수정구청 건설과   작성기준일: 2026-04-17     담당전화: 031-729-5352</t>
    </r>
    <r>
      <rPr>
        <b/>
        <sz val="16"/>
        <color rgb="FF000080"/>
        <rFont val="돋움"/>
        <family val="3"/>
        <charset val="129"/>
      </rPr>
      <t xml:space="preserve">
</t>
    </r>
    <r>
      <rPr>
        <b/>
        <sz val="24"/>
        <color indexed="18"/>
        <rFont val="돋움"/>
        <family val="3"/>
        <charset val="129"/>
      </rPr>
      <t>도로굴착허가대장</t>
    </r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</si>
</sst>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mm&quot;월&quot;\ dd&quot;일&quot;"/>
    <numFmt numFmtId="177" formatCode="#,##0.0_ "/>
    <numFmt numFmtId="178" formatCode="#,##0_ "/>
    <numFmt numFmtId="179" formatCode="#,##0_);[Red]\(#,##0\)"/>
    <numFmt numFmtId="180" formatCode="#,##0.0_);[Red]\(#,##0.0\)"/>
    <numFmt numFmtId="181" formatCode="m&quot;월&quot;\ d&quot;일&quot;;@"/>
    <numFmt numFmtId="182" formatCode="0_ "/>
    <numFmt numFmtId="183" formatCode="m&quot;월&quot;\ d&quot;일&quot;"/>
    <numFmt numFmtId="184" formatCode="yy&quot;-&quot;m&quot;-&quot;d;@"/>
    <numFmt numFmtId="185" formatCode="#,##0.00_);[Red]\(#,##0.00\)"/>
    <numFmt numFmtId="186" formatCode="0.0_ "/>
    <numFmt numFmtId="187" formatCode="mm&quot;.&quot;dd;@"/>
    <numFmt numFmtId="188" formatCode="yy&quot;-&quot;mm&quot;-&quot;dd;@"/>
    <numFmt numFmtId="189" formatCode="0_);[Red]\(0\)"/>
    <numFmt numFmtId="190" formatCode="_-* #,##0_-;\-* #,##0_-;_-* &quot;-&quot;?_-;_-@_-"/>
    <numFmt numFmtId="191" formatCode="_-* #,##0.0_-;\-* #,##0.0_-;_-* &quot;-&quot;?_-;_-@_-"/>
    <numFmt numFmtId="192" formatCode="0.0"/>
    <numFmt numFmtId="193" formatCode="&quot;50-1&quot;"/>
    <numFmt numFmtId="194" formatCode="#,##0.0"/>
    <numFmt numFmtId="195" formatCode="0.0_);\(0.0\)"/>
    <numFmt numFmtId="196" formatCode="_-* #,##0.0_-;\-* #,##0.0_-;_-* &quot;-&quot;_-;_-@_-"/>
  </numFmts>
  <fonts count="3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  <font>
      <b/>
      <sz val="36"/>
      <color indexed="18"/>
      <name val="돋움"/>
      <family val="3"/>
      <charset val="129"/>
    </font>
    <font>
      <sz val="8.5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0000FF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36"/>
      <name val="돋움"/>
      <family val="3"/>
      <charset val="129"/>
    </font>
    <font>
      <sz val="12"/>
      <color rgb="FF000000"/>
      <name val="HY헤드라인M"/>
      <family val="1"/>
      <charset val="129"/>
    </font>
    <font>
      <sz val="8"/>
      <color rgb="FF000000"/>
      <name val="한양신명조"/>
      <family val="3"/>
      <charset val="129"/>
    </font>
    <font>
      <b/>
      <sz val="11"/>
      <color rgb="FF0000FF"/>
      <name val="돋움"/>
      <family val="3"/>
      <charset val="129"/>
    </font>
    <font>
      <b/>
      <sz val="9"/>
      <color indexed="81"/>
      <name val="Tahoma"/>
      <family val="2"/>
    </font>
    <font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4"/>
      <color indexed="18"/>
      <name val="돋움"/>
      <family val="3"/>
      <charset val="129"/>
    </font>
    <font>
      <sz val="24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b/>
      <sz val="16"/>
      <color rgb="FF000080"/>
      <name val="돋움"/>
      <family val="3"/>
      <charset val="129"/>
    </font>
    <font>
      <b/>
      <sz val="10"/>
      <color rgb="FF00008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28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6">
    <xf numFmtId="0" fontId="0" fillId="0" borderId="0" xfId="0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81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9" fontId="10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>
      <alignment vertical="center"/>
    </xf>
    <xf numFmtId="181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center" vertical="center"/>
    </xf>
    <xf numFmtId="179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8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185" fontId="9" fillId="0" borderId="1" xfId="0" applyNumberFormat="1" applyFont="1" applyFill="1" applyBorder="1" applyAlignment="1">
      <alignment horizontal="center" vertical="center"/>
    </xf>
    <xf numFmtId="17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Alignment="1">
      <alignment horizontal="left" vertical="center"/>
    </xf>
    <xf numFmtId="179" fontId="9" fillId="0" borderId="0" xfId="0" applyNumberFormat="1" applyFont="1" applyFill="1" applyAlignment="1">
      <alignment horizontal="center" vertical="center"/>
    </xf>
    <xf numFmtId="183" fontId="9" fillId="0" borderId="1" xfId="0" applyNumberFormat="1" applyFont="1" applyFill="1" applyBorder="1" applyAlignment="1">
      <alignment horizontal="center" vertical="center"/>
    </xf>
    <xf numFmtId="0" fontId="9" fillId="0" borderId="1" xfId="0" quotePrefix="1" applyNumberFormat="1" applyFont="1" applyFill="1" applyBorder="1" applyAlignment="1">
      <alignment horizontal="left" vertical="center"/>
    </xf>
    <xf numFmtId="17" fontId="9" fillId="0" borderId="1" xfId="0" quotePrefix="1" applyNumberFormat="1" applyFont="1" applyFill="1" applyBorder="1" applyAlignment="1">
      <alignment horizontal="left" vertical="center"/>
    </xf>
    <xf numFmtId="179" fontId="7" fillId="0" borderId="0" xfId="0" applyNumberFormat="1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9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shrinkToFit="1"/>
    </xf>
    <xf numFmtId="0" fontId="9" fillId="0" borderId="4" xfId="0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9" fillId="0" borderId="0" xfId="0" applyFont="1" applyFill="1" applyAlignment="1">
      <alignment vertical="center" wrapText="1" shrinkToFi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179" fontId="7" fillId="0" borderId="0" xfId="0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 shrinkToFit="1"/>
    </xf>
    <xf numFmtId="182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 wrapText="1"/>
    </xf>
    <xf numFmtId="178" fontId="9" fillId="0" borderId="1" xfId="1" applyNumberFormat="1" applyFont="1" applyFill="1" applyBorder="1" applyAlignment="1">
      <alignment horizontal="center" vertical="center" wrapText="1"/>
    </xf>
    <xf numFmtId="177" fontId="9" fillId="0" borderId="1" xfId="1" applyNumberFormat="1" applyFont="1" applyFill="1" applyBorder="1" applyAlignment="1">
      <alignment horizontal="center" vertical="center" wrapText="1"/>
    </xf>
    <xf numFmtId="17" fontId="9" fillId="0" borderId="1" xfId="0" quotePrefix="1" applyNumberFormat="1" applyFont="1" applyFill="1" applyBorder="1" applyAlignment="1">
      <alignment horizontal="center" vertical="center" wrapText="1"/>
    </xf>
    <xf numFmtId="41" fontId="9" fillId="0" borderId="1" xfId="0" applyNumberFormat="1" applyFont="1" applyFill="1" applyBorder="1" applyAlignment="1">
      <alignment horizontal="center" vertical="center" wrapText="1"/>
    </xf>
    <xf numFmtId="0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NumberFormat="1" applyFont="1" applyFill="1" applyAlignment="1">
      <alignment horizontal="center" vertical="center" wrapText="1"/>
    </xf>
    <xf numFmtId="179" fontId="9" fillId="0" borderId="0" xfId="0" applyNumberFormat="1" applyFont="1" applyFill="1" applyAlignment="1">
      <alignment horizontal="center" vertical="center" wrapText="1"/>
    </xf>
    <xf numFmtId="181" fontId="7" fillId="0" borderId="0" xfId="0" applyNumberFormat="1" applyFont="1" applyFill="1" applyAlignment="1">
      <alignment horizontal="center" vertical="center" wrapText="1"/>
    </xf>
    <xf numFmtId="181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 shrinkToFit="1"/>
    </xf>
    <xf numFmtId="0" fontId="0" fillId="0" borderId="1" xfId="0" applyNumberForma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186" fontId="9" fillId="0" borderId="1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center" vertical="center" wrapText="1"/>
    </xf>
    <xf numFmtId="17" fontId="9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1" fontId="7" fillId="0" borderId="0" xfId="0" applyNumberFormat="1" applyFont="1" applyFill="1" applyAlignment="1">
      <alignment horizontal="center" vertical="center" wrapText="1"/>
    </xf>
    <xf numFmtId="41" fontId="7" fillId="0" borderId="1" xfId="0" applyNumberFormat="1" applyFont="1" applyFill="1" applyBorder="1" applyAlignment="1">
      <alignment horizontal="center" vertical="center" wrapText="1"/>
    </xf>
    <xf numFmtId="41" fontId="9" fillId="0" borderId="1" xfId="2" applyNumberFormat="1" applyFont="1" applyFill="1" applyBorder="1" applyAlignment="1">
      <alignment horizontal="center" vertical="center" wrapText="1"/>
    </xf>
    <xf numFmtId="41" fontId="7" fillId="0" borderId="1" xfId="2" applyNumberFormat="1" applyFont="1" applyFill="1" applyBorder="1" applyAlignment="1">
      <alignment horizontal="center" vertical="center" wrapText="1"/>
    </xf>
    <xf numFmtId="41" fontId="0" fillId="0" borderId="1" xfId="0" applyNumberForma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181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81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41" fontId="9" fillId="0" borderId="1" xfId="0" applyNumberFormat="1" applyFont="1" applyFill="1" applyBorder="1" applyAlignment="1">
      <alignment horizontal="center" vertical="center" shrinkToFit="1"/>
    </xf>
    <xf numFmtId="178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186" fontId="9" fillId="0" borderId="1" xfId="0" applyNumberFormat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>
      <alignment horizontal="center" vertical="center" wrapText="1"/>
    </xf>
    <xf numFmtId="181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>
      <alignment horizontal="center" vertical="center" wrapText="1" shrinkToFit="1"/>
    </xf>
    <xf numFmtId="41" fontId="9" fillId="4" borderId="1" xfId="0" applyNumberFormat="1" applyFont="1" applyFill="1" applyBorder="1" applyAlignment="1">
      <alignment horizontal="center" vertical="center" shrinkToFit="1"/>
    </xf>
    <xf numFmtId="178" fontId="9" fillId="4" borderId="1" xfId="0" applyNumberFormat="1" applyFont="1" applyFill="1" applyBorder="1" applyAlignment="1">
      <alignment horizontal="center" vertical="center" shrinkToFi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NumberFormat="1" applyFont="1" applyFill="1" applyBorder="1" applyAlignment="1">
      <alignment horizontal="center" vertical="center" wrapText="1"/>
    </xf>
    <xf numFmtId="181" fontId="16" fillId="5" borderId="1" xfId="0" applyNumberFormat="1" applyFont="1" applyFill="1" applyBorder="1" applyAlignment="1">
      <alignment horizontal="center" vertical="center" wrapText="1"/>
    </xf>
    <xf numFmtId="0" fontId="16" fillId="5" borderId="1" xfId="0" applyNumberFormat="1" applyFont="1" applyFill="1" applyBorder="1" applyAlignment="1">
      <alignment horizontal="center" vertical="center" wrapText="1" shrinkToFit="1"/>
    </xf>
    <xf numFmtId="41" fontId="16" fillId="5" borderId="1" xfId="0" applyNumberFormat="1" applyFont="1" applyFill="1" applyBorder="1" applyAlignment="1">
      <alignment horizontal="center" vertical="center" wrapText="1"/>
    </xf>
    <xf numFmtId="0" fontId="17" fillId="5" borderId="1" xfId="0" applyNumberFormat="1" applyFont="1" applyFill="1" applyBorder="1" applyAlignment="1">
      <alignment horizontal="center" vertical="center" wrapText="1"/>
    </xf>
    <xf numFmtId="0" fontId="18" fillId="5" borderId="1" xfId="0" applyNumberFormat="1" applyFont="1" applyFill="1" applyBorder="1" applyAlignment="1">
      <alignment horizontal="center" vertical="center" wrapText="1"/>
    </xf>
    <xf numFmtId="187" fontId="9" fillId="0" borderId="1" xfId="0" applyNumberFormat="1" applyFont="1" applyFill="1" applyBorder="1" applyAlignment="1">
      <alignment horizontal="center" vertical="center" wrapText="1"/>
    </xf>
    <xf numFmtId="187" fontId="13" fillId="0" borderId="1" xfId="0" applyNumberFormat="1" applyFont="1" applyFill="1" applyBorder="1" applyAlignment="1">
      <alignment horizontal="center" vertical="center" wrapText="1"/>
    </xf>
    <xf numFmtId="181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88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181" fontId="0" fillId="0" borderId="0" xfId="0" applyNumberFormat="1" applyFont="1" applyFill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 wrapText="1" shrinkToFit="1"/>
    </xf>
    <xf numFmtId="0" fontId="0" fillId="0" borderId="0" xfId="0" applyNumberFormat="1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81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NumberFormat="1" applyFont="1" applyFill="1" applyBorder="1" applyAlignment="1">
      <alignment horizontal="center" vertical="center" wrapText="1"/>
    </xf>
    <xf numFmtId="41" fontId="0" fillId="0" borderId="0" xfId="0" applyNumberFormat="1" applyFont="1" applyFill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>
      <alignment horizontal="center" vertical="center" wrapText="1"/>
    </xf>
    <xf numFmtId="49" fontId="9" fillId="0" borderId="6" xfId="0" quotePrefix="1" applyNumberFormat="1" applyFont="1" applyFill="1" applyBorder="1" applyAlignment="1">
      <alignment horizontal="center" vertical="center" wrapText="1"/>
    </xf>
    <xf numFmtId="49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 shrinkToFi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horizontal="center" vertical="center"/>
    </xf>
    <xf numFmtId="188" fontId="9" fillId="3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5" xfId="0" quotePrefix="1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49" fontId="9" fillId="0" borderId="5" xfId="0" quotePrefix="1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49" fontId="9" fillId="0" borderId="1" xfId="0" quotePrefix="1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 shrinkToFit="1"/>
    </xf>
    <xf numFmtId="3" fontId="9" fillId="0" borderId="1" xfId="0" applyNumberFormat="1" applyFont="1" applyFill="1" applyBorder="1" applyAlignment="1">
      <alignment horizontal="center" vertical="center" wrapText="1"/>
    </xf>
    <xf numFmtId="189" fontId="9" fillId="0" borderId="1" xfId="0" applyNumberFormat="1" applyFont="1" applyFill="1" applyBorder="1" applyAlignment="1">
      <alignment horizontal="center" vertical="center" wrapText="1"/>
    </xf>
    <xf numFmtId="0" fontId="7" fillId="0" borderId="0" xfId="3" applyFill="1">
      <alignment vertical="center"/>
    </xf>
    <xf numFmtId="0" fontId="7" fillId="0" borderId="0" xfId="3" applyFill="1" applyAlignment="1">
      <alignment horizontal="center" vertical="center"/>
    </xf>
    <xf numFmtId="0" fontId="6" fillId="0" borderId="0" xfId="4" applyFill="1">
      <alignment vertical="center"/>
    </xf>
    <xf numFmtId="0" fontId="7" fillId="0" borderId="1" xfId="3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181" fontId="7" fillId="0" borderId="1" xfId="3" applyNumberFormat="1" applyFont="1" applyFill="1" applyBorder="1" applyAlignment="1">
      <alignment horizontal="center" vertical="center" wrapText="1"/>
    </xf>
    <xf numFmtId="0" fontId="16" fillId="0" borderId="1" xfId="3" applyNumberFormat="1" applyFont="1" applyFill="1" applyBorder="1" applyAlignment="1">
      <alignment horizontal="center" vertical="center" wrapText="1" shrinkToFit="1"/>
    </xf>
    <xf numFmtId="0" fontId="7" fillId="0" borderId="1" xfId="3" applyNumberFormat="1" applyFont="1" applyFill="1" applyBorder="1" applyAlignment="1">
      <alignment horizontal="center" vertical="center" wrapText="1"/>
    </xf>
    <xf numFmtId="0" fontId="9" fillId="0" borderId="1" xfId="3" applyNumberFormat="1" applyFont="1" applyFill="1" applyBorder="1" applyAlignment="1">
      <alignment horizontal="center" vertical="center" wrapText="1"/>
    </xf>
    <xf numFmtId="49" fontId="9" fillId="0" borderId="5" xfId="3" applyNumberFormat="1" applyFont="1" applyFill="1" applyBorder="1" applyAlignment="1">
      <alignment horizontal="center" vertical="center"/>
    </xf>
    <xf numFmtId="188" fontId="9" fillId="0" borderId="1" xfId="3" applyNumberFormat="1" applyFont="1" applyFill="1" applyBorder="1" applyAlignment="1">
      <alignment horizontal="center" vertical="center" wrapText="1"/>
    </xf>
    <xf numFmtId="49" fontId="9" fillId="0" borderId="1" xfId="3" applyNumberFormat="1" applyFont="1" applyFill="1" applyBorder="1" applyAlignment="1">
      <alignment horizontal="center" vertical="center" wrapText="1"/>
    </xf>
    <xf numFmtId="186" fontId="9" fillId="0" borderId="1" xfId="3" applyNumberFormat="1" applyFont="1" applyFill="1" applyBorder="1" applyAlignment="1">
      <alignment horizontal="center" vertical="center" wrapText="1"/>
    </xf>
    <xf numFmtId="41" fontId="9" fillId="0" borderId="1" xfId="3" applyNumberFormat="1" applyFont="1" applyFill="1" applyBorder="1" applyAlignment="1">
      <alignment horizontal="center" vertical="center" wrapText="1"/>
    </xf>
    <xf numFmtId="49" fontId="9" fillId="0" borderId="1" xfId="3" applyNumberFormat="1" applyFont="1" applyFill="1" applyBorder="1" applyAlignment="1">
      <alignment horizontal="center" vertical="center"/>
    </xf>
    <xf numFmtId="0" fontId="9" fillId="0" borderId="1" xfId="3" applyNumberFormat="1" applyFont="1" applyFill="1" applyBorder="1" applyAlignment="1">
      <alignment horizontal="center" vertical="center" wrapText="1" shrinkToFit="1"/>
    </xf>
    <xf numFmtId="0" fontId="25" fillId="0" borderId="1" xfId="3" applyFont="1" applyFill="1" applyBorder="1" applyAlignment="1">
      <alignment horizontal="center" vertical="center" wrapText="1"/>
    </xf>
    <xf numFmtId="49" fontId="24" fillId="0" borderId="1" xfId="3" applyNumberFormat="1" applyFont="1" applyFill="1" applyBorder="1" applyAlignment="1">
      <alignment horizontal="center" vertical="center"/>
    </xf>
    <xf numFmtId="188" fontId="24" fillId="0" borderId="1" xfId="3" applyNumberFormat="1" applyFont="1" applyFill="1" applyBorder="1" applyAlignment="1">
      <alignment horizontal="center" vertical="center" wrapText="1"/>
    </xf>
    <xf numFmtId="0" fontId="24" fillId="0" borderId="1" xfId="3" applyNumberFormat="1" applyFont="1" applyFill="1" applyBorder="1" applyAlignment="1">
      <alignment horizontal="center" vertical="center" wrapText="1"/>
    </xf>
    <xf numFmtId="49" fontId="24" fillId="0" borderId="1" xfId="3" applyNumberFormat="1" applyFont="1" applyFill="1" applyBorder="1" applyAlignment="1">
      <alignment horizontal="center" vertical="center" wrapText="1"/>
    </xf>
    <xf numFmtId="186" fontId="24" fillId="0" borderId="1" xfId="3" applyNumberFormat="1" applyFont="1" applyFill="1" applyBorder="1" applyAlignment="1">
      <alignment horizontal="center" vertical="center" wrapText="1"/>
    </xf>
    <xf numFmtId="41" fontId="24" fillId="0" borderId="1" xfId="3" applyNumberFormat="1" applyFont="1" applyFill="1" applyBorder="1" applyAlignment="1">
      <alignment horizontal="center" vertical="center" wrapText="1"/>
    </xf>
    <xf numFmtId="176" fontId="9" fillId="0" borderId="1" xfId="3" applyNumberFormat="1" applyFont="1" applyFill="1" applyBorder="1" applyAlignment="1">
      <alignment horizontal="center" vertical="center" wrapText="1"/>
    </xf>
    <xf numFmtId="49" fontId="9" fillId="0" borderId="6" xfId="3" applyNumberFormat="1" applyFont="1" applyFill="1" applyBorder="1" applyAlignment="1">
      <alignment horizontal="center" vertical="center" wrapText="1"/>
    </xf>
    <xf numFmtId="0" fontId="9" fillId="0" borderId="5" xfId="3" applyNumberFormat="1" applyFont="1" applyFill="1" applyBorder="1" applyAlignment="1">
      <alignment horizontal="center" vertical="center" wrapText="1"/>
    </xf>
    <xf numFmtId="49" fontId="9" fillId="0" borderId="5" xfId="3" applyNumberFormat="1" applyFont="1" applyFill="1" applyBorder="1" applyAlignment="1">
      <alignment horizontal="center" vertical="center" wrapText="1"/>
    </xf>
    <xf numFmtId="186" fontId="9" fillId="0" borderId="5" xfId="3" applyNumberFormat="1" applyFont="1" applyFill="1" applyBorder="1" applyAlignment="1">
      <alignment horizontal="center" vertical="center" wrapText="1"/>
    </xf>
    <xf numFmtId="41" fontId="9" fillId="0" borderId="5" xfId="3" applyNumberFormat="1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189" fontId="9" fillId="0" borderId="1" xfId="3" applyNumberFormat="1" applyFont="1" applyFill="1" applyBorder="1" applyAlignment="1">
      <alignment horizontal="center" vertical="center" wrapText="1"/>
    </xf>
    <xf numFmtId="3" fontId="9" fillId="0" borderId="1" xfId="3" applyNumberFormat="1" applyFont="1" applyFill="1" applyBorder="1" applyAlignment="1">
      <alignment horizontal="center" vertical="center" wrapText="1"/>
    </xf>
    <xf numFmtId="4" fontId="9" fillId="0" borderId="1" xfId="3" applyNumberFormat="1" applyFont="1" applyFill="1" applyBorder="1" applyAlignment="1">
      <alignment horizontal="center" vertical="center" wrapText="1"/>
    </xf>
    <xf numFmtId="0" fontId="6" fillId="0" borderId="0" xfId="4" applyFill="1" applyAlignment="1">
      <alignment horizontal="center" vertical="center"/>
    </xf>
    <xf numFmtId="0" fontId="5" fillId="0" borderId="0" xfId="7" applyFill="1">
      <alignment vertical="center"/>
    </xf>
    <xf numFmtId="190" fontId="5" fillId="0" borderId="0" xfId="7" applyNumberFormat="1" applyFill="1">
      <alignment vertical="center"/>
    </xf>
    <xf numFmtId="190" fontId="27" fillId="0" borderId="0" xfId="7" applyNumberFormat="1" applyFont="1" applyFill="1">
      <alignment vertical="center"/>
    </xf>
    <xf numFmtId="191" fontId="5" fillId="0" borderId="0" xfId="7" applyNumberFormat="1" applyFill="1">
      <alignment vertical="center"/>
    </xf>
    <xf numFmtId="192" fontId="9" fillId="0" borderId="1" xfId="3" applyNumberFormat="1" applyFont="1" applyFill="1" applyBorder="1" applyAlignment="1">
      <alignment horizontal="center" vertical="center" wrapText="1"/>
    </xf>
    <xf numFmtId="192" fontId="9" fillId="0" borderId="5" xfId="3" applyNumberFormat="1" applyFont="1" applyFill="1" applyBorder="1" applyAlignment="1">
      <alignment horizontal="center" vertical="center" wrapText="1"/>
    </xf>
    <xf numFmtId="193" fontId="9" fillId="0" borderId="1" xfId="3" applyNumberFormat="1" applyFont="1" applyFill="1" applyBorder="1" applyAlignment="1">
      <alignment horizontal="center" vertical="center" wrapText="1"/>
    </xf>
    <xf numFmtId="49" fontId="9" fillId="0" borderId="1" xfId="8" applyNumberFormat="1" applyFont="1" applyFill="1" applyBorder="1" applyAlignment="1">
      <alignment horizontal="center" vertical="center" wrapText="1"/>
    </xf>
    <xf numFmtId="184" fontId="28" fillId="0" borderId="1" xfId="7" applyNumberFormat="1" applyFont="1" applyFill="1" applyBorder="1" applyAlignment="1">
      <alignment horizontal="center" vertical="center"/>
    </xf>
    <xf numFmtId="0" fontId="28" fillId="0" borderId="1" xfId="7" applyFont="1" applyFill="1" applyBorder="1" applyAlignment="1">
      <alignment horizontal="center" vertical="center"/>
    </xf>
    <xf numFmtId="3" fontId="28" fillId="0" borderId="1" xfId="7" applyNumberFormat="1" applyFont="1" applyFill="1" applyBorder="1" applyAlignment="1">
      <alignment horizontal="center" vertical="center"/>
    </xf>
    <xf numFmtId="0" fontId="28" fillId="0" borderId="1" xfId="7" applyFont="1" applyFill="1" applyBorder="1" applyAlignment="1">
      <alignment horizontal="center" vertical="center" wrapText="1"/>
    </xf>
    <xf numFmtId="188" fontId="28" fillId="0" borderId="1" xfId="7" applyNumberFormat="1" applyFont="1" applyFill="1" applyBorder="1" applyAlignment="1">
      <alignment horizontal="center" vertical="center"/>
    </xf>
    <xf numFmtId="17" fontId="29" fillId="0" borderId="1" xfId="7" applyNumberFormat="1" applyFont="1" applyFill="1" applyBorder="1" applyAlignment="1">
      <alignment horizontal="center" vertical="center"/>
    </xf>
    <xf numFmtId="0" fontId="29" fillId="0" borderId="1" xfId="7" applyFont="1" applyFill="1" applyBorder="1" applyAlignment="1">
      <alignment horizontal="center" vertical="center"/>
    </xf>
    <xf numFmtId="49" fontId="29" fillId="0" borderId="1" xfId="7" applyNumberFormat="1" applyFont="1" applyFill="1" applyBorder="1" applyAlignment="1">
      <alignment horizontal="center" vertical="center"/>
    </xf>
    <xf numFmtId="184" fontId="5" fillId="0" borderId="1" xfId="7" applyNumberFormat="1" applyFill="1" applyBorder="1" applyAlignment="1">
      <alignment horizontal="center" vertical="center"/>
    </xf>
    <xf numFmtId="0" fontId="5" fillId="0" borderId="1" xfId="7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/>
    </xf>
    <xf numFmtId="0" fontId="5" fillId="0" borderId="1" xfId="7" applyFont="1" applyFill="1" applyBorder="1">
      <alignment vertical="center"/>
    </xf>
    <xf numFmtId="188" fontId="7" fillId="0" borderId="1" xfId="3" applyNumberFormat="1" applyFont="1" applyFill="1" applyBorder="1" applyAlignment="1">
      <alignment horizontal="center" vertical="center" wrapText="1"/>
    </xf>
    <xf numFmtId="49" fontId="7" fillId="0" borderId="1" xfId="3" applyNumberFormat="1" applyFont="1" applyFill="1" applyBorder="1" applyAlignment="1">
      <alignment horizontal="center" vertical="center" wrapText="1"/>
    </xf>
    <xf numFmtId="186" fontId="7" fillId="0" borderId="1" xfId="3" applyNumberFormat="1" applyFont="1" applyFill="1" applyBorder="1" applyAlignment="1">
      <alignment horizontal="center" vertical="center" wrapText="1"/>
    </xf>
    <xf numFmtId="41" fontId="7" fillId="0" borderId="1" xfId="3" applyNumberFormat="1" applyFont="1" applyFill="1" applyBorder="1" applyAlignment="1">
      <alignment horizontal="center" vertical="center" wrapText="1"/>
    </xf>
    <xf numFmtId="176" fontId="7" fillId="0" borderId="1" xfId="3" applyNumberFormat="1" applyFont="1" applyFill="1" applyBorder="1" applyAlignment="1">
      <alignment horizontal="center" vertical="center" wrapText="1"/>
    </xf>
    <xf numFmtId="0" fontId="7" fillId="0" borderId="1" xfId="3" applyNumberFormat="1" applyFont="1" applyFill="1" applyBorder="1" applyAlignment="1">
      <alignment horizontal="center" vertical="center" wrapText="1" shrinkToFit="1"/>
    </xf>
    <xf numFmtId="188" fontId="25" fillId="0" borderId="1" xfId="3" applyNumberFormat="1" applyFont="1" applyFill="1" applyBorder="1" applyAlignment="1">
      <alignment horizontal="center" vertical="center" wrapText="1"/>
    </xf>
    <xf numFmtId="0" fontId="25" fillId="0" borderId="1" xfId="3" applyNumberFormat="1" applyFont="1" applyFill="1" applyBorder="1" applyAlignment="1">
      <alignment horizontal="center" vertical="center" wrapText="1"/>
    </xf>
    <xf numFmtId="49" fontId="25" fillId="0" borderId="1" xfId="3" applyNumberFormat="1" applyFont="1" applyFill="1" applyBorder="1" applyAlignment="1">
      <alignment horizontal="center" vertical="center" wrapText="1"/>
    </xf>
    <xf numFmtId="186" fontId="25" fillId="0" borderId="1" xfId="3" applyNumberFormat="1" applyFont="1" applyFill="1" applyBorder="1" applyAlignment="1">
      <alignment horizontal="center" vertical="center" wrapText="1"/>
    </xf>
    <xf numFmtId="41" fontId="25" fillId="0" borderId="1" xfId="3" applyNumberFormat="1" applyFont="1" applyFill="1" applyBorder="1" applyAlignment="1">
      <alignment horizontal="center" vertical="center" wrapText="1"/>
    </xf>
    <xf numFmtId="0" fontId="7" fillId="0" borderId="6" xfId="3" applyNumberFormat="1" applyFont="1" applyFill="1" applyBorder="1" applyAlignment="1">
      <alignment horizontal="center" vertical="center" wrapText="1"/>
    </xf>
    <xf numFmtId="49" fontId="7" fillId="0" borderId="6" xfId="3" applyNumberFormat="1" applyFont="1" applyFill="1" applyBorder="1" applyAlignment="1">
      <alignment horizontal="center" vertical="center" wrapText="1"/>
    </xf>
    <xf numFmtId="186" fontId="7" fillId="0" borderId="6" xfId="3" applyNumberFormat="1" applyFont="1" applyFill="1" applyBorder="1" applyAlignment="1">
      <alignment horizontal="center" vertical="center" wrapText="1"/>
    </xf>
    <xf numFmtId="0" fontId="5" fillId="0" borderId="0" xfId="7" applyFont="1" applyFill="1">
      <alignment vertical="center"/>
    </xf>
    <xf numFmtId="192" fontId="7" fillId="0" borderId="1" xfId="3" applyNumberFormat="1" applyFont="1" applyFill="1" applyBorder="1" applyAlignment="1">
      <alignment horizontal="center" vertical="center" wrapText="1"/>
    </xf>
    <xf numFmtId="0" fontId="7" fillId="0" borderId="5" xfId="3" applyNumberFormat="1" applyFont="1" applyFill="1" applyBorder="1" applyAlignment="1">
      <alignment horizontal="center" vertical="center" wrapText="1"/>
    </xf>
    <xf numFmtId="49" fontId="7" fillId="0" borderId="5" xfId="3" applyNumberFormat="1" applyFont="1" applyFill="1" applyBorder="1" applyAlignment="1">
      <alignment horizontal="center" vertical="center" wrapText="1"/>
    </xf>
    <xf numFmtId="186" fontId="7" fillId="0" borderId="5" xfId="3" applyNumberFormat="1" applyFont="1" applyFill="1" applyBorder="1" applyAlignment="1">
      <alignment horizontal="center" vertical="center" wrapText="1"/>
    </xf>
    <xf numFmtId="192" fontId="7" fillId="0" borderId="5" xfId="3" applyNumberFormat="1" applyFont="1" applyFill="1" applyBorder="1" applyAlignment="1">
      <alignment horizontal="center" vertical="center" wrapText="1"/>
    </xf>
    <xf numFmtId="193" fontId="7" fillId="0" borderId="1" xfId="3" applyNumberFormat="1" applyFont="1" applyFill="1" applyBorder="1" applyAlignment="1">
      <alignment horizontal="center" vertical="center" wrapText="1"/>
    </xf>
    <xf numFmtId="49" fontId="7" fillId="0" borderId="1" xfId="8" applyNumberFormat="1" applyFont="1" applyFill="1" applyBorder="1" applyAlignment="1">
      <alignment horizontal="center" vertical="center" wrapText="1"/>
    </xf>
    <xf numFmtId="3" fontId="7" fillId="0" borderId="1" xfId="3" applyNumberFormat="1" applyFont="1" applyFill="1" applyBorder="1" applyAlignment="1">
      <alignment horizontal="center" vertical="center" wrapText="1"/>
    </xf>
    <xf numFmtId="4" fontId="7" fillId="0" borderId="1" xfId="3" applyNumberFormat="1" applyFont="1" applyFill="1" applyBorder="1" applyAlignment="1">
      <alignment horizontal="center" vertical="center" wrapText="1"/>
    </xf>
    <xf numFmtId="2" fontId="7" fillId="0" borderId="1" xfId="3" applyNumberFormat="1" applyFont="1" applyFill="1" applyBorder="1" applyAlignment="1">
      <alignment horizontal="center" vertical="center" wrapText="1"/>
    </xf>
    <xf numFmtId="194" fontId="7" fillId="0" borderId="1" xfId="3" applyNumberFormat="1" applyFont="1" applyFill="1" applyBorder="1" applyAlignment="1">
      <alignment horizontal="center" vertical="center" wrapText="1"/>
    </xf>
    <xf numFmtId="184" fontId="5" fillId="0" borderId="1" xfId="7" applyNumberFormat="1" applyFont="1" applyFill="1" applyBorder="1" applyAlignment="1">
      <alignment horizontal="center" vertical="center"/>
    </xf>
    <xf numFmtId="3" fontId="5" fillId="0" borderId="1" xfId="7" applyNumberFormat="1" applyFont="1" applyFill="1" applyBorder="1" applyAlignment="1">
      <alignment horizontal="center" vertical="center"/>
    </xf>
    <xf numFmtId="17" fontId="5" fillId="0" borderId="1" xfId="7" quotePrefix="1" applyNumberFormat="1" applyFont="1" applyFill="1" applyBorder="1" applyAlignment="1">
      <alignment horizontal="center" vertical="center"/>
    </xf>
    <xf numFmtId="49" fontId="7" fillId="0" borderId="0" xfId="3" applyNumberFormat="1" applyFill="1">
      <alignment vertical="center"/>
    </xf>
    <xf numFmtId="0" fontId="7" fillId="0" borderId="0" xfId="3" applyFont="1" applyFill="1">
      <alignment vertical="center"/>
    </xf>
    <xf numFmtId="49" fontId="7" fillId="0" borderId="1" xfId="3" quotePrefix="1" applyNumberFormat="1" applyFont="1" applyFill="1" applyBorder="1" applyAlignment="1">
      <alignment horizontal="center" vertical="center" wrapText="1"/>
    </xf>
    <xf numFmtId="49" fontId="5" fillId="0" borderId="0" xfId="7" applyNumberFormat="1" applyFont="1" applyFill="1">
      <alignment vertical="center"/>
    </xf>
    <xf numFmtId="41" fontId="7" fillId="0" borderId="1" xfId="1" applyFont="1" applyFill="1" applyBorder="1" applyAlignment="1">
      <alignment horizontal="center" vertical="center" wrapText="1"/>
    </xf>
    <xf numFmtId="0" fontId="25" fillId="0" borderId="0" xfId="0" applyFont="1" applyFill="1">
      <alignment vertical="center"/>
    </xf>
    <xf numFmtId="184" fontId="25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41" fontId="25" fillId="0" borderId="1" xfId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188" fontId="25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192" fontId="25" fillId="0" borderId="1" xfId="0" applyNumberFormat="1" applyFont="1" applyFill="1" applyBorder="1" applyAlignment="1">
      <alignment horizontal="center" vertical="center"/>
    </xf>
    <xf numFmtId="49" fontId="7" fillId="0" borderId="0" xfId="3" applyNumberFormat="1" applyFont="1" applyFill="1">
      <alignment vertical="center"/>
    </xf>
    <xf numFmtId="0" fontId="7" fillId="0" borderId="4" xfId="3" applyFont="1" applyFill="1" applyBorder="1" applyAlignment="1">
      <alignment horizontal="center" vertical="center" wrapText="1"/>
    </xf>
    <xf numFmtId="0" fontId="25" fillId="0" borderId="0" xfId="11" applyFont="1" applyFill="1">
      <alignment vertical="center"/>
    </xf>
    <xf numFmtId="49" fontId="25" fillId="0" borderId="0" xfId="11" applyNumberFormat="1" applyFont="1" applyFill="1">
      <alignment vertical="center"/>
    </xf>
    <xf numFmtId="41" fontId="25" fillId="0" borderId="0" xfId="12" applyFont="1" applyFill="1">
      <alignment vertical="center"/>
    </xf>
    <xf numFmtId="41" fontId="25" fillId="0" borderId="1" xfId="12" applyFont="1" applyFill="1" applyBorder="1" applyAlignment="1">
      <alignment horizontal="center" vertical="center"/>
    </xf>
    <xf numFmtId="0" fontId="25" fillId="0" borderId="1" xfId="11" applyFont="1" applyFill="1" applyBorder="1" applyAlignment="1">
      <alignment horizontal="center" vertical="center"/>
    </xf>
    <xf numFmtId="192" fontId="25" fillId="0" borderId="1" xfId="11" applyNumberFormat="1" applyFont="1" applyFill="1" applyBorder="1" applyAlignment="1">
      <alignment horizontal="center" vertical="center"/>
    </xf>
    <xf numFmtId="49" fontId="25" fillId="0" borderId="1" xfId="11" applyNumberFormat="1" applyFont="1" applyFill="1" applyBorder="1" applyAlignment="1">
      <alignment horizontal="center" vertical="center"/>
    </xf>
    <xf numFmtId="188" fontId="25" fillId="0" borderId="1" xfId="11" applyNumberFormat="1" applyFont="1" applyFill="1" applyBorder="1" applyAlignment="1">
      <alignment horizontal="center" vertical="center"/>
    </xf>
    <xf numFmtId="188" fontId="25" fillId="0" borderId="4" xfId="11" applyNumberFormat="1" applyFont="1" applyFill="1" applyBorder="1" applyAlignment="1">
      <alignment horizontal="center" vertical="center"/>
    </xf>
    <xf numFmtId="0" fontId="25" fillId="0" borderId="4" xfId="11" applyFont="1" applyFill="1" applyBorder="1" applyAlignment="1">
      <alignment horizontal="center" vertical="center"/>
    </xf>
    <xf numFmtId="0" fontId="25" fillId="0" borderId="4" xfId="11" applyFont="1" applyFill="1" applyBorder="1" applyAlignment="1">
      <alignment horizontal="center" vertical="center" wrapText="1"/>
    </xf>
    <xf numFmtId="41" fontId="7" fillId="0" borderId="1" xfId="12" applyFont="1" applyFill="1" applyBorder="1" applyAlignment="1">
      <alignment horizontal="center" vertical="center" wrapText="1"/>
    </xf>
    <xf numFmtId="41" fontId="7" fillId="0" borderId="0" xfId="12" applyFont="1" applyFill="1">
      <alignment vertical="center"/>
    </xf>
    <xf numFmtId="0" fontId="7" fillId="0" borderId="5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41" fontId="7" fillId="0" borderId="0" xfId="13" applyFont="1" applyFill="1">
      <alignment vertical="center"/>
    </xf>
    <xf numFmtId="0" fontId="25" fillId="0" borderId="0" xfId="14" applyFont="1" applyFill="1">
      <alignment vertical="center"/>
    </xf>
    <xf numFmtId="41" fontId="7" fillId="0" borderId="1" xfId="13" applyFont="1" applyFill="1" applyBorder="1" applyAlignment="1">
      <alignment horizontal="center" vertical="center" wrapText="1"/>
    </xf>
    <xf numFmtId="188" fontId="25" fillId="0" borderId="1" xfId="14" applyNumberFormat="1" applyFont="1" applyFill="1" applyBorder="1" applyAlignment="1">
      <alignment horizontal="center" vertical="center"/>
    </xf>
    <xf numFmtId="0" fontId="25" fillId="0" borderId="1" xfId="14" applyFont="1" applyFill="1" applyBorder="1" applyAlignment="1">
      <alignment horizontal="center" vertical="center"/>
    </xf>
    <xf numFmtId="49" fontId="25" fillId="0" borderId="1" xfId="14" applyNumberFormat="1" applyFont="1" applyFill="1" applyBorder="1" applyAlignment="1">
      <alignment horizontal="center" vertical="center"/>
    </xf>
    <xf numFmtId="192" fontId="25" fillId="0" borderId="1" xfId="14" applyNumberFormat="1" applyFont="1" applyFill="1" applyBorder="1" applyAlignment="1">
      <alignment horizontal="center" vertical="center"/>
    </xf>
    <xf numFmtId="41" fontId="25" fillId="0" borderId="1" xfId="13" applyFont="1" applyFill="1" applyBorder="1" applyAlignment="1">
      <alignment horizontal="center" vertical="center"/>
    </xf>
    <xf numFmtId="0" fontId="25" fillId="0" borderId="1" xfId="14" applyFont="1" applyFill="1" applyBorder="1" applyAlignment="1">
      <alignment horizontal="center" vertical="center" wrapText="1"/>
    </xf>
    <xf numFmtId="41" fontId="25" fillId="0" borderId="5" xfId="13" applyFont="1" applyFill="1" applyBorder="1" applyAlignment="1">
      <alignment vertical="center"/>
    </xf>
    <xf numFmtId="41" fontId="25" fillId="0" borderId="6" xfId="13" applyFont="1" applyFill="1" applyBorder="1" applyAlignment="1">
      <alignment vertical="center"/>
    </xf>
    <xf numFmtId="41" fontId="25" fillId="0" borderId="4" xfId="13" applyFont="1" applyFill="1" applyBorder="1" applyAlignment="1">
      <alignment vertical="center"/>
    </xf>
    <xf numFmtId="0" fontId="7" fillId="9" borderId="1" xfId="3" applyFont="1" applyFill="1" applyBorder="1" applyAlignment="1">
      <alignment horizontal="center" vertical="center" wrapText="1"/>
    </xf>
    <xf numFmtId="188" fontId="25" fillId="9" borderId="1" xfId="14" applyNumberFormat="1" applyFont="1" applyFill="1" applyBorder="1" applyAlignment="1">
      <alignment horizontal="center" vertical="center"/>
    </xf>
    <xf numFmtId="0" fontId="25" fillId="9" borderId="1" xfId="14" applyFont="1" applyFill="1" applyBorder="1" applyAlignment="1">
      <alignment horizontal="center" vertical="center"/>
    </xf>
    <xf numFmtId="49" fontId="25" fillId="9" borderId="1" xfId="14" applyNumberFormat="1" applyFont="1" applyFill="1" applyBorder="1" applyAlignment="1">
      <alignment horizontal="center" vertical="center"/>
    </xf>
    <xf numFmtId="192" fontId="25" fillId="9" borderId="1" xfId="14" applyNumberFormat="1" applyFont="1" applyFill="1" applyBorder="1" applyAlignment="1">
      <alignment horizontal="center" vertical="center"/>
    </xf>
    <xf numFmtId="41" fontId="25" fillId="9" borderId="1" xfId="13" applyFont="1" applyFill="1" applyBorder="1" applyAlignment="1">
      <alignment horizontal="center" vertical="center"/>
    </xf>
    <xf numFmtId="0" fontId="25" fillId="9" borderId="1" xfId="14" applyFont="1" applyFill="1" applyBorder="1" applyAlignment="1">
      <alignment horizontal="center" vertical="center" wrapText="1"/>
    </xf>
    <xf numFmtId="41" fontId="25" fillId="9" borderId="1" xfId="13" applyFont="1" applyFill="1" applyBorder="1" applyAlignment="1">
      <alignment vertical="center"/>
    </xf>
    <xf numFmtId="188" fontId="25" fillId="0" borderId="4" xfId="14" applyNumberFormat="1" applyFont="1" applyFill="1" applyBorder="1" applyAlignment="1">
      <alignment horizontal="center" vertical="center"/>
    </xf>
    <xf numFmtId="0" fontId="25" fillId="0" borderId="4" xfId="14" applyFont="1" applyFill="1" applyBorder="1" applyAlignment="1">
      <alignment horizontal="center" vertical="center"/>
    </xf>
    <xf numFmtId="49" fontId="25" fillId="0" borderId="0" xfId="14" applyNumberFormat="1" applyFont="1" applyFill="1">
      <alignment vertical="center"/>
    </xf>
    <xf numFmtId="41" fontId="25" fillId="0" borderId="0" xfId="13" applyFont="1" applyFill="1">
      <alignment vertical="center"/>
    </xf>
    <xf numFmtId="188" fontId="25" fillId="9" borderId="4" xfId="0" applyNumberFormat="1" applyFont="1" applyFill="1" applyBorder="1" applyAlignment="1">
      <alignment horizontal="center" vertical="center"/>
    </xf>
    <xf numFmtId="0" fontId="25" fillId="9" borderId="4" xfId="0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/>
    </xf>
    <xf numFmtId="49" fontId="25" fillId="9" borderId="1" xfId="0" applyNumberFormat="1" applyFont="1" applyFill="1" applyBorder="1" applyAlignment="1">
      <alignment horizontal="center" vertical="center"/>
    </xf>
    <xf numFmtId="192" fontId="25" fillId="9" borderId="1" xfId="0" applyNumberFormat="1" applyFont="1" applyFill="1" applyBorder="1" applyAlignment="1">
      <alignment horizontal="center" vertical="center"/>
    </xf>
    <xf numFmtId="41" fontId="25" fillId="9" borderId="1" xfId="1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41" fontId="25" fillId="0" borderId="1" xfId="1" applyFont="1" applyFill="1" applyBorder="1" applyAlignment="1">
      <alignment vertical="center"/>
    </xf>
    <xf numFmtId="188" fontId="25" fillId="9" borderId="1" xfId="0" applyNumberFormat="1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 wrapText="1"/>
    </xf>
    <xf numFmtId="41" fontId="25" fillId="9" borderId="1" xfId="1" applyFont="1" applyFill="1" applyBorder="1" applyAlignment="1">
      <alignment vertical="center"/>
    </xf>
    <xf numFmtId="14" fontId="25" fillId="0" borderId="1" xfId="1" applyNumberFormat="1" applyFont="1" applyFill="1" applyBorder="1" applyAlignment="1">
      <alignment horizontal="center" vertical="center"/>
    </xf>
    <xf numFmtId="188" fontId="25" fillId="0" borderId="4" xfId="0" applyNumberFormat="1" applyFont="1" applyFill="1" applyBorder="1" applyAlignment="1">
      <alignment horizontal="center" vertical="center"/>
    </xf>
    <xf numFmtId="0" fontId="25" fillId="0" borderId="1" xfId="0" quotePrefix="1" applyFont="1" applyFill="1" applyBorder="1" applyAlignment="1">
      <alignment horizontal="center" vertical="center"/>
    </xf>
    <xf numFmtId="0" fontId="25" fillId="9" borderId="1" xfId="0" quotePrefix="1" applyFont="1" applyFill="1" applyBorder="1" applyAlignment="1">
      <alignment horizontal="center" vertical="center"/>
    </xf>
    <xf numFmtId="0" fontId="34" fillId="0" borderId="1" xfId="14" applyFont="1" applyFill="1" applyBorder="1" applyAlignment="1">
      <alignment horizontal="center" vertical="center"/>
    </xf>
    <xf numFmtId="3" fontId="25" fillId="0" borderId="1" xfId="14" applyNumberFormat="1" applyFont="1" applyFill="1" applyBorder="1" applyAlignment="1">
      <alignment horizontal="center" vertical="center" wrapText="1"/>
    </xf>
    <xf numFmtId="49" fontId="25" fillId="0" borderId="1" xfId="14" applyNumberFormat="1" applyFont="1" applyFill="1" applyBorder="1" applyAlignment="1">
      <alignment horizontal="center" vertical="center" wrapText="1"/>
    </xf>
    <xf numFmtId="195" fontId="7" fillId="0" borderId="0" xfId="3" applyNumberFormat="1" applyFont="1" applyFill="1">
      <alignment vertical="center"/>
    </xf>
    <xf numFmtId="195" fontId="25" fillId="0" borderId="1" xfId="14" applyNumberFormat="1" applyFont="1" applyFill="1" applyBorder="1" applyAlignment="1">
      <alignment horizontal="center" vertical="center"/>
    </xf>
    <xf numFmtId="195" fontId="0" fillId="0" borderId="0" xfId="0" applyNumberFormat="1">
      <alignment vertical="center"/>
    </xf>
    <xf numFmtId="0" fontId="7" fillId="0" borderId="1" xfId="3" applyFont="1" applyFill="1" applyBorder="1" applyAlignment="1">
      <alignment horizontal="center" vertical="center" wrapText="1"/>
    </xf>
    <xf numFmtId="181" fontId="7" fillId="0" borderId="1" xfId="3" applyNumberFormat="1" applyFont="1" applyFill="1" applyBorder="1" applyAlignment="1">
      <alignment horizontal="center" vertical="center" wrapText="1"/>
    </xf>
    <xf numFmtId="0" fontId="16" fillId="0" borderId="1" xfId="3" applyNumberFormat="1" applyFont="1" applyFill="1" applyBorder="1" applyAlignment="1">
      <alignment horizontal="center" vertical="center" wrapText="1" shrinkToFit="1"/>
    </xf>
    <xf numFmtId="0" fontId="7" fillId="0" borderId="1" xfId="3" applyNumberFormat="1" applyFont="1" applyFill="1" applyBorder="1" applyAlignment="1">
      <alignment horizontal="center" vertical="center" wrapText="1"/>
    </xf>
    <xf numFmtId="0" fontId="9" fillId="0" borderId="1" xfId="3" applyNumberFormat="1" applyFont="1" applyFill="1" applyBorder="1" applyAlignment="1">
      <alignment horizontal="center" vertical="center" wrapText="1"/>
    </xf>
    <xf numFmtId="49" fontId="7" fillId="0" borderId="1" xfId="3" applyNumberFormat="1" applyFont="1" applyFill="1" applyBorder="1" applyAlignment="1">
      <alignment horizontal="center" vertical="center" wrapText="1"/>
    </xf>
    <xf numFmtId="0" fontId="7" fillId="0" borderId="0" xfId="3" applyFont="1" applyFill="1">
      <alignment vertical="center"/>
    </xf>
    <xf numFmtId="0" fontId="25" fillId="0" borderId="1" xfId="0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41" fontId="25" fillId="0" borderId="1" xfId="15" applyFont="1" applyFill="1" applyBorder="1" applyAlignment="1">
      <alignment horizontal="center" vertical="center"/>
    </xf>
    <xf numFmtId="188" fontId="25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192" fontId="25" fillId="0" borderId="1" xfId="0" applyNumberFormat="1" applyFont="1" applyFill="1" applyBorder="1" applyAlignment="1">
      <alignment horizontal="center" vertical="center"/>
    </xf>
    <xf numFmtId="49" fontId="7" fillId="0" borderId="0" xfId="3" applyNumberFormat="1" applyFont="1" applyFill="1">
      <alignment vertical="center"/>
    </xf>
    <xf numFmtId="0" fontId="7" fillId="0" borderId="6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41" fontId="7" fillId="0" borderId="0" xfId="26" applyFont="1" applyFill="1">
      <alignment vertical="center"/>
    </xf>
    <xf numFmtId="41" fontId="7" fillId="0" borderId="1" xfId="26" applyFont="1" applyFill="1" applyBorder="1" applyAlignment="1">
      <alignment horizontal="center" vertical="center" wrapText="1"/>
    </xf>
    <xf numFmtId="188" fontId="25" fillId="0" borderId="1" xfId="27" applyNumberFormat="1" applyFont="1" applyFill="1" applyBorder="1" applyAlignment="1">
      <alignment horizontal="center" vertical="center"/>
    </xf>
    <xf numFmtId="0" fontId="25" fillId="0" borderId="1" xfId="27" applyFont="1" applyFill="1" applyBorder="1" applyAlignment="1">
      <alignment horizontal="center" vertical="center"/>
    </xf>
    <xf numFmtId="49" fontId="25" fillId="0" borderId="1" xfId="27" applyNumberFormat="1" applyFont="1" applyFill="1" applyBorder="1" applyAlignment="1">
      <alignment horizontal="center" vertical="center"/>
    </xf>
    <xf numFmtId="192" fontId="25" fillId="0" borderId="1" xfId="27" applyNumberFormat="1" applyFont="1" applyFill="1" applyBorder="1" applyAlignment="1">
      <alignment horizontal="center" vertical="center"/>
    </xf>
    <xf numFmtId="41" fontId="25" fillId="0" borderId="1" xfId="26" applyFont="1" applyFill="1" applyBorder="1" applyAlignment="1">
      <alignment horizontal="center" vertical="center"/>
    </xf>
    <xf numFmtId="0" fontId="25" fillId="0" borderId="1" xfId="27" applyFont="1" applyFill="1" applyBorder="1" applyAlignment="1">
      <alignment horizontal="center" vertical="center" wrapText="1"/>
    </xf>
    <xf numFmtId="41" fontId="25" fillId="0" borderId="5" xfId="26" applyFont="1" applyFill="1" applyBorder="1" applyAlignment="1">
      <alignment vertical="center"/>
    </xf>
    <xf numFmtId="41" fontId="25" fillId="0" borderId="6" xfId="26" applyFont="1" applyFill="1" applyBorder="1" applyAlignment="1">
      <alignment vertical="center"/>
    </xf>
    <xf numFmtId="41" fontId="25" fillId="0" borderId="4" xfId="26" applyFont="1" applyFill="1" applyBorder="1" applyAlignment="1">
      <alignment vertical="center"/>
    </xf>
    <xf numFmtId="0" fontId="7" fillId="9" borderId="1" xfId="3" applyFont="1" applyFill="1" applyBorder="1" applyAlignment="1">
      <alignment horizontal="center" vertical="center" wrapText="1"/>
    </xf>
    <xf numFmtId="188" fontId="25" fillId="9" borderId="1" xfId="27" applyNumberFormat="1" applyFont="1" applyFill="1" applyBorder="1" applyAlignment="1">
      <alignment horizontal="center" vertical="center"/>
    </xf>
    <xf numFmtId="0" fontId="25" fillId="9" borderId="1" xfId="27" applyFont="1" applyFill="1" applyBorder="1" applyAlignment="1">
      <alignment horizontal="center" vertical="center"/>
    </xf>
    <xf numFmtId="49" fontId="25" fillId="9" borderId="1" xfId="27" applyNumberFormat="1" applyFont="1" applyFill="1" applyBorder="1" applyAlignment="1">
      <alignment horizontal="center" vertical="center"/>
    </xf>
    <xf numFmtId="192" fontId="25" fillId="9" borderId="1" xfId="27" applyNumberFormat="1" applyFont="1" applyFill="1" applyBorder="1" applyAlignment="1">
      <alignment horizontal="center" vertical="center"/>
    </xf>
    <xf numFmtId="41" fontId="25" fillId="9" borderId="1" xfId="26" applyFont="1" applyFill="1" applyBorder="1" applyAlignment="1">
      <alignment horizontal="center" vertical="center"/>
    </xf>
    <xf numFmtId="0" fontId="25" fillId="9" borderId="1" xfId="27" applyFont="1" applyFill="1" applyBorder="1" applyAlignment="1">
      <alignment horizontal="center" vertical="center" wrapText="1"/>
    </xf>
    <xf numFmtId="41" fontId="25" fillId="9" borderId="1" xfId="26" applyFont="1" applyFill="1" applyBorder="1" applyAlignment="1">
      <alignment vertical="center"/>
    </xf>
    <xf numFmtId="188" fontId="25" fillId="0" borderId="4" xfId="27" applyNumberFormat="1" applyFont="1" applyFill="1" applyBorder="1" applyAlignment="1">
      <alignment horizontal="center" vertical="center"/>
    </xf>
    <xf numFmtId="0" fontId="25" fillId="0" borderId="4" xfId="27" applyFont="1" applyFill="1" applyBorder="1" applyAlignment="1">
      <alignment horizontal="center" vertical="center"/>
    </xf>
    <xf numFmtId="188" fontId="25" fillId="9" borderId="4" xfId="0" applyNumberFormat="1" applyFont="1" applyFill="1" applyBorder="1" applyAlignment="1">
      <alignment horizontal="center" vertical="center"/>
    </xf>
    <xf numFmtId="0" fontId="25" fillId="9" borderId="4" xfId="0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/>
    </xf>
    <xf numFmtId="49" fontId="25" fillId="9" borderId="1" xfId="0" applyNumberFormat="1" applyFont="1" applyFill="1" applyBorder="1" applyAlignment="1">
      <alignment horizontal="center" vertical="center"/>
    </xf>
    <xf numFmtId="192" fontId="25" fillId="9" borderId="1" xfId="0" applyNumberFormat="1" applyFont="1" applyFill="1" applyBorder="1" applyAlignment="1">
      <alignment horizontal="center" vertical="center"/>
    </xf>
    <xf numFmtId="41" fontId="25" fillId="9" borderId="1" xfId="15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41" fontId="25" fillId="0" borderId="1" xfId="15" applyFont="1" applyFill="1" applyBorder="1" applyAlignment="1">
      <alignment vertical="center"/>
    </xf>
    <xf numFmtId="188" fontId="25" fillId="9" borderId="1" xfId="0" applyNumberFormat="1" applyFont="1" applyFill="1" applyBorder="1" applyAlignment="1">
      <alignment horizontal="center" vertical="center"/>
    </xf>
    <xf numFmtId="41" fontId="25" fillId="9" borderId="1" xfId="15" applyFont="1" applyFill="1" applyBorder="1" applyAlignment="1">
      <alignment vertical="center"/>
    </xf>
    <xf numFmtId="14" fontId="25" fillId="0" borderId="1" xfId="15" applyNumberFormat="1" applyFont="1" applyFill="1" applyBorder="1" applyAlignment="1">
      <alignment horizontal="center" vertical="center"/>
    </xf>
    <xf numFmtId="0" fontId="34" fillId="0" borderId="1" xfId="27" applyFont="1" applyFill="1" applyBorder="1" applyAlignment="1">
      <alignment horizontal="center" vertical="center"/>
    </xf>
    <xf numFmtId="3" fontId="25" fillId="0" borderId="1" xfId="27" applyNumberFormat="1" applyFont="1" applyFill="1" applyBorder="1" applyAlignment="1">
      <alignment horizontal="center" vertical="center" wrapText="1"/>
    </xf>
    <xf numFmtId="49" fontId="25" fillId="0" borderId="1" xfId="27" applyNumberFormat="1" applyFont="1" applyFill="1" applyBorder="1" applyAlignment="1">
      <alignment horizontal="center" vertical="center" wrapText="1"/>
    </xf>
    <xf numFmtId="195" fontId="7" fillId="0" borderId="0" xfId="3" applyNumberFormat="1" applyFont="1" applyFill="1">
      <alignment vertical="center"/>
    </xf>
    <xf numFmtId="195" fontId="7" fillId="0" borderId="1" xfId="3" applyNumberFormat="1" applyFont="1" applyFill="1" applyBorder="1" applyAlignment="1">
      <alignment horizontal="center" vertical="center" wrapText="1"/>
    </xf>
    <xf numFmtId="195" fontId="25" fillId="0" borderId="1" xfId="27" applyNumberFormat="1" applyFont="1" applyFill="1" applyBorder="1" applyAlignment="1">
      <alignment horizontal="center" vertical="center"/>
    </xf>
    <xf numFmtId="195" fontId="25" fillId="9" borderId="1" xfId="27" applyNumberFormat="1" applyFont="1" applyFill="1" applyBorder="1" applyAlignment="1">
      <alignment horizontal="center" vertical="center"/>
    </xf>
    <xf numFmtId="195" fontId="25" fillId="9" borderId="1" xfId="0" applyNumberFormat="1" applyFont="1" applyFill="1" applyBorder="1" applyAlignment="1">
      <alignment horizontal="center" vertical="center"/>
    </xf>
    <xf numFmtId="195" fontId="25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 wrapText="1"/>
    </xf>
    <xf numFmtId="49" fontId="25" fillId="9" borderId="1" xfId="27" applyNumberFormat="1" applyFont="1" applyFill="1" applyBorder="1" applyAlignment="1">
      <alignment horizontal="center" vertical="center" wrapText="1"/>
    </xf>
    <xf numFmtId="0" fontId="25" fillId="0" borderId="4" xfId="14" applyFont="1" applyFill="1" applyBorder="1" applyAlignment="1">
      <alignment horizontal="center" vertical="center"/>
    </xf>
    <xf numFmtId="41" fontId="25" fillId="0" borderId="5" xfId="13" applyFont="1" applyFill="1" applyBorder="1" applyAlignment="1">
      <alignment horizontal="center" vertical="center"/>
    </xf>
    <xf numFmtId="41" fontId="25" fillId="0" borderId="4" xfId="13" applyFont="1" applyFill="1" applyBorder="1" applyAlignment="1">
      <alignment horizontal="center" vertical="center"/>
    </xf>
    <xf numFmtId="0" fontId="25" fillId="0" borderId="7" xfId="14" applyFont="1" applyFill="1" applyBorder="1" applyAlignment="1">
      <alignment horizontal="center" vertical="center"/>
    </xf>
    <xf numFmtId="41" fontId="25" fillId="0" borderId="1" xfId="13" applyFont="1" applyFill="1" applyBorder="1" applyAlignment="1">
      <alignment vertical="center"/>
    </xf>
    <xf numFmtId="0" fontId="0" fillId="0" borderId="1" xfId="3" applyNumberFormat="1" applyFont="1" applyFill="1" applyBorder="1" applyAlignment="1">
      <alignment horizontal="center" vertical="center" wrapText="1"/>
    </xf>
    <xf numFmtId="176" fontId="0" fillId="0" borderId="1" xfId="3" quotePrefix="1" applyNumberFormat="1" applyFont="1" applyFill="1" applyBorder="1" applyAlignment="1">
      <alignment horizontal="center" vertical="center" wrapText="1"/>
    </xf>
    <xf numFmtId="196" fontId="25" fillId="0" borderId="1" xfId="1" applyNumberFormat="1" applyFont="1" applyFill="1" applyBorder="1" applyAlignment="1">
      <alignment horizontal="center" vertical="center"/>
    </xf>
    <xf numFmtId="196" fontId="25" fillId="9" borderId="1" xfId="1" applyNumberFormat="1" applyFont="1" applyFill="1" applyBorder="1" applyAlignment="1">
      <alignment horizontal="center" vertical="center"/>
    </xf>
    <xf numFmtId="43" fontId="25" fillId="0" borderId="1" xfId="14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181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5" fillId="0" borderId="4" xfId="14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81" fontId="9" fillId="0" borderId="5" xfId="0" applyNumberFormat="1" applyFont="1" applyFill="1" applyBorder="1" applyAlignment="1">
      <alignment horizontal="center" vertical="center"/>
    </xf>
    <xf numFmtId="181" fontId="9" fillId="0" borderId="6" xfId="0" applyNumberFormat="1" applyFont="1" applyFill="1" applyBorder="1" applyAlignment="1">
      <alignment horizontal="center" vertical="center"/>
    </xf>
    <xf numFmtId="181" fontId="9" fillId="0" borderId="4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181" fontId="9" fillId="0" borderId="5" xfId="0" applyNumberFormat="1" applyFont="1" applyFill="1" applyBorder="1" applyAlignment="1">
      <alignment horizontal="center" vertical="center" wrapText="1"/>
    </xf>
    <xf numFmtId="181" fontId="9" fillId="0" borderId="6" xfId="0" applyNumberFormat="1" applyFont="1" applyFill="1" applyBorder="1" applyAlignment="1">
      <alignment horizontal="center" vertical="center" wrapText="1"/>
    </xf>
    <xf numFmtId="181" fontId="9" fillId="0" borderId="4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81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0" fontId="7" fillId="0" borderId="8" xfId="3" applyFill="1" applyBorder="1" applyAlignment="1">
      <alignment horizontal="center" vertical="center" wrapText="1"/>
    </xf>
    <xf numFmtId="0" fontId="31" fillId="0" borderId="8" xfId="3" applyFont="1" applyFill="1" applyBorder="1" applyAlignment="1">
      <alignment horizontal="left" vertical="center"/>
    </xf>
    <xf numFmtId="0" fontId="7" fillId="0" borderId="5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188" fontId="25" fillId="0" borderId="5" xfId="11" applyNumberFormat="1" applyFont="1" applyFill="1" applyBorder="1" applyAlignment="1">
      <alignment horizontal="center" vertical="center"/>
    </xf>
    <xf numFmtId="188" fontId="25" fillId="0" borderId="6" xfId="11" applyNumberFormat="1" applyFont="1" applyFill="1" applyBorder="1" applyAlignment="1">
      <alignment horizontal="center" vertical="center"/>
    </xf>
    <xf numFmtId="188" fontId="25" fillId="0" borderId="4" xfId="11" applyNumberFormat="1" applyFont="1" applyFill="1" applyBorder="1" applyAlignment="1">
      <alignment horizontal="center" vertical="center"/>
    </xf>
    <xf numFmtId="0" fontId="25" fillId="0" borderId="5" xfId="11" applyFont="1" applyFill="1" applyBorder="1" applyAlignment="1">
      <alignment horizontal="center" vertical="center"/>
    </xf>
    <xf numFmtId="0" fontId="25" fillId="0" borderId="6" xfId="11" applyFont="1" applyFill="1" applyBorder="1" applyAlignment="1">
      <alignment horizontal="center" vertical="center"/>
    </xf>
    <xf numFmtId="0" fontId="25" fillId="0" borderId="4" xfId="11" applyFont="1" applyFill="1" applyBorder="1" applyAlignment="1">
      <alignment horizontal="center" vertical="center"/>
    </xf>
    <xf numFmtId="41" fontId="25" fillId="0" borderId="5" xfId="12" applyFont="1" applyFill="1" applyBorder="1" applyAlignment="1">
      <alignment horizontal="center" vertical="center"/>
    </xf>
    <xf numFmtId="41" fontId="25" fillId="0" borderId="6" xfId="12" applyFont="1" applyFill="1" applyBorder="1" applyAlignment="1">
      <alignment horizontal="center" vertical="center"/>
    </xf>
    <xf numFmtId="41" fontId="25" fillId="0" borderId="4" xfId="12" applyFont="1" applyFill="1" applyBorder="1" applyAlignment="1">
      <alignment horizontal="center" vertical="center"/>
    </xf>
    <xf numFmtId="0" fontId="25" fillId="0" borderId="5" xfId="14" applyFont="1" applyFill="1" applyBorder="1" applyAlignment="1">
      <alignment horizontal="center" vertical="center"/>
    </xf>
    <xf numFmtId="0" fontId="25" fillId="0" borderId="4" xfId="14" applyFont="1" applyFill="1" applyBorder="1" applyAlignment="1">
      <alignment horizontal="center" vertical="center"/>
    </xf>
    <xf numFmtId="188" fontId="25" fillId="0" borderId="5" xfId="14" applyNumberFormat="1" applyFont="1" applyFill="1" applyBorder="1" applyAlignment="1">
      <alignment horizontal="center" vertical="center"/>
    </xf>
    <xf numFmtId="188" fontId="25" fillId="0" borderId="4" xfId="14" applyNumberFormat="1" applyFont="1" applyFill="1" applyBorder="1" applyAlignment="1">
      <alignment horizontal="center" vertical="center"/>
    </xf>
    <xf numFmtId="0" fontId="7" fillId="0" borderId="4" xfId="14" applyFont="1" applyFill="1" applyBorder="1" applyAlignment="1">
      <alignment horizontal="center" vertical="center"/>
    </xf>
    <xf numFmtId="0" fontId="25" fillId="0" borderId="5" xfId="14" applyFont="1" applyFill="1" applyBorder="1" applyAlignment="1">
      <alignment horizontal="center" vertical="center" wrapText="1"/>
    </xf>
    <xf numFmtId="0" fontId="25" fillId="0" borderId="4" xfId="14" applyFont="1" applyFill="1" applyBorder="1" applyAlignment="1">
      <alignment horizontal="center" vertical="center" wrapText="1"/>
    </xf>
    <xf numFmtId="188" fontId="25" fillId="0" borderId="6" xfId="14" applyNumberFormat="1" applyFont="1" applyFill="1" applyBorder="1" applyAlignment="1">
      <alignment horizontal="center" vertical="center"/>
    </xf>
    <xf numFmtId="0" fontId="25" fillId="0" borderId="6" xfId="14" applyFont="1" applyFill="1" applyBorder="1" applyAlignment="1">
      <alignment horizontal="center" vertical="center"/>
    </xf>
    <xf numFmtId="0" fontId="7" fillId="0" borderId="5" xfId="14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 wrapText="1"/>
    </xf>
    <xf numFmtId="49" fontId="9" fillId="0" borderId="5" xfId="0" quotePrefix="1" applyNumberFormat="1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49" fontId="9" fillId="0" borderId="5" xfId="0" quotePrefix="1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86" fontId="9" fillId="0" borderId="5" xfId="0" applyNumberFormat="1" applyFont="1" applyFill="1" applyBorder="1" applyAlignment="1">
      <alignment horizontal="center" vertical="center" wrapText="1"/>
    </xf>
    <xf numFmtId="41" fontId="9" fillId="0" borderId="5" xfId="0" applyNumberFormat="1" applyFont="1" applyFill="1" applyBorder="1" applyAlignment="1">
      <alignment horizontal="center" vertical="center" wrapText="1"/>
    </xf>
    <xf numFmtId="188" fontId="24" fillId="0" borderId="1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186" fontId="24" fillId="0" borderId="1" xfId="0" applyNumberFormat="1" applyFont="1" applyFill="1" applyBorder="1" applyAlignment="1">
      <alignment horizontal="center" vertical="center" wrapText="1"/>
    </xf>
    <xf numFmtId="41" fontId="24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0" fillId="0" borderId="1" xfId="3" applyFont="1" applyFill="1" applyBorder="1" applyAlignment="1">
      <alignment horizontal="center" vertical="center" wrapText="1"/>
    </xf>
    <xf numFmtId="0" fontId="30" fillId="0" borderId="8" xfId="3" applyFont="1" applyFill="1" applyBorder="1" applyAlignment="1">
      <alignment horizontal="center" vertical="center"/>
    </xf>
    <xf numFmtId="0" fontId="31" fillId="0" borderId="8" xfId="3" applyFont="1" applyFill="1" applyBorder="1" applyAlignment="1">
      <alignment horizontal="center" vertical="center"/>
    </xf>
    <xf numFmtId="0" fontId="30" fillId="0" borderId="8" xfId="3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</cellXfs>
  <cellStyles count="28">
    <cellStyle name="백분율 2" xfId="8" xr:uid="{00000000-0005-0000-0000-000000000000}"/>
    <cellStyle name="백분율 2 2" xfId="21" xr:uid="{00000000-0005-0000-0000-000000000000}"/>
    <cellStyle name="쉼표 [0]" xfId="1" builtinId="6"/>
    <cellStyle name="쉼표 [0] 2" xfId="5" xr:uid="{00000000-0005-0000-0000-000002000000}"/>
    <cellStyle name="쉼표 [0] 2 2" xfId="18" xr:uid="{00000000-0005-0000-0000-000002000000}"/>
    <cellStyle name="쉼표 [0] 3" xfId="6" xr:uid="{00000000-0005-0000-0000-000003000000}"/>
    <cellStyle name="쉼표 [0] 3 2" xfId="19" xr:uid="{00000000-0005-0000-0000-000003000000}"/>
    <cellStyle name="쉼표 [0] 4" xfId="9" xr:uid="{00000000-0005-0000-0000-000004000000}"/>
    <cellStyle name="쉼표 [0] 4 2" xfId="22" xr:uid="{00000000-0005-0000-0000-000004000000}"/>
    <cellStyle name="쉼표 [0] 5" xfId="12" xr:uid="{35CCB168-3FE3-4E78-9DAD-4F9C699F6959}"/>
    <cellStyle name="쉼표 [0] 5 2" xfId="25" xr:uid="{35CCB168-3FE3-4E78-9DAD-4F9C699F6959}"/>
    <cellStyle name="쉼표 [0] 6" xfId="13" xr:uid="{42193A74-4405-4665-948B-D802223AA1C0}"/>
    <cellStyle name="쉼표 [0] 6 2" xfId="26" xr:uid="{42193A74-4405-4665-948B-D802223AA1C0}"/>
    <cellStyle name="쉼표 [0] 7" xfId="15" xr:uid="{00000000-0005-0000-0000-00003E000000}"/>
    <cellStyle name="통화 [0]" xfId="2" builtinId="7"/>
    <cellStyle name="통화 [0] 2" xfId="16" xr:uid="{00000000-0005-0000-0000-000044000000}"/>
    <cellStyle name="표준" xfId="0" builtinId="0"/>
    <cellStyle name="표준 2" xfId="3" xr:uid="{00000000-0005-0000-0000-000007000000}"/>
    <cellStyle name="표준 3" xfId="4" xr:uid="{00000000-0005-0000-0000-000008000000}"/>
    <cellStyle name="표준 3 2" xfId="17" xr:uid="{00000000-0005-0000-0000-000008000000}"/>
    <cellStyle name="표준 4" xfId="7" xr:uid="{00000000-0005-0000-0000-000009000000}"/>
    <cellStyle name="표준 4 2" xfId="20" xr:uid="{00000000-0005-0000-0000-000009000000}"/>
    <cellStyle name="표준 5" xfId="10" xr:uid="{00000000-0005-0000-0000-00000A000000}"/>
    <cellStyle name="표준 5 2" xfId="23" xr:uid="{00000000-0005-0000-0000-00000A000000}"/>
    <cellStyle name="표준 6" xfId="11" xr:uid="{2A550E53-B2CD-44CB-ADD6-1AF5336ADEEE}"/>
    <cellStyle name="표준 6 2" xfId="24" xr:uid="{2A550E53-B2CD-44CB-ADD6-1AF5336ADEEE}"/>
    <cellStyle name="표준 7" xfId="14" xr:uid="{CA169446-B58C-40FA-A3B7-92B8F97834D3}"/>
    <cellStyle name="표준 7 2" xfId="27" xr:uid="{CA169446-B58C-40FA-A3B7-92B8F97834D3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521"/>
  <sheetViews>
    <sheetView view="pageBreakPreview" zoomScaleSheetLayoutView="100" workbookViewId="0">
      <pane ySplit="3" topLeftCell="A4" activePane="bottomLeft" state="frozen"/>
      <selection activeCell="N60" sqref="N60"/>
      <selection pane="bottomLeft" activeCell="A2" sqref="A2:I2"/>
    </sheetView>
  </sheetViews>
  <sheetFormatPr defaultRowHeight="13.5"/>
  <cols>
    <col min="1" max="1" width="9.33203125" style="23" customWidth="1"/>
    <col min="2" max="2" width="9.44140625" style="23" bestFit="1" customWidth="1"/>
    <col min="3" max="3" width="18.6640625" style="1" customWidth="1"/>
    <col min="4" max="4" width="7.77734375" style="20" customWidth="1"/>
    <col min="5" max="5" width="9.33203125" style="21" customWidth="1"/>
    <col min="6" max="7" width="6.77734375" style="22" customWidth="1"/>
    <col min="8" max="8" width="6" style="23" customWidth="1"/>
    <col min="9" max="9" width="7.88671875" style="23" customWidth="1"/>
    <col min="10" max="16384" width="8.88671875" style="1"/>
  </cols>
  <sheetData>
    <row r="1" spans="1:9" ht="6.75" customHeight="1">
      <c r="A1" s="18"/>
      <c r="B1" s="18"/>
      <c r="C1" s="19"/>
    </row>
    <row r="2" spans="1:9" ht="65.25" customHeight="1">
      <c r="A2" s="435" t="s">
        <v>670</v>
      </c>
      <c r="B2" s="435"/>
      <c r="C2" s="435"/>
      <c r="D2" s="435"/>
      <c r="E2" s="435"/>
      <c r="F2" s="435"/>
      <c r="G2" s="435"/>
      <c r="H2" s="435"/>
      <c r="I2" s="435"/>
    </row>
    <row r="3" spans="1:9" s="27" customFormat="1" ht="27">
      <c r="A3" s="25" t="s">
        <v>396</v>
      </c>
      <c r="B3" s="25" t="s">
        <v>4</v>
      </c>
      <c r="C3" s="3" t="s">
        <v>5</v>
      </c>
      <c r="D3" s="3" t="s">
        <v>7</v>
      </c>
      <c r="E3" s="496" t="s">
        <v>8</v>
      </c>
      <c r="F3" s="26" t="s">
        <v>9</v>
      </c>
      <c r="G3" s="26" t="s">
        <v>10</v>
      </c>
      <c r="H3" s="25" t="s">
        <v>11</v>
      </c>
      <c r="I3" s="25" t="s">
        <v>12</v>
      </c>
    </row>
    <row r="4" spans="1:9" s="2" customFormat="1">
      <c r="A4" s="4" t="s">
        <v>453</v>
      </c>
      <c r="B4" s="6">
        <v>39997</v>
      </c>
      <c r="C4" s="8" t="s">
        <v>17</v>
      </c>
      <c r="D4" s="5" t="s">
        <v>18</v>
      </c>
      <c r="E4" s="12" t="s">
        <v>19</v>
      </c>
      <c r="F4" s="11">
        <v>4</v>
      </c>
      <c r="G4" s="12" t="s">
        <v>20</v>
      </c>
      <c r="H4" s="4">
        <v>70</v>
      </c>
      <c r="I4" s="4">
        <v>7</v>
      </c>
    </row>
    <row r="5" spans="1:9">
      <c r="A5" s="4" t="s">
        <v>454</v>
      </c>
      <c r="B5" s="6">
        <v>40009</v>
      </c>
      <c r="C5" s="8" t="s">
        <v>21</v>
      </c>
      <c r="D5" s="5" t="s">
        <v>18</v>
      </c>
      <c r="E5" s="12" t="s">
        <v>22</v>
      </c>
      <c r="F5" s="11">
        <v>1.5</v>
      </c>
      <c r="G5" s="12" t="s">
        <v>23</v>
      </c>
      <c r="H5" s="4">
        <v>90</v>
      </c>
      <c r="I5" s="4">
        <v>10</v>
      </c>
    </row>
    <row r="6" spans="1:9">
      <c r="A6" s="4" t="s">
        <v>455</v>
      </c>
      <c r="B6" s="6">
        <v>40017</v>
      </c>
      <c r="C6" s="8" t="s">
        <v>24</v>
      </c>
      <c r="D6" s="5" t="s">
        <v>25</v>
      </c>
      <c r="E6" s="12" t="s">
        <v>26</v>
      </c>
      <c r="F6" s="11">
        <v>3</v>
      </c>
      <c r="G6" s="12" t="s">
        <v>27</v>
      </c>
      <c r="H6" s="4">
        <v>80</v>
      </c>
      <c r="I6" s="4">
        <v>7</v>
      </c>
    </row>
    <row r="7" spans="1:9">
      <c r="A7" s="4" t="s">
        <v>455</v>
      </c>
      <c r="B7" s="6">
        <v>40017</v>
      </c>
      <c r="C7" s="8" t="s">
        <v>24</v>
      </c>
      <c r="D7" s="5" t="s">
        <v>25</v>
      </c>
      <c r="E7" s="12" t="s">
        <v>28</v>
      </c>
      <c r="F7" s="11">
        <v>3</v>
      </c>
      <c r="G7" s="12" t="s">
        <v>27</v>
      </c>
      <c r="H7" s="4">
        <v>80</v>
      </c>
      <c r="I7" s="4">
        <v>7</v>
      </c>
    </row>
    <row r="8" spans="1:9">
      <c r="A8" s="4" t="s">
        <v>455</v>
      </c>
      <c r="B8" s="6">
        <v>40017</v>
      </c>
      <c r="C8" s="8" t="s">
        <v>24</v>
      </c>
      <c r="D8" s="5" t="s">
        <v>25</v>
      </c>
      <c r="E8" s="12" t="s">
        <v>29</v>
      </c>
      <c r="F8" s="11">
        <v>3</v>
      </c>
      <c r="G8" s="12" t="s">
        <v>0</v>
      </c>
      <c r="H8" s="4">
        <v>80</v>
      </c>
      <c r="I8" s="4">
        <v>7</v>
      </c>
    </row>
    <row r="9" spans="1:9">
      <c r="A9" s="4" t="s">
        <v>455</v>
      </c>
      <c r="B9" s="6">
        <v>40017</v>
      </c>
      <c r="C9" s="8" t="s">
        <v>24</v>
      </c>
      <c r="D9" s="5" t="s">
        <v>25</v>
      </c>
      <c r="E9" s="12" t="s">
        <v>30</v>
      </c>
      <c r="F9" s="11">
        <v>3</v>
      </c>
      <c r="G9" s="12" t="s">
        <v>0</v>
      </c>
      <c r="H9" s="4">
        <v>80</v>
      </c>
      <c r="I9" s="4">
        <v>7</v>
      </c>
    </row>
    <row r="10" spans="1:9">
      <c r="A10" s="4" t="s">
        <v>455</v>
      </c>
      <c r="B10" s="6">
        <v>40017</v>
      </c>
      <c r="C10" s="8" t="s">
        <v>24</v>
      </c>
      <c r="D10" s="5" t="s">
        <v>25</v>
      </c>
      <c r="E10" s="12" t="s">
        <v>31</v>
      </c>
      <c r="F10" s="11">
        <v>3</v>
      </c>
      <c r="G10" s="12" t="s">
        <v>0</v>
      </c>
      <c r="H10" s="4">
        <v>80</v>
      </c>
      <c r="I10" s="4">
        <v>7</v>
      </c>
    </row>
    <row r="11" spans="1:9">
      <c r="A11" s="4" t="s">
        <v>455</v>
      </c>
      <c r="B11" s="6">
        <v>40017</v>
      </c>
      <c r="C11" s="8" t="s">
        <v>24</v>
      </c>
      <c r="D11" s="5" t="s">
        <v>25</v>
      </c>
      <c r="E11" s="12" t="s">
        <v>32</v>
      </c>
      <c r="F11" s="11">
        <v>3</v>
      </c>
      <c r="G11" s="12" t="s">
        <v>0</v>
      </c>
      <c r="H11" s="4">
        <v>8</v>
      </c>
      <c r="I11" s="4">
        <v>7</v>
      </c>
    </row>
    <row r="12" spans="1:9">
      <c r="A12" s="4" t="s">
        <v>455</v>
      </c>
      <c r="B12" s="6">
        <v>40017</v>
      </c>
      <c r="C12" s="8" t="s">
        <v>24</v>
      </c>
      <c r="D12" s="5" t="s">
        <v>25</v>
      </c>
      <c r="E12" s="12" t="s">
        <v>33</v>
      </c>
      <c r="F12" s="11">
        <v>3</v>
      </c>
      <c r="G12" s="12" t="s">
        <v>0</v>
      </c>
      <c r="H12" s="4">
        <v>8</v>
      </c>
      <c r="I12" s="4">
        <v>7</v>
      </c>
    </row>
    <row r="13" spans="1:9">
      <c r="A13" s="4" t="s">
        <v>455</v>
      </c>
      <c r="B13" s="6">
        <v>40017</v>
      </c>
      <c r="C13" s="8" t="s">
        <v>24</v>
      </c>
      <c r="D13" s="5" t="s">
        <v>34</v>
      </c>
      <c r="E13" s="12" t="s">
        <v>35</v>
      </c>
      <c r="F13" s="11">
        <v>3</v>
      </c>
      <c r="G13" s="12" t="s">
        <v>0</v>
      </c>
      <c r="H13" s="4">
        <v>80</v>
      </c>
      <c r="I13" s="4">
        <v>7</v>
      </c>
    </row>
    <row r="14" spans="1:9">
      <c r="A14" s="4" t="s">
        <v>455</v>
      </c>
      <c r="B14" s="6">
        <v>40017</v>
      </c>
      <c r="C14" s="8" t="s">
        <v>24</v>
      </c>
      <c r="D14" s="5" t="s">
        <v>34</v>
      </c>
      <c r="E14" s="12" t="s">
        <v>36</v>
      </c>
      <c r="F14" s="11">
        <v>3</v>
      </c>
      <c r="G14" s="12" t="s">
        <v>0</v>
      </c>
      <c r="H14" s="4">
        <v>80</v>
      </c>
      <c r="I14" s="4">
        <v>7</v>
      </c>
    </row>
    <row r="15" spans="1:9">
      <c r="A15" s="4" t="s">
        <v>455</v>
      </c>
      <c r="B15" s="6">
        <v>40017</v>
      </c>
      <c r="C15" s="8" t="s">
        <v>24</v>
      </c>
      <c r="D15" s="5" t="s">
        <v>34</v>
      </c>
      <c r="E15" s="12" t="s">
        <v>37</v>
      </c>
      <c r="F15" s="11">
        <v>3</v>
      </c>
      <c r="G15" s="12" t="s">
        <v>0</v>
      </c>
      <c r="H15" s="4">
        <v>80</v>
      </c>
      <c r="I15" s="4">
        <v>7</v>
      </c>
    </row>
    <row r="16" spans="1:9">
      <c r="A16" s="4" t="s">
        <v>455</v>
      </c>
      <c r="B16" s="6">
        <v>40017</v>
      </c>
      <c r="C16" s="8" t="s">
        <v>24</v>
      </c>
      <c r="D16" s="5" t="s">
        <v>34</v>
      </c>
      <c r="E16" s="12" t="s">
        <v>38</v>
      </c>
      <c r="F16" s="11">
        <v>3</v>
      </c>
      <c r="G16" s="12" t="s">
        <v>0</v>
      </c>
      <c r="H16" s="4">
        <v>80</v>
      </c>
      <c r="I16" s="4">
        <v>7</v>
      </c>
    </row>
    <row r="17" spans="1:9">
      <c r="A17" s="4" t="s">
        <v>455</v>
      </c>
      <c r="B17" s="6">
        <v>40017</v>
      </c>
      <c r="C17" s="8" t="s">
        <v>24</v>
      </c>
      <c r="D17" s="5" t="s">
        <v>34</v>
      </c>
      <c r="E17" s="12" t="s">
        <v>39</v>
      </c>
      <c r="F17" s="11">
        <v>3</v>
      </c>
      <c r="G17" s="12" t="s">
        <v>0</v>
      </c>
      <c r="H17" s="4">
        <v>80</v>
      </c>
      <c r="I17" s="4">
        <v>7</v>
      </c>
    </row>
    <row r="18" spans="1:9">
      <c r="A18" s="4" t="s">
        <v>455</v>
      </c>
      <c r="B18" s="6">
        <v>40017</v>
      </c>
      <c r="C18" s="8" t="s">
        <v>24</v>
      </c>
      <c r="D18" s="5" t="s">
        <v>34</v>
      </c>
      <c r="E18" s="12" t="s">
        <v>40</v>
      </c>
      <c r="F18" s="11">
        <v>3</v>
      </c>
      <c r="G18" s="12" t="s">
        <v>0</v>
      </c>
      <c r="H18" s="4">
        <v>80</v>
      </c>
      <c r="I18" s="4">
        <v>7</v>
      </c>
    </row>
    <row r="19" spans="1:9">
      <c r="A19" s="4" t="s">
        <v>456</v>
      </c>
      <c r="B19" s="6">
        <v>40023</v>
      </c>
      <c r="C19" s="8" t="s">
        <v>21</v>
      </c>
      <c r="D19" s="5" t="s">
        <v>41</v>
      </c>
      <c r="E19" s="12" t="s">
        <v>42</v>
      </c>
      <c r="F19" s="11">
        <v>4</v>
      </c>
      <c r="G19" s="12" t="s">
        <v>43</v>
      </c>
      <c r="H19" s="4">
        <v>63</v>
      </c>
      <c r="I19" s="4">
        <v>10</v>
      </c>
    </row>
    <row r="20" spans="1:9">
      <c r="A20" s="4" t="s">
        <v>457</v>
      </c>
      <c r="B20" s="6">
        <v>40023</v>
      </c>
      <c r="C20" s="8" t="s">
        <v>44</v>
      </c>
      <c r="D20" s="5" t="s">
        <v>41</v>
      </c>
      <c r="E20" s="29" t="s">
        <v>45</v>
      </c>
      <c r="F20" s="11">
        <v>3</v>
      </c>
      <c r="G20" s="12" t="s">
        <v>27</v>
      </c>
      <c r="H20" s="4"/>
      <c r="I20" s="4">
        <v>5</v>
      </c>
    </row>
    <row r="21" spans="1:9">
      <c r="A21" s="4" t="s">
        <v>457</v>
      </c>
      <c r="B21" s="6">
        <v>40023</v>
      </c>
      <c r="C21" s="8" t="s">
        <v>44</v>
      </c>
      <c r="D21" s="5" t="s">
        <v>41</v>
      </c>
      <c r="E21" s="12" t="s">
        <v>46</v>
      </c>
      <c r="F21" s="11">
        <v>3</v>
      </c>
      <c r="G21" s="12" t="s">
        <v>27</v>
      </c>
      <c r="H21" s="4"/>
      <c r="I21" s="4">
        <v>5</v>
      </c>
    </row>
    <row r="22" spans="1:9">
      <c r="A22" s="4" t="s">
        <v>457</v>
      </c>
      <c r="B22" s="6">
        <v>40023</v>
      </c>
      <c r="C22" s="8" t="s">
        <v>44</v>
      </c>
      <c r="D22" s="5" t="s">
        <v>41</v>
      </c>
      <c r="E22" s="12" t="s">
        <v>47</v>
      </c>
      <c r="F22" s="11">
        <v>3</v>
      </c>
      <c r="G22" s="12" t="s">
        <v>0</v>
      </c>
      <c r="H22" s="4"/>
      <c r="I22" s="4">
        <v>5</v>
      </c>
    </row>
    <row r="23" spans="1:9">
      <c r="A23" s="4" t="s">
        <v>457</v>
      </c>
      <c r="B23" s="6">
        <v>40023</v>
      </c>
      <c r="C23" s="8" t="s">
        <v>44</v>
      </c>
      <c r="D23" s="5" t="s">
        <v>41</v>
      </c>
      <c r="E23" s="12" t="s">
        <v>48</v>
      </c>
      <c r="F23" s="11">
        <v>3</v>
      </c>
      <c r="G23" s="12" t="s">
        <v>0</v>
      </c>
      <c r="H23" s="4"/>
      <c r="I23" s="4">
        <v>5</v>
      </c>
    </row>
    <row r="24" spans="1:9">
      <c r="A24" s="4" t="s">
        <v>457</v>
      </c>
      <c r="B24" s="6">
        <v>40023</v>
      </c>
      <c r="C24" s="8" t="s">
        <v>44</v>
      </c>
      <c r="D24" s="5" t="s">
        <v>41</v>
      </c>
      <c r="E24" s="12" t="s">
        <v>49</v>
      </c>
      <c r="F24" s="11">
        <v>3</v>
      </c>
      <c r="G24" s="12" t="s">
        <v>0</v>
      </c>
      <c r="H24" s="4"/>
      <c r="I24" s="4">
        <v>5</v>
      </c>
    </row>
    <row r="25" spans="1:9">
      <c r="A25" s="4" t="s">
        <v>457</v>
      </c>
      <c r="B25" s="6">
        <v>40023</v>
      </c>
      <c r="C25" s="8" t="s">
        <v>44</v>
      </c>
      <c r="D25" s="5" t="s">
        <v>41</v>
      </c>
      <c r="E25" s="12" t="s">
        <v>50</v>
      </c>
      <c r="F25" s="11">
        <v>3</v>
      </c>
      <c r="G25" s="12" t="s">
        <v>380</v>
      </c>
      <c r="H25" s="4"/>
      <c r="I25" s="4">
        <v>5</v>
      </c>
    </row>
    <row r="26" spans="1:9" ht="22.5">
      <c r="A26" s="4" t="s">
        <v>458</v>
      </c>
      <c r="B26" s="6">
        <v>40025</v>
      </c>
      <c r="C26" s="8" t="s">
        <v>51</v>
      </c>
      <c r="D26" s="5" t="s">
        <v>18</v>
      </c>
      <c r="E26" s="10" t="s">
        <v>52</v>
      </c>
      <c r="F26" s="11">
        <v>153</v>
      </c>
      <c r="G26" s="12" t="s">
        <v>53</v>
      </c>
      <c r="H26" s="4">
        <v>110</v>
      </c>
      <c r="I26" s="4">
        <v>10</v>
      </c>
    </row>
    <row r="27" spans="1:9" ht="22.5">
      <c r="A27" s="4" t="s">
        <v>390</v>
      </c>
      <c r="B27" s="6">
        <v>40025</v>
      </c>
      <c r="C27" s="8" t="s">
        <v>51</v>
      </c>
      <c r="D27" s="5" t="s">
        <v>18</v>
      </c>
      <c r="E27" s="10" t="s">
        <v>52</v>
      </c>
      <c r="F27" s="11">
        <v>2</v>
      </c>
      <c r="G27" s="12" t="s">
        <v>54</v>
      </c>
      <c r="H27" s="4">
        <v>110</v>
      </c>
      <c r="I27" s="4">
        <v>10</v>
      </c>
    </row>
    <row r="28" spans="1:9">
      <c r="A28" s="4" t="s">
        <v>459</v>
      </c>
      <c r="B28" s="6">
        <v>40025</v>
      </c>
      <c r="C28" s="8" t="s">
        <v>55</v>
      </c>
      <c r="D28" s="5" t="s">
        <v>56</v>
      </c>
      <c r="E28" s="29" t="s">
        <v>57</v>
      </c>
      <c r="F28" s="11">
        <v>3</v>
      </c>
      <c r="G28" s="12" t="s">
        <v>58</v>
      </c>
      <c r="H28" s="4" t="s">
        <v>59</v>
      </c>
      <c r="I28" s="4">
        <v>1</v>
      </c>
    </row>
    <row r="29" spans="1:9">
      <c r="A29" s="4" t="s">
        <v>460</v>
      </c>
      <c r="B29" s="6">
        <v>40030</v>
      </c>
      <c r="C29" s="8" t="s">
        <v>21</v>
      </c>
      <c r="D29" s="5" t="s">
        <v>18</v>
      </c>
      <c r="E29" s="12" t="s">
        <v>60</v>
      </c>
      <c r="F29" s="11">
        <v>2</v>
      </c>
      <c r="G29" s="12" t="s">
        <v>54</v>
      </c>
      <c r="H29" s="4">
        <v>63</v>
      </c>
      <c r="I29" s="4">
        <v>10</v>
      </c>
    </row>
    <row r="30" spans="1:9">
      <c r="A30" s="4" t="s">
        <v>461</v>
      </c>
      <c r="B30" s="6">
        <v>40045</v>
      </c>
      <c r="C30" s="8" t="s">
        <v>21</v>
      </c>
      <c r="D30" s="5" t="s">
        <v>41</v>
      </c>
      <c r="E30" s="29" t="s">
        <v>61</v>
      </c>
      <c r="F30" s="11">
        <v>9</v>
      </c>
      <c r="G30" s="12" t="s">
        <v>62</v>
      </c>
      <c r="H30" s="4">
        <v>63</v>
      </c>
      <c r="I30" s="4">
        <v>10</v>
      </c>
    </row>
    <row r="31" spans="1:9">
      <c r="A31" s="4" t="s">
        <v>462</v>
      </c>
      <c r="B31" s="6">
        <v>40052</v>
      </c>
      <c r="C31" s="8" t="s">
        <v>51</v>
      </c>
      <c r="D31" s="5" t="s">
        <v>56</v>
      </c>
      <c r="E31" s="12" t="s">
        <v>57</v>
      </c>
      <c r="F31" s="11">
        <v>1</v>
      </c>
      <c r="G31" s="12" t="s">
        <v>63</v>
      </c>
      <c r="H31" s="4">
        <v>110</v>
      </c>
      <c r="I31" s="4">
        <v>10</v>
      </c>
    </row>
    <row r="32" spans="1:9">
      <c r="A32" s="4" t="s">
        <v>463</v>
      </c>
      <c r="B32" s="6">
        <v>40052</v>
      </c>
      <c r="C32" s="8" t="s">
        <v>64</v>
      </c>
      <c r="D32" s="5" t="s">
        <v>25</v>
      </c>
      <c r="E32" s="12" t="s">
        <v>65</v>
      </c>
      <c r="F32" s="11">
        <v>3</v>
      </c>
      <c r="G32" s="12" t="s">
        <v>27</v>
      </c>
      <c r="H32" s="4">
        <v>63</v>
      </c>
      <c r="I32" s="4">
        <v>10</v>
      </c>
    </row>
    <row r="33" spans="1:9">
      <c r="A33" s="4" t="s">
        <v>464</v>
      </c>
      <c r="B33" s="6">
        <v>40052</v>
      </c>
      <c r="C33" s="8" t="s">
        <v>66</v>
      </c>
      <c r="D33" s="5" t="s">
        <v>25</v>
      </c>
      <c r="E33" s="12" t="s">
        <v>67</v>
      </c>
      <c r="F33" s="11">
        <v>1</v>
      </c>
      <c r="G33" s="12" t="s">
        <v>63</v>
      </c>
      <c r="H33" s="4">
        <v>63</v>
      </c>
      <c r="I33" s="4">
        <v>10</v>
      </c>
    </row>
    <row r="34" spans="1:9">
      <c r="A34" s="4" t="s">
        <v>465</v>
      </c>
      <c r="B34" s="6">
        <v>40052</v>
      </c>
      <c r="C34" s="8" t="s">
        <v>68</v>
      </c>
      <c r="D34" s="5" t="s">
        <v>18</v>
      </c>
      <c r="E34" s="12" t="s">
        <v>69</v>
      </c>
      <c r="F34" s="11">
        <v>7</v>
      </c>
      <c r="G34" s="12" t="s">
        <v>70</v>
      </c>
      <c r="H34" s="4">
        <v>100</v>
      </c>
      <c r="I34" s="4">
        <v>10</v>
      </c>
    </row>
    <row r="35" spans="1:9">
      <c r="A35" s="4" t="s">
        <v>466</v>
      </c>
      <c r="B35" s="6">
        <v>40053</v>
      </c>
      <c r="C35" s="8" t="s">
        <v>51</v>
      </c>
      <c r="D35" s="5" t="s">
        <v>71</v>
      </c>
      <c r="E35" s="12" t="s">
        <v>72</v>
      </c>
      <c r="F35" s="11">
        <v>239</v>
      </c>
      <c r="G35" s="12" t="s">
        <v>73</v>
      </c>
      <c r="H35" s="4">
        <v>400</v>
      </c>
      <c r="I35" s="4">
        <v>15</v>
      </c>
    </row>
    <row r="36" spans="1:9">
      <c r="A36" s="4" t="s">
        <v>467</v>
      </c>
      <c r="B36" s="6">
        <v>40073</v>
      </c>
      <c r="C36" s="8" t="s">
        <v>64</v>
      </c>
      <c r="D36" s="5" t="s">
        <v>18</v>
      </c>
      <c r="E36" s="12" t="s">
        <v>74</v>
      </c>
      <c r="F36" s="11">
        <v>1</v>
      </c>
      <c r="G36" s="12" t="s">
        <v>27</v>
      </c>
      <c r="H36" s="4">
        <v>63</v>
      </c>
      <c r="I36" s="4">
        <v>10</v>
      </c>
    </row>
    <row r="37" spans="1:9">
      <c r="A37" s="4" t="s">
        <v>468</v>
      </c>
      <c r="B37" s="6">
        <v>40073</v>
      </c>
      <c r="C37" s="8" t="s">
        <v>75</v>
      </c>
      <c r="D37" s="5" t="s">
        <v>76</v>
      </c>
      <c r="E37" s="12" t="s">
        <v>77</v>
      </c>
      <c r="F37" s="11">
        <v>3</v>
      </c>
      <c r="G37" s="12" t="s">
        <v>27</v>
      </c>
      <c r="H37" s="4">
        <v>63</v>
      </c>
      <c r="I37" s="4">
        <v>10</v>
      </c>
    </row>
    <row r="38" spans="1:9">
      <c r="A38" s="4" t="s">
        <v>469</v>
      </c>
      <c r="B38" s="6">
        <v>40073</v>
      </c>
      <c r="C38" s="8" t="s">
        <v>75</v>
      </c>
      <c r="D38" s="5" t="s">
        <v>25</v>
      </c>
      <c r="E38" s="12" t="s">
        <v>78</v>
      </c>
      <c r="F38" s="11">
        <v>2</v>
      </c>
      <c r="G38" s="12" t="s">
        <v>54</v>
      </c>
      <c r="H38" s="4">
        <v>63</v>
      </c>
      <c r="I38" s="4">
        <v>10</v>
      </c>
    </row>
    <row r="39" spans="1:9">
      <c r="A39" s="4" t="s">
        <v>470</v>
      </c>
      <c r="B39" s="6">
        <v>40073</v>
      </c>
      <c r="C39" s="8" t="s">
        <v>75</v>
      </c>
      <c r="D39" s="5" t="s">
        <v>25</v>
      </c>
      <c r="E39" s="12" t="s">
        <v>79</v>
      </c>
      <c r="F39" s="11">
        <v>1</v>
      </c>
      <c r="G39" s="12" t="s">
        <v>63</v>
      </c>
      <c r="H39" s="4">
        <v>63</v>
      </c>
      <c r="I39" s="4">
        <v>10</v>
      </c>
    </row>
    <row r="40" spans="1:9">
      <c r="A40" s="4" t="s">
        <v>391</v>
      </c>
      <c r="B40" s="6">
        <v>40073</v>
      </c>
      <c r="C40" s="8" t="s">
        <v>21</v>
      </c>
      <c r="D40" s="5" t="s">
        <v>41</v>
      </c>
      <c r="E40" s="12" t="s">
        <v>80</v>
      </c>
      <c r="F40" s="11">
        <v>7</v>
      </c>
      <c r="G40" s="12" t="s">
        <v>70</v>
      </c>
      <c r="H40" s="4">
        <v>63</v>
      </c>
      <c r="I40" s="4">
        <v>10</v>
      </c>
    </row>
    <row r="41" spans="1:9">
      <c r="A41" s="4" t="s">
        <v>471</v>
      </c>
      <c r="B41" s="6">
        <v>40073</v>
      </c>
      <c r="C41" s="8" t="s">
        <v>81</v>
      </c>
      <c r="D41" s="5" t="s">
        <v>56</v>
      </c>
      <c r="E41" s="12" t="s">
        <v>82</v>
      </c>
      <c r="F41" s="11">
        <v>3</v>
      </c>
      <c r="G41" s="12" t="s">
        <v>27</v>
      </c>
      <c r="H41" s="4">
        <v>63</v>
      </c>
      <c r="I41" s="4">
        <v>10</v>
      </c>
    </row>
    <row r="42" spans="1:9">
      <c r="A42" s="4" t="s">
        <v>471</v>
      </c>
      <c r="B42" s="6">
        <v>40073</v>
      </c>
      <c r="C42" s="8" t="s">
        <v>81</v>
      </c>
      <c r="D42" s="5" t="s">
        <v>56</v>
      </c>
      <c r="E42" s="12" t="s">
        <v>83</v>
      </c>
      <c r="F42" s="11">
        <v>3</v>
      </c>
      <c r="G42" s="12" t="s">
        <v>27</v>
      </c>
      <c r="H42" s="4">
        <v>63</v>
      </c>
      <c r="I42" s="4">
        <v>10</v>
      </c>
    </row>
    <row r="43" spans="1:9">
      <c r="A43" s="4" t="s">
        <v>471</v>
      </c>
      <c r="B43" s="6">
        <v>40073</v>
      </c>
      <c r="C43" s="8" t="s">
        <v>81</v>
      </c>
      <c r="D43" s="5" t="s">
        <v>71</v>
      </c>
      <c r="E43" s="12" t="s">
        <v>84</v>
      </c>
      <c r="F43" s="11">
        <v>3</v>
      </c>
      <c r="G43" s="12" t="s">
        <v>0</v>
      </c>
      <c r="H43" s="4">
        <v>63</v>
      </c>
      <c r="I43" s="4">
        <v>10</v>
      </c>
    </row>
    <row r="44" spans="1:9">
      <c r="A44" s="4" t="s">
        <v>471</v>
      </c>
      <c r="B44" s="6">
        <v>40073</v>
      </c>
      <c r="C44" s="8" t="s">
        <v>81</v>
      </c>
      <c r="D44" s="5" t="s">
        <v>85</v>
      </c>
      <c r="E44" s="12" t="s">
        <v>86</v>
      </c>
      <c r="F44" s="11">
        <v>3</v>
      </c>
      <c r="G44" s="12" t="s">
        <v>0</v>
      </c>
      <c r="H44" s="4">
        <v>63</v>
      </c>
      <c r="I44" s="4">
        <v>10</v>
      </c>
    </row>
    <row r="45" spans="1:9">
      <c r="A45" s="4" t="s">
        <v>471</v>
      </c>
      <c r="B45" s="6">
        <v>40073</v>
      </c>
      <c r="C45" s="8" t="s">
        <v>81</v>
      </c>
      <c r="D45" s="5" t="s">
        <v>85</v>
      </c>
      <c r="E45" s="12" t="s">
        <v>87</v>
      </c>
      <c r="F45" s="11">
        <v>3</v>
      </c>
      <c r="G45" s="12" t="s">
        <v>0</v>
      </c>
      <c r="H45" s="4">
        <v>63</v>
      </c>
      <c r="I45" s="4">
        <v>10</v>
      </c>
    </row>
    <row r="46" spans="1:9">
      <c r="A46" s="4" t="s">
        <v>471</v>
      </c>
      <c r="B46" s="6">
        <v>40073</v>
      </c>
      <c r="C46" s="8" t="s">
        <v>81</v>
      </c>
      <c r="D46" s="5" t="s">
        <v>85</v>
      </c>
      <c r="E46" s="12" t="s">
        <v>88</v>
      </c>
      <c r="F46" s="11">
        <v>3</v>
      </c>
      <c r="G46" s="12" t="s">
        <v>0</v>
      </c>
      <c r="H46" s="4">
        <v>63</v>
      </c>
      <c r="I46" s="4">
        <v>10</v>
      </c>
    </row>
    <row r="47" spans="1:9">
      <c r="A47" s="4" t="s">
        <v>472</v>
      </c>
      <c r="B47" s="6">
        <v>40073</v>
      </c>
      <c r="C47" s="8" t="s">
        <v>89</v>
      </c>
      <c r="D47" s="5" t="s">
        <v>41</v>
      </c>
      <c r="E47" s="12" t="s">
        <v>379</v>
      </c>
      <c r="F47" s="11">
        <v>3</v>
      </c>
      <c r="G47" s="12" t="s">
        <v>90</v>
      </c>
      <c r="H47" s="4">
        <v>50</v>
      </c>
      <c r="I47" s="4">
        <v>7</v>
      </c>
    </row>
    <row r="48" spans="1:9">
      <c r="A48" s="4" t="s">
        <v>473</v>
      </c>
      <c r="B48" s="6">
        <v>40077</v>
      </c>
      <c r="C48" s="8" t="s">
        <v>66</v>
      </c>
      <c r="D48" s="5" t="s">
        <v>56</v>
      </c>
      <c r="E48" s="12" t="s">
        <v>91</v>
      </c>
      <c r="F48" s="11">
        <v>5</v>
      </c>
      <c r="G48" s="12" t="s">
        <v>92</v>
      </c>
      <c r="H48" s="4">
        <v>63</v>
      </c>
      <c r="I48" s="4">
        <v>10</v>
      </c>
    </row>
    <row r="49" spans="1:9">
      <c r="A49" s="4" t="s">
        <v>474</v>
      </c>
      <c r="B49" s="6">
        <v>40077</v>
      </c>
      <c r="C49" s="8" t="s">
        <v>75</v>
      </c>
      <c r="D49" s="5" t="s">
        <v>56</v>
      </c>
      <c r="E49" s="12" t="s">
        <v>93</v>
      </c>
      <c r="F49" s="11">
        <v>1</v>
      </c>
      <c r="G49" s="12" t="s">
        <v>63</v>
      </c>
      <c r="H49" s="4">
        <v>63</v>
      </c>
      <c r="I49" s="4">
        <v>10</v>
      </c>
    </row>
    <row r="50" spans="1:9">
      <c r="A50" s="4" t="s">
        <v>392</v>
      </c>
      <c r="B50" s="6">
        <v>40079</v>
      </c>
      <c r="C50" s="8" t="s">
        <v>94</v>
      </c>
      <c r="D50" s="5" t="s">
        <v>41</v>
      </c>
      <c r="E50" s="12" t="s">
        <v>95</v>
      </c>
      <c r="F50" s="11">
        <v>5</v>
      </c>
      <c r="G50" s="12" t="s">
        <v>92</v>
      </c>
      <c r="H50" s="13"/>
      <c r="I50" s="4">
        <v>7</v>
      </c>
    </row>
    <row r="51" spans="1:9">
      <c r="A51" s="4" t="s">
        <v>392</v>
      </c>
      <c r="B51" s="6">
        <v>40079</v>
      </c>
      <c r="C51" s="8" t="s">
        <v>94</v>
      </c>
      <c r="D51" s="5" t="s">
        <v>41</v>
      </c>
      <c r="E51" s="12" t="s">
        <v>96</v>
      </c>
      <c r="F51" s="11">
        <v>9</v>
      </c>
      <c r="G51" s="12" t="s">
        <v>62</v>
      </c>
      <c r="H51" s="4"/>
      <c r="I51" s="4">
        <v>7</v>
      </c>
    </row>
    <row r="52" spans="1:9">
      <c r="A52" s="4" t="s">
        <v>392</v>
      </c>
      <c r="B52" s="6">
        <v>40079</v>
      </c>
      <c r="C52" s="8" t="s">
        <v>94</v>
      </c>
      <c r="D52" s="5" t="s">
        <v>25</v>
      </c>
      <c r="E52" s="12" t="s">
        <v>97</v>
      </c>
      <c r="F52" s="11">
        <v>2</v>
      </c>
      <c r="G52" s="12" t="s">
        <v>54</v>
      </c>
      <c r="H52" s="4"/>
      <c r="I52" s="4">
        <v>7</v>
      </c>
    </row>
    <row r="53" spans="1:9" ht="22.5">
      <c r="A53" s="4" t="s">
        <v>475</v>
      </c>
      <c r="B53" s="28" t="s">
        <v>98</v>
      </c>
      <c r="C53" s="8" t="s">
        <v>94</v>
      </c>
      <c r="D53" s="5" t="s">
        <v>25</v>
      </c>
      <c r="E53" s="9" t="s">
        <v>99</v>
      </c>
      <c r="F53" s="11">
        <v>144</v>
      </c>
      <c r="G53" s="4">
        <v>432</v>
      </c>
      <c r="H53" s="13" t="s">
        <v>100</v>
      </c>
      <c r="I53" s="13" t="s">
        <v>101</v>
      </c>
    </row>
    <row r="54" spans="1:9" ht="22.5">
      <c r="A54" s="4" t="s">
        <v>475</v>
      </c>
      <c r="B54" s="28" t="s">
        <v>98</v>
      </c>
      <c r="C54" s="8" t="s">
        <v>94</v>
      </c>
      <c r="D54" s="5" t="s">
        <v>25</v>
      </c>
      <c r="E54" s="9" t="s">
        <v>102</v>
      </c>
      <c r="F54" s="11">
        <v>288</v>
      </c>
      <c r="G54" s="4">
        <v>864</v>
      </c>
      <c r="H54" s="13" t="s">
        <v>100</v>
      </c>
      <c r="I54" s="13" t="s">
        <v>101</v>
      </c>
    </row>
    <row r="55" spans="1:9" ht="22.5">
      <c r="A55" s="4" t="s">
        <v>475</v>
      </c>
      <c r="B55" s="28" t="s">
        <v>98</v>
      </c>
      <c r="C55" s="8" t="s">
        <v>94</v>
      </c>
      <c r="D55" s="5" t="s">
        <v>25</v>
      </c>
      <c r="E55" s="9" t="s">
        <v>103</v>
      </c>
      <c r="F55" s="11">
        <v>100</v>
      </c>
      <c r="G55" s="4">
        <v>300</v>
      </c>
      <c r="H55" s="13" t="s">
        <v>1</v>
      </c>
      <c r="I55" s="13" t="s">
        <v>101</v>
      </c>
    </row>
    <row r="56" spans="1:9" ht="22.5">
      <c r="A56" s="4" t="s">
        <v>475</v>
      </c>
      <c r="B56" s="28" t="s">
        <v>98</v>
      </c>
      <c r="C56" s="8" t="s">
        <v>94</v>
      </c>
      <c r="D56" s="5" t="s">
        <v>18</v>
      </c>
      <c r="E56" s="9" t="s">
        <v>104</v>
      </c>
      <c r="F56" s="11">
        <v>48</v>
      </c>
      <c r="G56" s="4">
        <v>144</v>
      </c>
      <c r="H56" s="13" t="s">
        <v>1</v>
      </c>
      <c r="I56" s="13" t="s">
        <v>101</v>
      </c>
    </row>
    <row r="57" spans="1:9" ht="22.5">
      <c r="A57" s="4" t="s">
        <v>475</v>
      </c>
      <c r="B57" s="28" t="s">
        <v>98</v>
      </c>
      <c r="C57" s="8" t="s">
        <v>94</v>
      </c>
      <c r="D57" s="5" t="s">
        <v>18</v>
      </c>
      <c r="E57" s="9" t="s">
        <v>105</v>
      </c>
      <c r="F57" s="11"/>
      <c r="G57" s="4"/>
      <c r="H57" s="13" t="s">
        <v>1</v>
      </c>
      <c r="I57" s="13" t="s">
        <v>101</v>
      </c>
    </row>
    <row r="58" spans="1:9" ht="22.5">
      <c r="A58" s="4" t="s">
        <v>475</v>
      </c>
      <c r="B58" s="28" t="s">
        <v>98</v>
      </c>
      <c r="C58" s="8" t="s">
        <v>94</v>
      </c>
      <c r="D58" s="5" t="s">
        <v>18</v>
      </c>
      <c r="E58" s="9" t="s">
        <v>106</v>
      </c>
      <c r="F58" s="11"/>
      <c r="G58" s="4"/>
      <c r="H58" s="13" t="s">
        <v>1</v>
      </c>
      <c r="I58" s="13" t="s">
        <v>101</v>
      </c>
    </row>
    <row r="59" spans="1:9">
      <c r="A59" s="4" t="s">
        <v>476</v>
      </c>
      <c r="B59" s="6">
        <v>40085</v>
      </c>
      <c r="C59" s="8" t="s">
        <v>21</v>
      </c>
      <c r="D59" s="5" t="s">
        <v>41</v>
      </c>
      <c r="E59" s="12" t="s">
        <v>107</v>
      </c>
      <c r="F59" s="11">
        <v>2</v>
      </c>
      <c r="G59" s="12" t="s">
        <v>54</v>
      </c>
      <c r="H59" s="13">
        <v>63</v>
      </c>
      <c r="I59" s="4">
        <v>10</v>
      </c>
    </row>
    <row r="60" spans="1:9">
      <c r="A60" s="4" t="s">
        <v>477</v>
      </c>
      <c r="B60" s="6">
        <v>40085</v>
      </c>
      <c r="C60" s="8" t="s">
        <v>21</v>
      </c>
      <c r="D60" s="5" t="s">
        <v>108</v>
      </c>
      <c r="E60" s="12" t="s">
        <v>109</v>
      </c>
      <c r="F60" s="11">
        <v>4</v>
      </c>
      <c r="G60" s="12" t="s">
        <v>43</v>
      </c>
      <c r="H60" s="4">
        <v>63</v>
      </c>
      <c r="I60" s="4">
        <v>10</v>
      </c>
    </row>
    <row r="61" spans="1:9">
      <c r="A61" s="4" t="s">
        <v>478</v>
      </c>
      <c r="B61" s="6">
        <v>40085</v>
      </c>
      <c r="C61" s="8" t="s">
        <v>21</v>
      </c>
      <c r="D61" s="5" t="s">
        <v>71</v>
      </c>
      <c r="E61" s="12" t="s">
        <v>110</v>
      </c>
      <c r="F61" s="11">
        <v>1</v>
      </c>
      <c r="G61" s="12" t="s">
        <v>63</v>
      </c>
      <c r="H61" s="4">
        <v>63</v>
      </c>
      <c r="I61" s="4">
        <v>10</v>
      </c>
    </row>
    <row r="62" spans="1:9">
      <c r="A62" s="4" t="s">
        <v>479</v>
      </c>
      <c r="B62" s="6">
        <v>40086</v>
      </c>
      <c r="C62" s="8" t="s">
        <v>21</v>
      </c>
      <c r="D62" s="5" t="s">
        <v>41</v>
      </c>
      <c r="E62" s="12" t="s">
        <v>111</v>
      </c>
      <c r="F62" s="11">
        <v>9</v>
      </c>
      <c r="G62" s="12" t="s">
        <v>112</v>
      </c>
      <c r="H62" s="4">
        <v>100</v>
      </c>
      <c r="I62" s="4">
        <v>1</v>
      </c>
    </row>
    <row r="63" spans="1:9">
      <c r="A63" s="4" t="s">
        <v>480</v>
      </c>
      <c r="B63" s="6">
        <v>40087</v>
      </c>
      <c r="C63" s="8" t="s">
        <v>113</v>
      </c>
      <c r="D63" s="5" t="s">
        <v>56</v>
      </c>
      <c r="E63" s="12" t="s">
        <v>114</v>
      </c>
      <c r="F63" s="11">
        <v>9</v>
      </c>
      <c r="G63" s="12" t="s">
        <v>62</v>
      </c>
      <c r="H63" s="4">
        <v>100</v>
      </c>
      <c r="I63" s="4">
        <v>1</v>
      </c>
    </row>
    <row r="64" spans="1:9" ht="22.5">
      <c r="A64" s="4" t="s">
        <v>393</v>
      </c>
      <c r="B64" s="6">
        <v>40093</v>
      </c>
      <c r="C64" s="8" t="s">
        <v>115</v>
      </c>
      <c r="D64" s="14" t="s">
        <v>116</v>
      </c>
      <c r="E64" s="15" t="s">
        <v>117</v>
      </c>
      <c r="F64" s="11">
        <v>63</v>
      </c>
      <c r="G64" s="12"/>
      <c r="H64" s="4">
        <v>50.4</v>
      </c>
      <c r="I64" s="4"/>
    </row>
    <row r="65" spans="1:9" ht="56.25">
      <c r="A65" s="4" t="s">
        <v>393</v>
      </c>
      <c r="B65" s="6">
        <v>40093</v>
      </c>
      <c r="C65" s="8" t="s">
        <v>115</v>
      </c>
      <c r="D65" s="14" t="s">
        <v>118</v>
      </c>
      <c r="E65" s="15" t="s">
        <v>119</v>
      </c>
      <c r="F65" s="11">
        <v>168</v>
      </c>
      <c r="G65" s="12"/>
      <c r="H65" s="4">
        <v>133.69999999999999</v>
      </c>
      <c r="I65" s="4"/>
    </row>
    <row r="66" spans="1:9" ht="45">
      <c r="A66" s="4" t="s">
        <v>393</v>
      </c>
      <c r="B66" s="6">
        <v>40093</v>
      </c>
      <c r="C66" s="8" t="s">
        <v>115</v>
      </c>
      <c r="D66" s="14" t="s">
        <v>120</v>
      </c>
      <c r="E66" s="15" t="s">
        <v>121</v>
      </c>
      <c r="F66" s="11">
        <v>116</v>
      </c>
      <c r="G66" s="12"/>
      <c r="H66" s="4">
        <v>92.8</v>
      </c>
      <c r="I66" s="4"/>
    </row>
    <row r="67" spans="1:9" ht="67.5">
      <c r="A67" s="4" t="s">
        <v>393</v>
      </c>
      <c r="B67" s="6">
        <v>40093</v>
      </c>
      <c r="C67" s="8" t="s">
        <v>115</v>
      </c>
      <c r="D67" s="14" t="s">
        <v>122</v>
      </c>
      <c r="E67" s="15" t="s">
        <v>123</v>
      </c>
      <c r="F67" s="11">
        <v>129</v>
      </c>
      <c r="G67" s="12"/>
      <c r="H67" s="4">
        <v>103.2</v>
      </c>
      <c r="I67" s="4"/>
    </row>
    <row r="68" spans="1:9" ht="22.5">
      <c r="A68" s="4" t="s">
        <v>393</v>
      </c>
      <c r="B68" s="6">
        <v>40093</v>
      </c>
      <c r="C68" s="8" t="s">
        <v>115</v>
      </c>
      <c r="D68" s="14" t="s">
        <v>124</v>
      </c>
      <c r="E68" s="15" t="s">
        <v>125</v>
      </c>
      <c r="F68" s="11">
        <v>51</v>
      </c>
      <c r="G68" s="12"/>
      <c r="H68" s="4">
        <v>40.799999999999997</v>
      </c>
      <c r="I68" s="4"/>
    </row>
    <row r="69" spans="1:9" ht="22.5">
      <c r="A69" s="4" t="s">
        <v>393</v>
      </c>
      <c r="B69" s="6">
        <v>40093</v>
      </c>
      <c r="C69" s="8" t="s">
        <v>115</v>
      </c>
      <c r="D69" s="14" t="s">
        <v>126</v>
      </c>
      <c r="E69" s="15" t="s">
        <v>125</v>
      </c>
      <c r="F69" s="11">
        <v>66</v>
      </c>
      <c r="G69" s="12"/>
      <c r="H69" s="4">
        <v>48.2</v>
      </c>
      <c r="I69" s="4"/>
    </row>
    <row r="70" spans="1:9">
      <c r="A70" s="4" t="s">
        <v>393</v>
      </c>
      <c r="B70" s="6">
        <v>40093</v>
      </c>
      <c r="C70" s="8" t="s">
        <v>115</v>
      </c>
      <c r="D70" s="14" t="s">
        <v>127</v>
      </c>
      <c r="E70" s="12" t="s">
        <v>128</v>
      </c>
      <c r="F70" s="11">
        <v>110</v>
      </c>
      <c r="G70" s="12"/>
      <c r="H70" s="13">
        <v>77</v>
      </c>
      <c r="I70" s="4"/>
    </row>
    <row r="71" spans="1:9">
      <c r="A71" s="4" t="s">
        <v>393</v>
      </c>
      <c r="B71" s="6">
        <v>40093</v>
      </c>
      <c r="C71" s="8" t="s">
        <v>115</v>
      </c>
      <c r="D71" s="14" t="s">
        <v>129</v>
      </c>
      <c r="E71" s="12" t="s">
        <v>128</v>
      </c>
      <c r="F71" s="11">
        <v>81</v>
      </c>
      <c r="G71" s="12"/>
      <c r="H71" s="4">
        <v>57</v>
      </c>
      <c r="I71" s="4"/>
    </row>
    <row r="72" spans="1:9" ht="22.5">
      <c r="A72" s="4" t="s">
        <v>393</v>
      </c>
      <c r="B72" s="6">
        <v>40093</v>
      </c>
      <c r="C72" s="8" t="s">
        <v>115</v>
      </c>
      <c r="D72" s="14" t="s">
        <v>120</v>
      </c>
      <c r="E72" s="15" t="s">
        <v>130</v>
      </c>
      <c r="F72" s="11">
        <v>31</v>
      </c>
      <c r="G72" s="12"/>
      <c r="H72" s="4">
        <v>21.7</v>
      </c>
      <c r="I72" s="4"/>
    </row>
    <row r="73" spans="1:9" ht="22.5">
      <c r="A73" s="4" t="s">
        <v>393</v>
      </c>
      <c r="B73" s="6">
        <v>40093</v>
      </c>
      <c r="C73" s="8" t="s">
        <v>115</v>
      </c>
      <c r="D73" s="14" t="s">
        <v>131</v>
      </c>
      <c r="E73" s="15" t="s">
        <v>132</v>
      </c>
      <c r="F73" s="11">
        <v>67</v>
      </c>
      <c r="G73" s="12"/>
      <c r="H73" s="4">
        <v>46.9</v>
      </c>
      <c r="I73" s="4"/>
    </row>
    <row r="74" spans="1:9">
      <c r="A74" s="4" t="s">
        <v>393</v>
      </c>
      <c r="B74" s="6">
        <v>40093</v>
      </c>
      <c r="C74" s="8" t="s">
        <v>115</v>
      </c>
      <c r="D74" s="14" t="s">
        <v>133</v>
      </c>
      <c r="E74" s="16" t="s">
        <v>134</v>
      </c>
      <c r="F74" s="11">
        <v>87</v>
      </c>
      <c r="G74" s="12"/>
      <c r="H74" s="4">
        <v>60.9</v>
      </c>
      <c r="I74" s="4"/>
    </row>
    <row r="75" spans="1:9">
      <c r="A75" s="4" t="s">
        <v>393</v>
      </c>
      <c r="B75" s="6">
        <v>40093</v>
      </c>
      <c r="C75" s="8" t="s">
        <v>115</v>
      </c>
      <c r="D75" s="14" t="s">
        <v>135</v>
      </c>
      <c r="E75" s="16" t="s">
        <v>136</v>
      </c>
      <c r="F75" s="11">
        <v>125</v>
      </c>
      <c r="G75" s="12"/>
      <c r="H75" s="13">
        <v>87.5</v>
      </c>
      <c r="I75" s="4"/>
    </row>
    <row r="76" spans="1:9">
      <c r="A76" s="4" t="s">
        <v>393</v>
      </c>
      <c r="B76" s="6">
        <v>40093</v>
      </c>
      <c r="C76" s="8" t="s">
        <v>115</v>
      </c>
      <c r="D76" s="14" t="s">
        <v>137</v>
      </c>
      <c r="E76" s="16" t="s">
        <v>136</v>
      </c>
      <c r="F76" s="11">
        <v>64</v>
      </c>
      <c r="G76" s="12"/>
      <c r="H76" s="4">
        <v>44.8</v>
      </c>
      <c r="I76" s="4"/>
    </row>
    <row r="77" spans="1:9">
      <c r="A77" s="4" t="s">
        <v>393</v>
      </c>
      <c r="B77" s="6">
        <v>40093</v>
      </c>
      <c r="C77" s="8" t="s">
        <v>115</v>
      </c>
      <c r="D77" s="14" t="s">
        <v>138</v>
      </c>
      <c r="E77" s="16" t="s">
        <v>139</v>
      </c>
      <c r="F77" s="11">
        <v>67</v>
      </c>
      <c r="G77" s="12"/>
      <c r="H77" s="4">
        <v>53.6</v>
      </c>
      <c r="I77" s="4"/>
    </row>
    <row r="78" spans="1:9" ht="33.75">
      <c r="A78" s="4" t="s">
        <v>393</v>
      </c>
      <c r="B78" s="6">
        <v>40093</v>
      </c>
      <c r="C78" s="8" t="s">
        <v>115</v>
      </c>
      <c r="D78" s="14" t="s">
        <v>140</v>
      </c>
      <c r="E78" s="15" t="s">
        <v>141</v>
      </c>
      <c r="F78" s="11">
        <v>200</v>
      </c>
      <c r="G78" s="12"/>
      <c r="H78" s="4">
        <v>157.6</v>
      </c>
      <c r="I78" s="4"/>
    </row>
    <row r="79" spans="1:9">
      <c r="A79" s="4" t="s">
        <v>393</v>
      </c>
      <c r="B79" s="6">
        <v>40093</v>
      </c>
      <c r="C79" s="8" t="s">
        <v>115</v>
      </c>
      <c r="D79" s="14" t="s">
        <v>142</v>
      </c>
      <c r="E79" s="16" t="s">
        <v>143</v>
      </c>
      <c r="F79" s="11">
        <v>52</v>
      </c>
      <c r="G79" s="12"/>
      <c r="H79" s="4">
        <v>41.6</v>
      </c>
      <c r="I79" s="4"/>
    </row>
    <row r="80" spans="1:9" ht="33.75">
      <c r="A80" s="4" t="s">
        <v>393</v>
      </c>
      <c r="B80" s="6">
        <v>40093</v>
      </c>
      <c r="C80" s="8" t="s">
        <v>115</v>
      </c>
      <c r="D80" s="14" t="s">
        <v>144</v>
      </c>
      <c r="E80" s="15" t="s">
        <v>145</v>
      </c>
      <c r="F80" s="11">
        <v>48</v>
      </c>
      <c r="G80" s="12"/>
      <c r="H80" s="4">
        <v>35.6</v>
      </c>
      <c r="I80" s="4"/>
    </row>
    <row r="81" spans="1:9">
      <c r="A81" s="4" t="s">
        <v>393</v>
      </c>
      <c r="B81" s="6">
        <v>40093</v>
      </c>
      <c r="C81" s="8" t="s">
        <v>115</v>
      </c>
      <c r="D81" s="14" t="s">
        <v>146</v>
      </c>
      <c r="E81" s="16" t="s">
        <v>147</v>
      </c>
      <c r="F81" s="11">
        <v>42</v>
      </c>
      <c r="G81" s="12"/>
      <c r="H81" s="4">
        <v>33.5</v>
      </c>
      <c r="I81" s="4"/>
    </row>
    <row r="82" spans="1:9" ht="45">
      <c r="A82" s="4" t="s">
        <v>393</v>
      </c>
      <c r="B82" s="6">
        <v>40093</v>
      </c>
      <c r="C82" s="8" t="s">
        <v>115</v>
      </c>
      <c r="D82" s="14" t="s">
        <v>124</v>
      </c>
      <c r="E82" s="15" t="s">
        <v>148</v>
      </c>
      <c r="F82" s="11">
        <v>37</v>
      </c>
      <c r="G82" s="12"/>
      <c r="H82" s="4">
        <v>29.4</v>
      </c>
      <c r="I82" s="4"/>
    </row>
    <row r="83" spans="1:9" ht="56.25">
      <c r="A83" s="4" t="s">
        <v>393</v>
      </c>
      <c r="B83" s="6">
        <v>40093</v>
      </c>
      <c r="C83" s="8" t="s">
        <v>115</v>
      </c>
      <c r="D83" s="14" t="s">
        <v>144</v>
      </c>
      <c r="E83" s="15" t="s">
        <v>149</v>
      </c>
      <c r="F83" s="11">
        <v>156</v>
      </c>
      <c r="G83" s="12"/>
      <c r="H83" s="4">
        <v>124</v>
      </c>
      <c r="I83" s="4"/>
    </row>
    <row r="84" spans="1:9" ht="33.75">
      <c r="A84" s="4" t="s">
        <v>393</v>
      </c>
      <c r="B84" s="6">
        <v>40093</v>
      </c>
      <c r="C84" s="8" t="s">
        <v>115</v>
      </c>
      <c r="D84" s="14" t="s">
        <v>116</v>
      </c>
      <c r="E84" s="15" t="s">
        <v>150</v>
      </c>
      <c r="F84" s="11">
        <v>44</v>
      </c>
      <c r="G84" s="12"/>
      <c r="H84" s="4">
        <v>30.8</v>
      </c>
      <c r="I84" s="4"/>
    </row>
    <row r="85" spans="1:9">
      <c r="A85" s="4" t="s">
        <v>393</v>
      </c>
      <c r="B85" s="6">
        <v>40093</v>
      </c>
      <c r="C85" s="8" t="s">
        <v>115</v>
      </c>
      <c r="D85" s="5" t="s">
        <v>151</v>
      </c>
      <c r="E85" s="17" t="s">
        <v>152</v>
      </c>
      <c r="F85" s="11">
        <v>9</v>
      </c>
      <c r="G85" s="12"/>
      <c r="H85" s="4">
        <v>7.2</v>
      </c>
      <c r="I85" s="4"/>
    </row>
    <row r="86" spans="1:9">
      <c r="A86" s="4" t="s">
        <v>481</v>
      </c>
      <c r="B86" s="6">
        <v>40098</v>
      </c>
      <c r="C86" s="8" t="s">
        <v>21</v>
      </c>
      <c r="D86" s="5" t="s">
        <v>153</v>
      </c>
      <c r="E86" s="12" t="s">
        <v>154</v>
      </c>
      <c r="F86" s="11">
        <v>1</v>
      </c>
      <c r="G86" s="12" t="s">
        <v>63</v>
      </c>
      <c r="H86" s="4">
        <v>63</v>
      </c>
      <c r="I86" s="4">
        <v>10</v>
      </c>
    </row>
    <row r="87" spans="1:9">
      <c r="A87" s="4" t="s">
        <v>482</v>
      </c>
      <c r="B87" s="6">
        <v>40099</v>
      </c>
      <c r="C87" s="8" t="s">
        <v>21</v>
      </c>
      <c r="D87" s="5" t="s">
        <v>25</v>
      </c>
      <c r="E87" s="12" t="s">
        <v>155</v>
      </c>
      <c r="F87" s="11">
        <v>1.5</v>
      </c>
      <c r="G87" s="12" t="s">
        <v>23</v>
      </c>
      <c r="H87" s="4">
        <v>63</v>
      </c>
      <c r="I87" s="4">
        <v>10</v>
      </c>
    </row>
    <row r="88" spans="1:9">
      <c r="A88" s="4" t="s">
        <v>483</v>
      </c>
      <c r="B88" s="6">
        <v>40100</v>
      </c>
      <c r="C88" s="8" t="s">
        <v>51</v>
      </c>
      <c r="D88" s="5" t="s">
        <v>85</v>
      </c>
      <c r="E88" s="12" t="s">
        <v>156</v>
      </c>
      <c r="F88" s="11">
        <v>30</v>
      </c>
      <c r="G88" s="12" t="s">
        <v>157</v>
      </c>
      <c r="H88" s="4">
        <v>225</v>
      </c>
      <c r="I88" s="4">
        <v>20</v>
      </c>
    </row>
    <row r="89" spans="1:9">
      <c r="A89" s="4" t="s">
        <v>484</v>
      </c>
      <c r="B89" s="6">
        <v>40100</v>
      </c>
      <c r="C89" s="8" t="s">
        <v>158</v>
      </c>
      <c r="D89" s="5" t="s">
        <v>108</v>
      </c>
      <c r="E89" s="12" t="s">
        <v>159</v>
      </c>
      <c r="F89" s="11">
        <v>16</v>
      </c>
      <c r="G89" s="12" t="s">
        <v>90</v>
      </c>
      <c r="H89" s="4">
        <v>160</v>
      </c>
      <c r="I89" s="4">
        <v>3</v>
      </c>
    </row>
    <row r="90" spans="1:9">
      <c r="A90" s="4" t="s">
        <v>485</v>
      </c>
      <c r="B90" s="6">
        <v>40105</v>
      </c>
      <c r="C90" s="8" t="s">
        <v>21</v>
      </c>
      <c r="D90" s="5" t="s">
        <v>160</v>
      </c>
      <c r="E90" s="12" t="s">
        <v>161</v>
      </c>
      <c r="F90" s="11">
        <v>3</v>
      </c>
      <c r="G90" s="12" t="s">
        <v>27</v>
      </c>
      <c r="H90" s="13">
        <v>63</v>
      </c>
      <c r="I90" s="4">
        <v>10</v>
      </c>
    </row>
    <row r="91" spans="1:9">
      <c r="A91" s="4" t="s">
        <v>486</v>
      </c>
      <c r="B91" s="6">
        <v>40105</v>
      </c>
      <c r="C91" s="8" t="s">
        <v>21</v>
      </c>
      <c r="D91" s="5" t="s">
        <v>153</v>
      </c>
      <c r="E91" s="12" t="s">
        <v>162</v>
      </c>
      <c r="F91" s="11">
        <v>2</v>
      </c>
      <c r="G91" s="12" t="s">
        <v>54</v>
      </c>
      <c r="H91" s="4">
        <v>63</v>
      </c>
      <c r="I91" s="4">
        <v>10</v>
      </c>
    </row>
    <row r="92" spans="1:9">
      <c r="A92" s="4" t="s">
        <v>487</v>
      </c>
      <c r="B92" s="6">
        <v>40113</v>
      </c>
      <c r="C92" s="8" t="s">
        <v>21</v>
      </c>
      <c r="D92" s="5" t="s">
        <v>18</v>
      </c>
      <c r="E92" s="12" t="s">
        <v>163</v>
      </c>
      <c r="F92" s="11">
        <v>2</v>
      </c>
      <c r="G92" s="12" t="s">
        <v>54</v>
      </c>
      <c r="H92" s="4">
        <v>63</v>
      </c>
      <c r="I92" s="4">
        <v>10</v>
      </c>
    </row>
    <row r="93" spans="1:9">
      <c r="A93" s="4" t="s">
        <v>488</v>
      </c>
      <c r="B93" s="6">
        <v>40113</v>
      </c>
      <c r="C93" s="8" t="s">
        <v>21</v>
      </c>
      <c r="D93" s="5" t="s">
        <v>18</v>
      </c>
      <c r="E93" s="12" t="s">
        <v>19</v>
      </c>
      <c r="F93" s="11">
        <v>2</v>
      </c>
      <c r="G93" s="12" t="s">
        <v>54</v>
      </c>
      <c r="H93" s="4">
        <v>63</v>
      </c>
      <c r="I93" s="4">
        <v>10</v>
      </c>
    </row>
    <row r="94" spans="1:9">
      <c r="A94" s="4" t="s">
        <v>489</v>
      </c>
      <c r="B94" s="6">
        <v>40113</v>
      </c>
      <c r="C94" s="8" t="s">
        <v>21</v>
      </c>
      <c r="D94" s="5" t="s">
        <v>25</v>
      </c>
      <c r="E94" s="12" t="s">
        <v>164</v>
      </c>
      <c r="F94" s="11">
        <v>3</v>
      </c>
      <c r="G94" s="12" t="s">
        <v>27</v>
      </c>
      <c r="H94" s="4">
        <v>63</v>
      </c>
      <c r="I94" s="4">
        <v>10</v>
      </c>
    </row>
    <row r="95" spans="1:9">
      <c r="A95" s="4" t="s">
        <v>490</v>
      </c>
      <c r="B95" s="6">
        <v>40115</v>
      </c>
      <c r="C95" s="8" t="s">
        <v>21</v>
      </c>
      <c r="D95" s="5" t="s">
        <v>41</v>
      </c>
      <c r="E95" s="12" t="s">
        <v>165</v>
      </c>
      <c r="F95" s="11">
        <v>9.5</v>
      </c>
      <c r="G95" s="12" t="s">
        <v>166</v>
      </c>
      <c r="H95" s="13">
        <v>50</v>
      </c>
      <c r="I95" s="4">
        <v>10</v>
      </c>
    </row>
    <row r="96" spans="1:9">
      <c r="A96" s="4" t="s">
        <v>394</v>
      </c>
      <c r="B96" s="6">
        <v>40121</v>
      </c>
      <c r="C96" s="8" t="s">
        <v>167</v>
      </c>
      <c r="D96" s="5" t="s">
        <v>41</v>
      </c>
      <c r="E96" s="12" t="s">
        <v>168</v>
      </c>
      <c r="F96" s="11">
        <v>9</v>
      </c>
      <c r="G96" s="4">
        <v>27</v>
      </c>
      <c r="H96" s="13">
        <v>50</v>
      </c>
      <c r="I96" s="4">
        <v>7</v>
      </c>
    </row>
    <row r="97" spans="1:9">
      <c r="A97" s="4" t="s">
        <v>394</v>
      </c>
      <c r="B97" s="6">
        <v>40121</v>
      </c>
      <c r="C97" s="8" t="s">
        <v>167</v>
      </c>
      <c r="D97" s="5" t="s">
        <v>41</v>
      </c>
      <c r="E97" s="12" t="s">
        <v>169</v>
      </c>
      <c r="F97" s="11">
        <v>3</v>
      </c>
      <c r="G97" s="4">
        <v>9</v>
      </c>
      <c r="H97" s="13">
        <v>50</v>
      </c>
      <c r="I97" s="4">
        <v>7</v>
      </c>
    </row>
    <row r="98" spans="1:9">
      <c r="A98" s="4" t="s">
        <v>394</v>
      </c>
      <c r="B98" s="6">
        <v>40121</v>
      </c>
      <c r="C98" s="8" t="s">
        <v>167</v>
      </c>
      <c r="D98" s="5" t="s">
        <v>41</v>
      </c>
      <c r="E98" s="12" t="s">
        <v>170</v>
      </c>
      <c r="F98" s="11">
        <v>6</v>
      </c>
      <c r="G98" s="4">
        <v>24</v>
      </c>
      <c r="H98" s="13">
        <v>50</v>
      </c>
      <c r="I98" s="4">
        <v>7</v>
      </c>
    </row>
    <row r="99" spans="1:9">
      <c r="A99" s="4" t="s">
        <v>394</v>
      </c>
      <c r="B99" s="6">
        <v>40121</v>
      </c>
      <c r="C99" s="8" t="s">
        <v>167</v>
      </c>
      <c r="D99" s="5" t="s">
        <v>41</v>
      </c>
      <c r="E99" s="12" t="s">
        <v>171</v>
      </c>
      <c r="F99" s="11">
        <v>3</v>
      </c>
      <c r="G99" s="4">
        <v>9</v>
      </c>
      <c r="H99" s="13">
        <v>50</v>
      </c>
      <c r="I99" s="4">
        <v>7</v>
      </c>
    </row>
    <row r="100" spans="1:9">
      <c r="A100" s="4" t="s">
        <v>394</v>
      </c>
      <c r="B100" s="6">
        <v>40121</v>
      </c>
      <c r="C100" s="8" t="s">
        <v>167</v>
      </c>
      <c r="D100" s="5" t="s">
        <v>41</v>
      </c>
      <c r="E100" s="12" t="s">
        <v>172</v>
      </c>
      <c r="F100" s="11">
        <v>3</v>
      </c>
      <c r="G100" s="4">
        <v>9</v>
      </c>
      <c r="H100" s="13">
        <v>50</v>
      </c>
      <c r="I100" s="4">
        <v>7</v>
      </c>
    </row>
    <row r="101" spans="1:9">
      <c r="A101" s="4" t="s">
        <v>394</v>
      </c>
      <c r="B101" s="6">
        <v>40121</v>
      </c>
      <c r="C101" s="8" t="s">
        <v>167</v>
      </c>
      <c r="D101" s="5" t="s">
        <v>41</v>
      </c>
      <c r="E101" s="12" t="s">
        <v>173</v>
      </c>
      <c r="F101" s="11">
        <v>8</v>
      </c>
      <c r="G101" s="4">
        <v>24</v>
      </c>
      <c r="H101" s="13">
        <v>50</v>
      </c>
      <c r="I101" s="4">
        <v>7</v>
      </c>
    </row>
    <row r="102" spans="1:9">
      <c r="A102" s="4" t="s">
        <v>394</v>
      </c>
      <c r="B102" s="6">
        <v>40121</v>
      </c>
      <c r="C102" s="8" t="s">
        <v>167</v>
      </c>
      <c r="D102" s="5" t="s">
        <v>41</v>
      </c>
      <c r="E102" s="12" t="s">
        <v>174</v>
      </c>
      <c r="F102" s="11">
        <v>3</v>
      </c>
      <c r="G102" s="4">
        <v>9</v>
      </c>
      <c r="H102" s="13">
        <v>50</v>
      </c>
      <c r="I102" s="4">
        <v>7</v>
      </c>
    </row>
    <row r="103" spans="1:9">
      <c r="A103" s="4" t="s">
        <v>394</v>
      </c>
      <c r="B103" s="6">
        <v>40121</v>
      </c>
      <c r="C103" s="8" t="s">
        <v>167</v>
      </c>
      <c r="D103" s="5" t="s">
        <v>41</v>
      </c>
      <c r="E103" s="12" t="s">
        <v>175</v>
      </c>
      <c r="F103" s="11">
        <v>3</v>
      </c>
      <c r="G103" s="4">
        <v>9</v>
      </c>
      <c r="H103" s="13">
        <v>50</v>
      </c>
      <c r="I103" s="4">
        <v>7</v>
      </c>
    </row>
    <row r="104" spans="1:9">
      <c r="A104" s="4" t="s">
        <v>394</v>
      </c>
      <c r="B104" s="6">
        <v>40121</v>
      </c>
      <c r="C104" s="8" t="s">
        <v>167</v>
      </c>
      <c r="D104" s="5" t="s">
        <v>41</v>
      </c>
      <c r="E104" s="12" t="s">
        <v>176</v>
      </c>
      <c r="F104" s="11">
        <v>3</v>
      </c>
      <c r="G104" s="4">
        <v>9</v>
      </c>
      <c r="H104" s="13">
        <v>50</v>
      </c>
      <c r="I104" s="4">
        <v>7</v>
      </c>
    </row>
    <row r="105" spans="1:9">
      <c r="A105" s="4" t="s">
        <v>394</v>
      </c>
      <c r="B105" s="6">
        <v>40121</v>
      </c>
      <c r="C105" s="8" t="s">
        <v>167</v>
      </c>
      <c r="D105" s="5" t="s">
        <v>41</v>
      </c>
      <c r="E105" s="12" t="s">
        <v>177</v>
      </c>
      <c r="F105" s="11">
        <v>9</v>
      </c>
      <c r="G105" s="4">
        <v>27</v>
      </c>
      <c r="H105" s="13">
        <v>50</v>
      </c>
      <c r="I105" s="4">
        <v>7</v>
      </c>
    </row>
    <row r="106" spans="1:9">
      <c r="A106" s="4" t="s">
        <v>394</v>
      </c>
      <c r="B106" s="6">
        <v>40121</v>
      </c>
      <c r="C106" s="8" t="s">
        <v>167</v>
      </c>
      <c r="D106" s="5" t="s">
        <v>41</v>
      </c>
      <c r="E106" s="12" t="s">
        <v>178</v>
      </c>
      <c r="F106" s="11">
        <v>3</v>
      </c>
      <c r="G106" s="4">
        <v>9</v>
      </c>
      <c r="H106" s="13">
        <v>50</v>
      </c>
      <c r="I106" s="4">
        <v>7</v>
      </c>
    </row>
    <row r="107" spans="1:9">
      <c r="A107" s="4" t="s">
        <v>394</v>
      </c>
      <c r="B107" s="6">
        <v>40121</v>
      </c>
      <c r="C107" s="8" t="s">
        <v>167</v>
      </c>
      <c r="D107" s="5" t="s">
        <v>41</v>
      </c>
      <c r="E107" s="12" t="s">
        <v>179</v>
      </c>
      <c r="F107" s="11">
        <v>9</v>
      </c>
      <c r="G107" s="4">
        <v>27</v>
      </c>
      <c r="H107" s="13">
        <v>50</v>
      </c>
      <c r="I107" s="4">
        <v>7</v>
      </c>
    </row>
    <row r="108" spans="1:9">
      <c r="A108" s="4" t="s">
        <v>491</v>
      </c>
      <c r="B108" s="6">
        <v>40121</v>
      </c>
      <c r="C108" s="8" t="s">
        <v>180</v>
      </c>
      <c r="D108" s="5" t="s">
        <v>18</v>
      </c>
      <c r="E108" s="12" t="s">
        <v>181</v>
      </c>
      <c r="F108" s="11">
        <v>48</v>
      </c>
      <c r="G108" s="12" t="s">
        <v>182</v>
      </c>
      <c r="H108" s="4">
        <v>100</v>
      </c>
      <c r="I108" s="4">
        <v>20</v>
      </c>
    </row>
    <row r="109" spans="1:9">
      <c r="A109" s="4" t="s">
        <v>492</v>
      </c>
      <c r="B109" s="6">
        <v>40121</v>
      </c>
      <c r="C109" s="8" t="s">
        <v>75</v>
      </c>
      <c r="D109" s="5" t="s">
        <v>25</v>
      </c>
      <c r="E109" s="12" t="s">
        <v>183</v>
      </c>
      <c r="F109" s="11">
        <v>5</v>
      </c>
      <c r="G109" s="12" t="s">
        <v>92</v>
      </c>
      <c r="H109" s="4">
        <v>63</v>
      </c>
      <c r="I109" s="4">
        <v>10</v>
      </c>
    </row>
    <row r="110" spans="1:9">
      <c r="A110" s="4" t="s">
        <v>493</v>
      </c>
      <c r="B110" s="6">
        <v>40121</v>
      </c>
      <c r="C110" s="8" t="s">
        <v>75</v>
      </c>
      <c r="D110" s="5" t="s">
        <v>56</v>
      </c>
      <c r="E110" s="12" t="s">
        <v>381</v>
      </c>
      <c r="F110" s="11">
        <v>7</v>
      </c>
      <c r="G110" s="12" t="s">
        <v>70</v>
      </c>
      <c r="H110" s="4">
        <v>63</v>
      </c>
      <c r="I110" s="4">
        <v>10</v>
      </c>
    </row>
    <row r="111" spans="1:9">
      <c r="A111" s="4" t="s">
        <v>494</v>
      </c>
      <c r="B111" s="6">
        <v>40121</v>
      </c>
      <c r="C111" s="8" t="s">
        <v>75</v>
      </c>
      <c r="D111" s="5" t="s">
        <v>25</v>
      </c>
      <c r="E111" s="12" t="s">
        <v>184</v>
      </c>
      <c r="F111" s="11">
        <v>2</v>
      </c>
      <c r="G111" s="12" t="s">
        <v>54</v>
      </c>
      <c r="H111" s="4">
        <v>63</v>
      </c>
      <c r="I111" s="4">
        <v>10</v>
      </c>
    </row>
    <row r="112" spans="1:9" ht="22.5">
      <c r="A112" s="4" t="s">
        <v>495</v>
      </c>
      <c r="B112" s="6">
        <v>40122</v>
      </c>
      <c r="C112" s="8" t="s">
        <v>185</v>
      </c>
      <c r="D112" s="5" t="s">
        <v>160</v>
      </c>
      <c r="E112" s="12" t="s">
        <v>54</v>
      </c>
      <c r="F112" s="11">
        <v>420</v>
      </c>
      <c r="G112" s="12" t="s">
        <v>186</v>
      </c>
      <c r="H112" s="12"/>
      <c r="I112" s="13" t="s">
        <v>187</v>
      </c>
    </row>
    <row r="113" spans="1:9" ht="22.5">
      <c r="A113" s="4" t="s">
        <v>854</v>
      </c>
      <c r="B113" s="6" t="s">
        <v>860</v>
      </c>
      <c r="C113" s="8" t="s">
        <v>185</v>
      </c>
      <c r="D113" s="5" t="s">
        <v>855</v>
      </c>
      <c r="E113" s="12" t="s">
        <v>856</v>
      </c>
      <c r="F113" s="11">
        <v>369</v>
      </c>
      <c r="G113" s="12" t="s">
        <v>857</v>
      </c>
      <c r="H113" s="12"/>
      <c r="I113" s="13" t="s">
        <v>858</v>
      </c>
    </row>
    <row r="114" spans="1:9">
      <c r="A114" s="4" t="s">
        <v>496</v>
      </c>
      <c r="B114" s="6">
        <v>40135</v>
      </c>
      <c r="C114" s="8"/>
      <c r="D114" s="5" t="s">
        <v>41</v>
      </c>
      <c r="E114" s="12" t="s">
        <v>188</v>
      </c>
      <c r="F114" s="11">
        <v>20</v>
      </c>
      <c r="G114" s="12" t="s">
        <v>189</v>
      </c>
      <c r="H114" s="4">
        <v>350</v>
      </c>
      <c r="I114" s="4">
        <v>7</v>
      </c>
    </row>
    <row r="115" spans="1:9">
      <c r="A115" s="4" t="s">
        <v>497</v>
      </c>
      <c r="B115" s="6">
        <v>40137</v>
      </c>
      <c r="C115" s="8"/>
      <c r="D115" s="5" t="s">
        <v>41</v>
      </c>
      <c r="E115" s="12" t="s">
        <v>190</v>
      </c>
      <c r="F115" s="11">
        <v>3</v>
      </c>
      <c r="G115" s="12" t="s">
        <v>27</v>
      </c>
      <c r="H115" s="4">
        <v>63</v>
      </c>
      <c r="I115" s="4">
        <v>10</v>
      </c>
    </row>
    <row r="116" spans="1:9">
      <c r="A116" s="4" t="s">
        <v>498</v>
      </c>
      <c r="B116" s="6">
        <v>40137</v>
      </c>
      <c r="C116" s="8"/>
      <c r="D116" s="5" t="s">
        <v>41</v>
      </c>
      <c r="E116" s="12" t="s">
        <v>174</v>
      </c>
      <c r="F116" s="11">
        <v>6</v>
      </c>
      <c r="G116" s="12" t="s">
        <v>191</v>
      </c>
      <c r="H116" s="4">
        <v>63</v>
      </c>
      <c r="I116" s="4">
        <v>10</v>
      </c>
    </row>
    <row r="117" spans="1:9">
      <c r="A117" s="4" t="s">
        <v>498</v>
      </c>
      <c r="B117" s="6">
        <v>40137</v>
      </c>
      <c r="C117" s="8"/>
      <c r="D117" s="5" t="s">
        <v>41</v>
      </c>
      <c r="E117" s="12" t="s">
        <v>175</v>
      </c>
      <c r="F117" s="11">
        <v>6</v>
      </c>
      <c r="G117" s="12" t="s">
        <v>191</v>
      </c>
      <c r="H117" s="4">
        <v>63</v>
      </c>
      <c r="I117" s="4">
        <v>10</v>
      </c>
    </row>
    <row r="118" spans="1:9">
      <c r="A118" s="4" t="s">
        <v>498</v>
      </c>
      <c r="B118" s="6">
        <v>40137</v>
      </c>
      <c r="C118" s="8"/>
      <c r="D118" s="5" t="s">
        <v>41</v>
      </c>
      <c r="E118" s="12" t="s">
        <v>176</v>
      </c>
      <c r="F118" s="11">
        <v>6</v>
      </c>
      <c r="G118" s="12" t="s">
        <v>2</v>
      </c>
      <c r="H118" s="4">
        <v>63</v>
      </c>
      <c r="I118" s="4">
        <v>10</v>
      </c>
    </row>
    <row r="119" spans="1:9">
      <c r="A119" s="4" t="s">
        <v>499</v>
      </c>
      <c r="B119" s="6">
        <v>40137</v>
      </c>
      <c r="C119" s="8"/>
      <c r="D119" s="5" t="s">
        <v>76</v>
      </c>
      <c r="E119" s="12" t="s">
        <v>77</v>
      </c>
      <c r="F119" s="11">
        <v>2</v>
      </c>
      <c r="G119" s="12" t="s">
        <v>54</v>
      </c>
      <c r="H119" s="4">
        <v>63</v>
      </c>
      <c r="I119" s="4">
        <v>10</v>
      </c>
    </row>
    <row r="120" spans="1:9">
      <c r="A120" s="4" t="s">
        <v>500</v>
      </c>
      <c r="B120" s="6">
        <v>40137</v>
      </c>
      <c r="C120" s="8" t="s">
        <v>388</v>
      </c>
      <c r="D120" s="5" t="s">
        <v>25</v>
      </c>
      <c r="E120" s="12" t="s">
        <v>192</v>
      </c>
      <c r="F120" s="11">
        <v>4</v>
      </c>
      <c r="G120" s="12" t="s">
        <v>43</v>
      </c>
      <c r="H120" s="4">
        <v>63</v>
      </c>
      <c r="I120" s="4">
        <v>10</v>
      </c>
    </row>
    <row r="121" spans="1:9">
      <c r="A121" s="4" t="s">
        <v>501</v>
      </c>
      <c r="B121" s="6">
        <v>40143</v>
      </c>
      <c r="C121" s="8" t="s">
        <v>389</v>
      </c>
      <c r="D121" s="5" t="s">
        <v>56</v>
      </c>
      <c r="E121" s="12" t="s">
        <v>193</v>
      </c>
      <c r="F121" s="11">
        <v>1</v>
      </c>
      <c r="G121" s="12" t="s">
        <v>63</v>
      </c>
      <c r="H121" s="4">
        <v>90</v>
      </c>
      <c r="I121" s="4">
        <v>10</v>
      </c>
    </row>
    <row r="122" spans="1:9">
      <c r="A122" s="4" t="s">
        <v>502</v>
      </c>
      <c r="B122" s="6">
        <v>40143</v>
      </c>
      <c r="C122" s="8" t="s">
        <v>389</v>
      </c>
      <c r="D122" s="5" t="s">
        <v>41</v>
      </c>
      <c r="E122" s="12" t="s">
        <v>194</v>
      </c>
      <c r="F122" s="11">
        <v>7</v>
      </c>
      <c r="G122" s="12" t="s">
        <v>70</v>
      </c>
      <c r="H122" s="4">
        <v>50</v>
      </c>
      <c r="I122" s="4">
        <v>10</v>
      </c>
    </row>
    <row r="123" spans="1:9">
      <c r="A123" s="4" t="s">
        <v>503</v>
      </c>
      <c r="B123" s="6">
        <v>40165</v>
      </c>
      <c r="C123" s="8" t="s">
        <v>21</v>
      </c>
      <c r="D123" s="5" t="s">
        <v>25</v>
      </c>
      <c r="E123" s="12" t="s">
        <v>383</v>
      </c>
      <c r="F123" s="11">
        <v>58</v>
      </c>
      <c r="G123" s="12" t="s">
        <v>195</v>
      </c>
      <c r="H123" s="4">
        <v>100</v>
      </c>
      <c r="I123" s="4">
        <v>10</v>
      </c>
    </row>
    <row r="124" spans="1:9">
      <c r="A124" s="4" t="s">
        <v>503</v>
      </c>
      <c r="B124" s="6">
        <v>40165</v>
      </c>
      <c r="C124" s="8" t="s">
        <v>21</v>
      </c>
      <c r="D124" s="5" t="s">
        <v>41</v>
      </c>
      <c r="E124" s="12" t="s">
        <v>196</v>
      </c>
      <c r="F124" s="11">
        <v>25</v>
      </c>
      <c r="G124" s="12" t="s">
        <v>197</v>
      </c>
      <c r="H124" s="4">
        <v>90</v>
      </c>
      <c r="I124" s="4">
        <v>10</v>
      </c>
    </row>
    <row r="125" spans="1:9">
      <c r="A125" s="4" t="s">
        <v>504</v>
      </c>
      <c r="B125" s="6">
        <v>40143</v>
      </c>
      <c r="C125" s="8" t="s">
        <v>198</v>
      </c>
      <c r="D125" s="5" t="s">
        <v>41</v>
      </c>
      <c r="E125" s="12" t="s">
        <v>199</v>
      </c>
      <c r="F125" s="4">
        <v>5</v>
      </c>
      <c r="G125" s="4">
        <v>15</v>
      </c>
      <c r="H125" s="4">
        <v>50</v>
      </c>
      <c r="I125" s="4">
        <v>5</v>
      </c>
    </row>
    <row r="126" spans="1:9">
      <c r="A126" s="4" t="s">
        <v>504</v>
      </c>
      <c r="B126" s="6">
        <v>40143</v>
      </c>
      <c r="C126" s="8" t="s">
        <v>198</v>
      </c>
      <c r="D126" s="5" t="s">
        <v>200</v>
      </c>
      <c r="E126" s="12" t="s">
        <v>201</v>
      </c>
      <c r="F126" s="4">
        <v>2</v>
      </c>
      <c r="G126" s="4">
        <v>6</v>
      </c>
      <c r="H126" s="4">
        <v>50</v>
      </c>
      <c r="I126" s="4">
        <v>5</v>
      </c>
    </row>
    <row r="127" spans="1:9">
      <c r="A127" s="4" t="s">
        <v>504</v>
      </c>
      <c r="B127" s="6">
        <v>40143</v>
      </c>
      <c r="C127" s="8" t="s">
        <v>198</v>
      </c>
      <c r="D127" s="5" t="s">
        <v>200</v>
      </c>
      <c r="E127" s="12" t="s">
        <v>202</v>
      </c>
      <c r="F127" s="4">
        <v>4</v>
      </c>
      <c r="G127" s="4">
        <v>12</v>
      </c>
      <c r="H127" s="4">
        <v>50</v>
      </c>
      <c r="I127" s="4">
        <v>5</v>
      </c>
    </row>
    <row r="128" spans="1:9">
      <c r="A128" s="4" t="s">
        <v>504</v>
      </c>
      <c r="B128" s="6">
        <v>40143</v>
      </c>
      <c r="C128" s="8" t="s">
        <v>198</v>
      </c>
      <c r="D128" s="5" t="s">
        <v>200</v>
      </c>
      <c r="E128" s="12" t="s">
        <v>203</v>
      </c>
      <c r="F128" s="4">
        <v>4</v>
      </c>
      <c r="G128" s="4">
        <v>12</v>
      </c>
      <c r="H128" s="4">
        <v>50</v>
      </c>
      <c r="I128" s="4">
        <v>5</v>
      </c>
    </row>
    <row r="129" spans="1:9">
      <c r="A129" s="4" t="s">
        <v>504</v>
      </c>
      <c r="B129" s="6">
        <v>40143</v>
      </c>
      <c r="C129" s="8" t="s">
        <v>198</v>
      </c>
      <c r="D129" s="5" t="s">
        <v>200</v>
      </c>
      <c r="E129" s="12" t="s">
        <v>204</v>
      </c>
      <c r="F129" s="4">
        <v>4</v>
      </c>
      <c r="G129" s="4">
        <v>12</v>
      </c>
      <c r="H129" s="4">
        <v>50</v>
      </c>
      <c r="I129" s="4">
        <v>5</v>
      </c>
    </row>
    <row r="130" spans="1:9">
      <c r="A130" s="4" t="s">
        <v>504</v>
      </c>
      <c r="B130" s="6">
        <v>40143</v>
      </c>
      <c r="C130" s="8" t="s">
        <v>198</v>
      </c>
      <c r="D130" s="5" t="s">
        <v>153</v>
      </c>
      <c r="E130" s="12" t="s">
        <v>205</v>
      </c>
      <c r="F130" s="4">
        <v>2</v>
      </c>
      <c r="G130" s="4">
        <v>6</v>
      </c>
      <c r="H130" s="4">
        <v>80</v>
      </c>
      <c r="I130" s="4">
        <v>5</v>
      </c>
    </row>
    <row r="131" spans="1:9">
      <c r="A131" s="4" t="s">
        <v>504</v>
      </c>
      <c r="B131" s="6">
        <v>40143</v>
      </c>
      <c r="C131" s="8" t="s">
        <v>198</v>
      </c>
      <c r="D131" s="5" t="s">
        <v>153</v>
      </c>
      <c r="E131" s="12" t="s">
        <v>206</v>
      </c>
      <c r="F131" s="4">
        <v>4</v>
      </c>
      <c r="G131" s="4">
        <v>12</v>
      </c>
      <c r="H131" s="4">
        <v>80</v>
      </c>
      <c r="I131" s="4">
        <v>5</v>
      </c>
    </row>
    <row r="132" spans="1:9">
      <c r="A132" s="4" t="s">
        <v>504</v>
      </c>
      <c r="B132" s="6">
        <v>40143</v>
      </c>
      <c r="C132" s="8" t="s">
        <v>198</v>
      </c>
      <c r="D132" s="5" t="s">
        <v>18</v>
      </c>
      <c r="E132" s="12" t="s">
        <v>207</v>
      </c>
      <c r="F132" s="4">
        <v>2</v>
      </c>
      <c r="G132" s="4">
        <v>6</v>
      </c>
      <c r="H132" s="4">
        <v>80</v>
      </c>
      <c r="I132" s="4">
        <v>5</v>
      </c>
    </row>
    <row r="133" spans="1:9">
      <c r="A133" s="4" t="s">
        <v>505</v>
      </c>
      <c r="B133" s="6">
        <v>40154</v>
      </c>
      <c r="C133" s="8" t="s">
        <v>75</v>
      </c>
      <c r="D133" s="5" t="s">
        <v>208</v>
      </c>
      <c r="E133" s="12" t="s">
        <v>209</v>
      </c>
      <c r="F133" s="11">
        <v>3</v>
      </c>
      <c r="G133" s="4">
        <v>9</v>
      </c>
      <c r="H133" s="4">
        <v>63</v>
      </c>
      <c r="I133" s="4">
        <v>10</v>
      </c>
    </row>
    <row r="134" spans="1:9">
      <c r="A134" s="4" t="s">
        <v>505</v>
      </c>
      <c r="B134" s="6">
        <v>40154</v>
      </c>
      <c r="C134" s="8" t="s">
        <v>75</v>
      </c>
      <c r="D134" s="5" t="s">
        <v>41</v>
      </c>
      <c r="E134" s="12" t="s">
        <v>172</v>
      </c>
      <c r="F134" s="11">
        <v>4</v>
      </c>
      <c r="G134" s="4">
        <v>12</v>
      </c>
      <c r="H134" s="4">
        <v>63</v>
      </c>
      <c r="I134" s="4">
        <v>10</v>
      </c>
    </row>
    <row r="135" spans="1:9">
      <c r="A135" s="4" t="s">
        <v>505</v>
      </c>
      <c r="B135" s="6">
        <v>40154</v>
      </c>
      <c r="C135" s="8" t="s">
        <v>75</v>
      </c>
      <c r="D135" s="5" t="s">
        <v>41</v>
      </c>
      <c r="E135" s="12" t="s">
        <v>210</v>
      </c>
      <c r="F135" s="11">
        <v>9</v>
      </c>
      <c r="G135" s="4">
        <v>27</v>
      </c>
      <c r="H135" s="4">
        <v>63</v>
      </c>
      <c r="I135" s="4">
        <v>10</v>
      </c>
    </row>
    <row r="136" spans="1:9">
      <c r="A136" s="4" t="s">
        <v>505</v>
      </c>
      <c r="B136" s="6">
        <v>40154</v>
      </c>
      <c r="C136" s="8" t="s">
        <v>75</v>
      </c>
      <c r="D136" s="5" t="s">
        <v>41</v>
      </c>
      <c r="E136" s="12" t="s">
        <v>170</v>
      </c>
      <c r="F136" s="11">
        <v>4</v>
      </c>
      <c r="G136" s="4">
        <v>12</v>
      </c>
      <c r="H136" s="4">
        <v>63</v>
      </c>
      <c r="I136" s="4">
        <v>10</v>
      </c>
    </row>
    <row r="137" spans="1:9">
      <c r="A137" s="4" t="s">
        <v>506</v>
      </c>
      <c r="B137" s="6">
        <v>40154</v>
      </c>
      <c r="C137" s="8" t="s">
        <v>167</v>
      </c>
      <c r="D137" s="5" t="s">
        <v>41</v>
      </c>
      <c r="E137" s="12" t="s">
        <v>211</v>
      </c>
      <c r="F137" s="11">
        <v>2</v>
      </c>
      <c r="G137" s="4">
        <v>6</v>
      </c>
      <c r="H137" s="4">
        <v>50</v>
      </c>
      <c r="I137" s="4">
        <v>2</v>
      </c>
    </row>
    <row r="138" spans="1:9">
      <c r="A138" s="4" t="s">
        <v>506</v>
      </c>
      <c r="B138" s="6">
        <v>40154</v>
      </c>
      <c r="C138" s="8" t="s">
        <v>167</v>
      </c>
      <c r="D138" s="5" t="s">
        <v>41</v>
      </c>
      <c r="E138" s="12" t="s">
        <v>212</v>
      </c>
      <c r="F138" s="11">
        <v>2</v>
      </c>
      <c r="G138" s="4">
        <v>6</v>
      </c>
      <c r="H138" s="4">
        <v>50</v>
      </c>
      <c r="I138" s="4">
        <v>2</v>
      </c>
    </row>
    <row r="139" spans="1:9">
      <c r="A139" s="4" t="s">
        <v>506</v>
      </c>
      <c r="B139" s="6">
        <v>40154</v>
      </c>
      <c r="C139" s="8" t="s">
        <v>167</v>
      </c>
      <c r="D139" s="5" t="s">
        <v>41</v>
      </c>
      <c r="E139" s="12" t="s">
        <v>210</v>
      </c>
      <c r="F139" s="11">
        <v>3</v>
      </c>
      <c r="G139" s="4">
        <v>9</v>
      </c>
      <c r="H139" s="4">
        <v>50</v>
      </c>
      <c r="I139" s="4">
        <v>2</v>
      </c>
    </row>
    <row r="140" spans="1:9">
      <c r="A140" s="4" t="s">
        <v>506</v>
      </c>
      <c r="B140" s="6">
        <v>40154</v>
      </c>
      <c r="C140" s="8" t="s">
        <v>167</v>
      </c>
      <c r="D140" s="5" t="s">
        <v>41</v>
      </c>
      <c r="E140" s="12" t="s">
        <v>213</v>
      </c>
      <c r="F140" s="11">
        <v>7</v>
      </c>
      <c r="G140" s="4">
        <v>21</v>
      </c>
      <c r="H140" s="4">
        <v>50</v>
      </c>
      <c r="I140" s="4">
        <v>2</v>
      </c>
    </row>
    <row r="141" spans="1:9">
      <c r="A141" s="4" t="s">
        <v>507</v>
      </c>
      <c r="B141" s="6">
        <v>40155</v>
      </c>
      <c r="C141" s="8" t="s">
        <v>75</v>
      </c>
      <c r="D141" s="5" t="s">
        <v>76</v>
      </c>
      <c r="E141" s="12" t="s">
        <v>214</v>
      </c>
      <c r="F141" s="11">
        <v>4</v>
      </c>
      <c r="G141" s="4">
        <v>12</v>
      </c>
      <c r="H141" s="4">
        <v>63</v>
      </c>
      <c r="I141" s="4">
        <v>10</v>
      </c>
    </row>
    <row r="142" spans="1:9">
      <c r="A142" s="4" t="s">
        <v>507</v>
      </c>
      <c r="B142" s="6">
        <v>40155</v>
      </c>
      <c r="C142" s="8" t="s">
        <v>75</v>
      </c>
      <c r="D142" s="5" t="s">
        <v>76</v>
      </c>
      <c r="E142" s="12" t="s">
        <v>215</v>
      </c>
      <c r="F142" s="11">
        <v>5</v>
      </c>
      <c r="G142" s="4">
        <v>15</v>
      </c>
      <c r="H142" s="4">
        <v>63</v>
      </c>
      <c r="I142" s="4">
        <v>10</v>
      </c>
    </row>
    <row r="143" spans="1:9">
      <c r="A143" s="4" t="s">
        <v>508</v>
      </c>
      <c r="B143" s="6">
        <v>40156</v>
      </c>
      <c r="C143" s="8" t="s">
        <v>21</v>
      </c>
      <c r="D143" s="5" t="s">
        <v>216</v>
      </c>
      <c r="E143" s="12" t="s">
        <v>217</v>
      </c>
      <c r="F143" s="11">
        <v>2</v>
      </c>
      <c r="G143" s="4">
        <v>6</v>
      </c>
      <c r="H143" s="4">
        <v>110</v>
      </c>
      <c r="I143" s="4">
        <v>10</v>
      </c>
    </row>
    <row r="144" spans="1:9">
      <c r="A144" s="4" t="s">
        <v>509</v>
      </c>
      <c r="B144" s="6">
        <v>40156</v>
      </c>
      <c r="C144" s="8" t="s">
        <v>218</v>
      </c>
      <c r="D144" s="5" t="s">
        <v>41</v>
      </c>
      <c r="E144" s="12" t="s">
        <v>168</v>
      </c>
      <c r="F144" s="11">
        <v>15</v>
      </c>
      <c r="G144" s="4">
        <v>22.5</v>
      </c>
      <c r="H144" s="4">
        <v>100</v>
      </c>
      <c r="I144" s="4">
        <v>2</v>
      </c>
    </row>
    <row r="145" spans="1:9">
      <c r="A145" s="4" t="s">
        <v>510</v>
      </c>
      <c r="B145" s="6">
        <v>40161</v>
      </c>
      <c r="C145" s="8" t="s">
        <v>219</v>
      </c>
      <c r="D145" s="5" t="s">
        <v>216</v>
      </c>
      <c r="E145" s="12" t="s">
        <v>220</v>
      </c>
      <c r="F145" s="11">
        <v>5</v>
      </c>
      <c r="G145" s="12" t="s">
        <v>221</v>
      </c>
      <c r="H145" s="4">
        <v>300</v>
      </c>
      <c r="I145" s="4">
        <v>1</v>
      </c>
    </row>
    <row r="146" spans="1:9">
      <c r="A146" s="4" t="s">
        <v>511</v>
      </c>
      <c r="B146" s="6">
        <v>40148</v>
      </c>
      <c r="C146" s="8" t="s">
        <v>222</v>
      </c>
      <c r="D146" s="5" t="s">
        <v>41</v>
      </c>
      <c r="E146" s="12" t="s">
        <v>223</v>
      </c>
      <c r="F146" s="11">
        <v>37</v>
      </c>
      <c r="G146" s="12" t="s">
        <v>224</v>
      </c>
      <c r="H146" s="4">
        <v>100</v>
      </c>
      <c r="I146" s="4">
        <v>7</v>
      </c>
    </row>
    <row r="147" spans="1:9">
      <c r="A147" s="4" t="s">
        <v>512</v>
      </c>
      <c r="B147" s="6">
        <v>40164</v>
      </c>
      <c r="C147" s="8" t="s">
        <v>51</v>
      </c>
      <c r="D147" s="5" t="s">
        <v>34</v>
      </c>
      <c r="E147" s="9" t="s">
        <v>225</v>
      </c>
      <c r="F147" s="11">
        <v>1367</v>
      </c>
      <c r="G147" s="12" t="s">
        <v>226</v>
      </c>
      <c r="H147" s="4">
        <v>100</v>
      </c>
      <c r="I147" s="4">
        <v>20</v>
      </c>
    </row>
    <row r="148" spans="1:9">
      <c r="A148" s="31" t="s">
        <v>513</v>
      </c>
      <c r="B148" s="6">
        <v>40241</v>
      </c>
      <c r="C148" s="8" t="s">
        <v>21</v>
      </c>
      <c r="D148" s="5" t="s">
        <v>108</v>
      </c>
      <c r="E148" s="12" t="s">
        <v>227</v>
      </c>
      <c r="F148" s="11">
        <v>5</v>
      </c>
      <c r="G148" s="12" t="s">
        <v>92</v>
      </c>
      <c r="H148" s="4">
        <v>63</v>
      </c>
      <c r="I148" s="4">
        <v>10</v>
      </c>
    </row>
    <row r="149" spans="1:9">
      <c r="A149" s="38" t="s">
        <v>513</v>
      </c>
      <c r="B149" s="6">
        <v>40241</v>
      </c>
      <c r="C149" s="8" t="s">
        <v>21</v>
      </c>
      <c r="D149" s="5" t="s">
        <v>160</v>
      </c>
      <c r="E149" s="12" t="s">
        <v>228</v>
      </c>
      <c r="F149" s="11">
        <v>3</v>
      </c>
      <c r="G149" s="12" t="s">
        <v>27</v>
      </c>
      <c r="H149" s="4">
        <v>63</v>
      </c>
      <c r="I149" s="4">
        <v>10</v>
      </c>
    </row>
    <row r="150" spans="1:9">
      <c r="A150" s="31" t="s">
        <v>514</v>
      </c>
      <c r="B150" s="6">
        <v>39876</v>
      </c>
      <c r="C150" s="8" t="s">
        <v>21</v>
      </c>
      <c r="D150" s="5" t="s">
        <v>41</v>
      </c>
      <c r="E150" s="4" t="s">
        <v>174</v>
      </c>
      <c r="F150" s="4">
        <v>7</v>
      </c>
      <c r="G150" s="4">
        <v>21</v>
      </c>
      <c r="H150" s="4">
        <v>63</v>
      </c>
      <c r="I150" s="4">
        <v>10</v>
      </c>
    </row>
    <row r="151" spans="1:9">
      <c r="A151" s="31" t="s">
        <v>514</v>
      </c>
      <c r="B151" s="6">
        <v>39511</v>
      </c>
      <c r="C151" s="8" t="s">
        <v>21</v>
      </c>
      <c r="D151" s="5" t="s">
        <v>41</v>
      </c>
      <c r="E151" s="4" t="s">
        <v>175</v>
      </c>
      <c r="F151" s="4">
        <v>7</v>
      </c>
      <c r="G151" s="4">
        <v>21</v>
      </c>
      <c r="H151" s="4">
        <v>63</v>
      </c>
      <c r="I151" s="4">
        <v>10</v>
      </c>
    </row>
    <row r="152" spans="1:9">
      <c r="A152" s="31" t="s">
        <v>514</v>
      </c>
      <c r="B152" s="6">
        <v>39145</v>
      </c>
      <c r="C152" s="8" t="s">
        <v>21</v>
      </c>
      <c r="D152" s="5" t="s">
        <v>41</v>
      </c>
      <c r="E152" s="4" t="s">
        <v>176</v>
      </c>
      <c r="F152" s="4">
        <v>7</v>
      </c>
      <c r="G152" s="4">
        <v>21</v>
      </c>
      <c r="H152" s="4">
        <v>63</v>
      </c>
      <c r="I152" s="4">
        <v>10</v>
      </c>
    </row>
    <row r="153" spans="1:9">
      <c r="A153" s="31" t="s">
        <v>514</v>
      </c>
      <c r="B153" s="6">
        <v>38780</v>
      </c>
      <c r="C153" s="8" t="s">
        <v>21</v>
      </c>
      <c r="D153" s="5" t="s">
        <v>41</v>
      </c>
      <c r="E153" s="4" t="s">
        <v>229</v>
      </c>
      <c r="F153" s="4">
        <v>6</v>
      </c>
      <c r="G153" s="4">
        <v>18</v>
      </c>
      <c r="H153" s="4">
        <v>63</v>
      </c>
      <c r="I153" s="4">
        <v>10</v>
      </c>
    </row>
    <row r="154" spans="1:9">
      <c r="A154" s="31" t="s">
        <v>514</v>
      </c>
      <c r="B154" s="6">
        <v>38415</v>
      </c>
      <c r="C154" s="8" t="s">
        <v>21</v>
      </c>
      <c r="D154" s="5" t="s">
        <v>41</v>
      </c>
      <c r="E154" s="4" t="s">
        <v>171</v>
      </c>
      <c r="F154" s="4">
        <v>3</v>
      </c>
      <c r="G154" s="4">
        <v>9</v>
      </c>
      <c r="H154" s="4">
        <v>63</v>
      </c>
      <c r="I154" s="4">
        <v>10</v>
      </c>
    </row>
    <row r="155" spans="1:9">
      <c r="A155" s="31" t="s">
        <v>514</v>
      </c>
      <c r="B155" s="6">
        <v>38050</v>
      </c>
      <c r="C155" s="8" t="s">
        <v>21</v>
      </c>
      <c r="D155" s="5" t="s">
        <v>41</v>
      </c>
      <c r="E155" s="4" t="s">
        <v>230</v>
      </c>
      <c r="F155" s="4">
        <v>3</v>
      </c>
      <c r="G155" s="4">
        <v>9</v>
      </c>
      <c r="H155" s="4">
        <v>63</v>
      </c>
      <c r="I155" s="4">
        <v>10</v>
      </c>
    </row>
    <row r="156" spans="1:9">
      <c r="A156" s="31" t="s">
        <v>514</v>
      </c>
      <c r="B156" s="6">
        <v>37684</v>
      </c>
      <c r="C156" s="8" t="s">
        <v>21</v>
      </c>
      <c r="D156" s="5" t="s">
        <v>41</v>
      </c>
      <c r="E156" s="4" t="s">
        <v>177</v>
      </c>
      <c r="F156" s="4">
        <v>3</v>
      </c>
      <c r="G156" s="4">
        <v>9</v>
      </c>
      <c r="H156" s="4">
        <v>63</v>
      </c>
      <c r="I156" s="4">
        <v>10</v>
      </c>
    </row>
    <row r="157" spans="1:9">
      <c r="A157" s="31" t="s">
        <v>514</v>
      </c>
      <c r="B157" s="6">
        <v>37319</v>
      </c>
      <c r="C157" s="8" t="s">
        <v>21</v>
      </c>
      <c r="D157" s="5" t="s">
        <v>41</v>
      </c>
      <c r="E157" s="4" t="s">
        <v>231</v>
      </c>
      <c r="F157" s="4">
        <v>7</v>
      </c>
      <c r="G157" s="4">
        <v>21</v>
      </c>
      <c r="H157" s="4">
        <v>63</v>
      </c>
      <c r="I157" s="4">
        <v>10</v>
      </c>
    </row>
    <row r="158" spans="1:9">
      <c r="A158" s="31" t="s">
        <v>515</v>
      </c>
      <c r="B158" s="6">
        <v>40242</v>
      </c>
      <c r="C158" s="8" t="s">
        <v>21</v>
      </c>
      <c r="D158" s="5" t="s">
        <v>34</v>
      </c>
      <c r="E158" s="12" t="s">
        <v>40</v>
      </c>
      <c r="F158" s="11">
        <v>1</v>
      </c>
      <c r="G158" s="12" t="s">
        <v>232</v>
      </c>
      <c r="H158" s="4">
        <v>63</v>
      </c>
      <c r="I158" s="4">
        <v>10</v>
      </c>
    </row>
    <row r="159" spans="1:9">
      <c r="A159" s="31" t="s">
        <v>515</v>
      </c>
      <c r="B159" s="6">
        <v>40242</v>
      </c>
      <c r="C159" s="8" t="s">
        <v>21</v>
      </c>
      <c r="D159" s="5" t="s">
        <v>34</v>
      </c>
      <c r="E159" s="12" t="s">
        <v>233</v>
      </c>
      <c r="F159" s="11">
        <v>1</v>
      </c>
      <c r="G159" s="12" t="s">
        <v>232</v>
      </c>
      <c r="H159" s="4">
        <v>63</v>
      </c>
      <c r="I159" s="4">
        <v>10</v>
      </c>
    </row>
    <row r="160" spans="1:9">
      <c r="A160" s="31" t="s">
        <v>515</v>
      </c>
      <c r="B160" s="6">
        <v>40242</v>
      </c>
      <c r="C160" s="8" t="s">
        <v>21</v>
      </c>
      <c r="D160" s="5" t="s">
        <v>34</v>
      </c>
      <c r="E160" s="12" t="s">
        <v>234</v>
      </c>
      <c r="F160" s="11">
        <v>1</v>
      </c>
      <c r="G160" s="12" t="s">
        <v>232</v>
      </c>
      <c r="H160" s="4">
        <v>63</v>
      </c>
      <c r="I160" s="4">
        <v>10</v>
      </c>
    </row>
    <row r="161" spans="1:9">
      <c r="A161" s="31" t="s">
        <v>515</v>
      </c>
      <c r="B161" s="6">
        <v>40242</v>
      </c>
      <c r="C161" s="8" t="s">
        <v>21</v>
      </c>
      <c r="D161" s="5" t="s">
        <v>34</v>
      </c>
      <c r="E161" s="12" t="s">
        <v>235</v>
      </c>
      <c r="F161" s="11">
        <v>1</v>
      </c>
      <c r="G161" s="12" t="s">
        <v>232</v>
      </c>
      <c r="H161" s="4">
        <v>63</v>
      </c>
      <c r="I161" s="4">
        <v>10</v>
      </c>
    </row>
    <row r="162" spans="1:9">
      <c r="A162" s="31" t="s">
        <v>515</v>
      </c>
      <c r="B162" s="6">
        <v>40242</v>
      </c>
      <c r="C162" s="8" t="s">
        <v>21</v>
      </c>
      <c r="D162" s="5" t="s">
        <v>34</v>
      </c>
      <c r="E162" s="12" t="s">
        <v>236</v>
      </c>
      <c r="F162" s="11">
        <v>1</v>
      </c>
      <c r="G162" s="12" t="s">
        <v>232</v>
      </c>
      <c r="H162" s="4">
        <v>63</v>
      </c>
      <c r="I162" s="4">
        <v>10</v>
      </c>
    </row>
    <row r="163" spans="1:9">
      <c r="A163" s="31" t="s">
        <v>515</v>
      </c>
      <c r="B163" s="6">
        <v>40242</v>
      </c>
      <c r="C163" s="8" t="s">
        <v>21</v>
      </c>
      <c r="D163" s="5" t="s">
        <v>34</v>
      </c>
      <c r="E163" s="12" t="s">
        <v>237</v>
      </c>
      <c r="F163" s="11">
        <v>2</v>
      </c>
      <c r="G163" s="12" t="s">
        <v>238</v>
      </c>
      <c r="H163" s="4">
        <v>63</v>
      </c>
      <c r="I163" s="4">
        <v>10</v>
      </c>
    </row>
    <row r="164" spans="1:9">
      <c r="A164" s="31" t="s">
        <v>515</v>
      </c>
      <c r="B164" s="6">
        <v>40242</v>
      </c>
      <c r="C164" s="8" t="s">
        <v>21</v>
      </c>
      <c r="D164" s="5" t="s">
        <v>34</v>
      </c>
      <c r="E164" s="12" t="s">
        <v>239</v>
      </c>
      <c r="F164" s="11">
        <v>1</v>
      </c>
      <c r="G164" s="12" t="s">
        <v>232</v>
      </c>
      <c r="H164" s="4">
        <v>63</v>
      </c>
      <c r="I164" s="4">
        <v>10</v>
      </c>
    </row>
    <row r="165" spans="1:9">
      <c r="A165" s="31" t="s">
        <v>515</v>
      </c>
      <c r="B165" s="6">
        <v>40242</v>
      </c>
      <c r="C165" s="8" t="s">
        <v>21</v>
      </c>
      <c r="D165" s="5" t="s">
        <v>34</v>
      </c>
      <c r="E165" s="12" t="s">
        <v>240</v>
      </c>
      <c r="F165" s="11">
        <v>2</v>
      </c>
      <c r="G165" s="12" t="s">
        <v>238</v>
      </c>
      <c r="H165" s="4">
        <v>63</v>
      </c>
      <c r="I165" s="4">
        <v>10</v>
      </c>
    </row>
    <row r="166" spans="1:9">
      <c r="A166" s="31" t="s">
        <v>515</v>
      </c>
      <c r="B166" s="6">
        <v>40242</v>
      </c>
      <c r="C166" s="8" t="s">
        <v>21</v>
      </c>
      <c r="D166" s="5" t="s">
        <v>34</v>
      </c>
      <c r="E166" s="12" t="s">
        <v>241</v>
      </c>
      <c r="F166" s="11">
        <v>1</v>
      </c>
      <c r="G166" s="12" t="s">
        <v>232</v>
      </c>
      <c r="H166" s="4">
        <v>63</v>
      </c>
      <c r="I166" s="4">
        <v>10</v>
      </c>
    </row>
    <row r="167" spans="1:9">
      <c r="A167" s="31" t="s">
        <v>515</v>
      </c>
      <c r="B167" s="6">
        <v>40242</v>
      </c>
      <c r="C167" s="8" t="s">
        <v>21</v>
      </c>
      <c r="D167" s="5" t="s">
        <v>34</v>
      </c>
      <c r="E167" s="12" t="s">
        <v>242</v>
      </c>
      <c r="F167" s="11">
        <v>1</v>
      </c>
      <c r="G167" s="12" t="s">
        <v>232</v>
      </c>
      <c r="H167" s="4">
        <v>63</v>
      </c>
      <c r="I167" s="4">
        <v>10</v>
      </c>
    </row>
    <row r="168" spans="1:9">
      <c r="A168" s="31" t="s">
        <v>515</v>
      </c>
      <c r="B168" s="6">
        <v>40242</v>
      </c>
      <c r="C168" s="8" t="s">
        <v>21</v>
      </c>
      <c r="D168" s="5" t="s">
        <v>34</v>
      </c>
      <c r="E168" s="12" t="s">
        <v>243</v>
      </c>
      <c r="F168" s="11">
        <v>2</v>
      </c>
      <c r="G168" s="12" t="s">
        <v>238</v>
      </c>
      <c r="H168" s="4">
        <v>63</v>
      </c>
      <c r="I168" s="4">
        <v>10</v>
      </c>
    </row>
    <row r="169" spans="1:9">
      <c r="A169" s="31" t="s">
        <v>515</v>
      </c>
      <c r="B169" s="6">
        <v>40242</v>
      </c>
      <c r="C169" s="8" t="s">
        <v>21</v>
      </c>
      <c r="D169" s="5" t="s">
        <v>34</v>
      </c>
      <c r="E169" s="12" t="s">
        <v>244</v>
      </c>
      <c r="F169" s="11">
        <v>1</v>
      </c>
      <c r="G169" s="12" t="s">
        <v>232</v>
      </c>
      <c r="H169" s="4">
        <v>63</v>
      </c>
      <c r="I169" s="4">
        <v>10</v>
      </c>
    </row>
    <row r="170" spans="1:9">
      <c r="A170" s="31" t="s">
        <v>515</v>
      </c>
      <c r="B170" s="6">
        <v>40242</v>
      </c>
      <c r="C170" s="8" t="s">
        <v>21</v>
      </c>
      <c r="D170" s="5" t="s">
        <v>34</v>
      </c>
      <c r="E170" s="12" t="s">
        <v>245</v>
      </c>
      <c r="F170" s="11">
        <v>1</v>
      </c>
      <c r="G170" s="12" t="s">
        <v>232</v>
      </c>
      <c r="H170" s="4">
        <v>63</v>
      </c>
      <c r="I170" s="4">
        <v>10</v>
      </c>
    </row>
    <row r="171" spans="1:9">
      <c r="A171" s="31" t="s">
        <v>515</v>
      </c>
      <c r="B171" s="6">
        <v>40242</v>
      </c>
      <c r="C171" s="8" t="s">
        <v>21</v>
      </c>
      <c r="D171" s="5" t="s">
        <v>34</v>
      </c>
      <c r="E171" s="12" t="s">
        <v>246</v>
      </c>
      <c r="F171" s="11">
        <v>5</v>
      </c>
      <c r="G171" s="12" t="s">
        <v>20</v>
      </c>
      <c r="H171" s="4">
        <v>63</v>
      </c>
      <c r="I171" s="4">
        <v>10</v>
      </c>
    </row>
    <row r="172" spans="1:9">
      <c r="A172" s="31" t="s">
        <v>515</v>
      </c>
      <c r="B172" s="6">
        <v>40242</v>
      </c>
      <c r="C172" s="8" t="s">
        <v>21</v>
      </c>
      <c r="D172" s="5" t="s">
        <v>34</v>
      </c>
      <c r="E172" s="29" t="s">
        <v>247</v>
      </c>
      <c r="F172" s="11">
        <v>1</v>
      </c>
      <c r="G172" s="12" t="s">
        <v>232</v>
      </c>
      <c r="H172" s="4">
        <v>63</v>
      </c>
      <c r="I172" s="4">
        <v>10</v>
      </c>
    </row>
    <row r="173" spans="1:9">
      <c r="A173" s="31" t="s">
        <v>515</v>
      </c>
      <c r="B173" s="6">
        <v>40242</v>
      </c>
      <c r="C173" s="8" t="s">
        <v>21</v>
      </c>
      <c r="D173" s="5" t="s">
        <v>34</v>
      </c>
      <c r="E173" s="29" t="s">
        <v>248</v>
      </c>
      <c r="F173" s="11">
        <v>1</v>
      </c>
      <c r="G173" s="12" t="s">
        <v>232</v>
      </c>
      <c r="H173" s="4">
        <v>63</v>
      </c>
      <c r="I173" s="4">
        <v>10</v>
      </c>
    </row>
    <row r="174" spans="1:9">
      <c r="A174" s="31" t="s">
        <v>515</v>
      </c>
      <c r="B174" s="6">
        <v>40242</v>
      </c>
      <c r="C174" s="8" t="s">
        <v>21</v>
      </c>
      <c r="D174" s="5" t="s">
        <v>34</v>
      </c>
      <c r="E174" s="29" t="s">
        <v>249</v>
      </c>
      <c r="F174" s="11">
        <v>4</v>
      </c>
      <c r="G174" s="12" t="s">
        <v>250</v>
      </c>
      <c r="H174" s="4">
        <v>63</v>
      </c>
      <c r="I174" s="4">
        <v>10</v>
      </c>
    </row>
    <row r="175" spans="1:9">
      <c r="A175" s="31" t="s">
        <v>515</v>
      </c>
      <c r="B175" s="6">
        <v>40242</v>
      </c>
      <c r="C175" s="8" t="s">
        <v>21</v>
      </c>
      <c r="D175" s="5" t="s">
        <v>34</v>
      </c>
      <c r="E175" s="12" t="s">
        <v>251</v>
      </c>
      <c r="F175" s="11">
        <v>1</v>
      </c>
      <c r="G175" s="12" t="s">
        <v>232</v>
      </c>
      <c r="H175" s="4">
        <v>63</v>
      </c>
      <c r="I175" s="4">
        <v>10</v>
      </c>
    </row>
    <row r="176" spans="1:9">
      <c r="A176" s="31" t="s">
        <v>515</v>
      </c>
      <c r="B176" s="6">
        <v>40242</v>
      </c>
      <c r="C176" s="8" t="s">
        <v>21</v>
      </c>
      <c r="D176" s="5" t="s">
        <v>34</v>
      </c>
      <c r="E176" s="12" t="s">
        <v>252</v>
      </c>
      <c r="F176" s="11">
        <v>4</v>
      </c>
      <c r="G176" s="12" t="s">
        <v>250</v>
      </c>
      <c r="H176" s="4">
        <v>63</v>
      </c>
      <c r="I176" s="4">
        <v>10</v>
      </c>
    </row>
    <row r="177" spans="1:9">
      <c r="A177" s="31" t="s">
        <v>515</v>
      </c>
      <c r="B177" s="6">
        <v>40242</v>
      </c>
      <c r="C177" s="8" t="s">
        <v>21</v>
      </c>
      <c r="D177" s="5" t="s">
        <v>34</v>
      </c>
      <c r="E177" s="12" t="s">
        <v>253</v>
      </c>
      <c r="F177" s="11">
        <v>1</v>
      </c>
      <c r="G177" s="12" t="s">
        <v>232</v>
      </c>
      <c r="H177" s="4">
        <v>63</v>
      </c>
      <c r="I177" s="4">
        <v>10</v>
      </c>
    </row>
    <row r="178" spans="1:9">
      <c r="A178" s="31" t="s">
        <v>515</v>
      </c>
      <c r="B178" s="6">
        <v>40242</v>
      </c>
      <c r="C178" s="8" t="s">
        <v>21</v>
      </c>
      <c r="D178" s="5" t="s">
        <v>34</v>
      </c>
      <c r="E178" s="29" t="s">
        <v>254</v>
      </c>
      <c r="F178" s="11">
        <v>1</v>
      </c>
      <c r="G178" s="12" t="s">
        <v>232</v>
      </c>
      <c r="H178" s="4">
        <v>63</v>
      </c>
      <c r="I178" s="4">
        <v>10</v>
      </c>
    </row>
    <row r="179" spans="1:9">
      <c r="A179" s="31" t="s">
        <v>515</v>
      </c>
      <c r="B179" s="6">
        <v>40242</v>
      </c>
      <c r="C179" s="8" t="s">
        <v>21</v>
      </c>
      <c r="D179" s="5" t="s">
        <v>34</v>
      </c>
      <c r="E179" s="12" t="s">
        <v>255</v>
      </c>
      <c r="F179" s="11">
        <v>1</v>
      </c>
      <c r="G179" s="12" t="s">
        <v>232</v>
      </c>
      <c r="H179" s="4">
        <v>63</v>
      </c>
      <c r="I179" s="4">
        <v>10</v>
      </c>
    </row>
    <row r="180" spans="1:9">
      <c r="A180" s="31" t="s">
        <v>515</v>
      </c>
      <c r="B180" s="6">
        <v>40242</v>
      </c>
      <c r="C180" s="8" t="s">
        <v>21</v>
      </c>
      <c r="D180" s="5" t="s">
        <v>34</v>
      </c>
      <c r="E180" s="12" t="s">
        <v>256</v>
      </c>
      <c r="F180" s="30">
        <v>3</v>
      </c>
      <c r="G180" s="12" t="s">
        <v>257</v>
      </c>
      <c r="H180" s="4">
        <v>63</v>
      </c>
      <c r="I180" s="4">
        <v>10</v>
      </c>
    </row>
    <row r="181" spans="1:9">
      <c r="A181" s="31" t="s">
        <v>515</v>
      </c>
      <c r="B181" s="6">
        <v>40242</v>
      </c>
      <c r="C181" s="8" t="s">
        <v>21</v>
      </c>
      <c r="D181" s="5" t="s">
        <v>34</v>
      </c>
      <c r="E181" s="29" t="s">
        <v>258</v>
      </c>
      <c r="F181" s="11">
        <v>5</v>
      </c>
      <c r="G181" s="12" t="s">
        <v>20</v>
      </c>
      <c r="H181" s="4">
        <v>63</v>
      </c>
      <c r="I181" s="4">
        <v>10</v>
      </c>
    </row>
    <row r="182" spans="1:9">
      <c r="A182" s="31" t="s">
        <v>515</v>
      </c>
      <c r="B182" s="6">
        <v>40242</v>
      </c>
      <c r="C182" s="8" t="s">
        <v>21</v>
      </c>
      <c r="D182" s="5" t="s">
        <v>34</v>
      </c>
      <c r="E182" s="12" t="s">
        <v>259</v>
      </c>
      <c r="F182" s="11">
        <v>3</v>
      </c>
      <c r="G182" s="12" t="s">
        <v>257</v>
      </c>
      <c r="H182" s="4">
        <v>63</v>
      </c>
      <c r="I182" s="4">
        <v>10</v>
      </c>
    </row>
    <row r="183" spans="1:9">
      <c r="A183" s="31" t="s">
        <v>515</v>
      </c>
      <c r="B183" s="6">
        <v>40242</v>
      </c>
      <c r="C183" s="8" t="s">
        <v>21</v>
      </c>
      <c r="D183" s="5" t="s">
        <v>34</v>
      </c>
      <c r="E183" s="12" t="s">
        <v>260</v>
      </c>
      <c r="F183" s="11">
        <v>6</v>
      </c>
      <c r="G183" s="12" t="s">
        <v>261</v>
      </c>
      <c r="H183" s="4">
        <v>63</v>
      </c>
      <c r="I183" s="4">
        <v>10</v>
      </c>
    </row>
    <row r="184" spans="1:9">
      <c r="A184" s="31" t="s">
        <v>516</v>
      </c>
      <c r="B184" s="6">
        <v>40248</v>
      </c>
      <c r="C184" s="8" t="s">
        <v>21</v>
      </c>
      <c r="D184" s="5" t="s">
        <v>25</v>
      </c>
      <c r="E184" s="12" t="s">
        <v>262</v>
      </c>
      <c r="F184" s="11">
        <v>2</v>
      </c>
      <c r="G184" s="12" t="s">
        <v>54</v>
      </c>
      <c r="H184" s="4">
        <v>63</v>
      </c>
      <c r="I184" s="4">
        <v>10</v>
      </c>
    </row>
    <row r="185" spans="1:9">
      <c r="A185" s="31" t="s">
        <v>517</v>
      </c>
      <c r="B185" s="6">
        <v>40249</v>
      </c>
      <c r="C185" s="8" t="s">
        <v>21</v>
      </c>
      <c r="D185" s="5" t="s">
        <v>18</v>
      </c>
      <c r="E185" s="12" t="s">
        <v>263</v>
      </c>
      <c r="F185" s="30">
        <v>3</v>
      </c>
      <c r="G185" s="12" t="s">
        <v>27</v>
      </c>
      <c r="H185" s="4">
        <v>63</v>
      </c>
      <c r="I185" s="31">
        <v>10</v>
      </c>
    </row>
    <row r="186" spans="1:9">
      <c r="A186" s="31" t="s">
        <v>518</v>
      </c>
      <c r="B186" s="6">
        <v>40252</v>
      </c>
      <c r="C186" s="8" t="s">
        <v>51</v>
      </c>
      <c r="D186" s="5" t="s">
        <v>25</v>
      </c>
      <c r="E186" s="12" t="s">
        <v>264</v>
      </c>
      <c r="F186" s="30">
        <v>65</v>
      </c>
      <c r="G186" s="12" t="s">
        <v>265</v>
      </c>
      <c r="H186" s="31">
        <v>315</v>
      </c>
      <c r="I186" s="31">
        <v>20</v>
      </c>
    </row>
    <row r="187" spans="1:9">
      <c r="A187" s="31" t="s">
        <v>518</v>
      </c>
      <c r="B187" s="6">
        <v>40252</v>
      </c>
      <c r="C187" s="8" t="s">
        <v>51</v>
      </c>
      <c r="D187" s="5" t="s">
        <v>25</v>
      </c>
      <c r="E187" s="12" t="s">
        <v>264</v>
      </c>
      <c r="F187" s="30">
        <v>5</v>
      </c>
      <c r="G187" s="12" t="s">
        <v>92</v>
      </c>
      <c r="H187" s="31">
        <v>150</v>
      </c>
      <c r="I187" s="31">
        <v>20</v>
      </c>
    </row>
    <row r="188" spans="1:9">
      <c r="A188" s="31" t="s">
        <v>519</v>
      </c>
      <c r="B188" s="6">
        <v>40259</v>
      </c>
      <c r="C188" s="8" t="s">
        <v>21</v>
      </c>
      <c r="D188" s="5" t="s">
        <v>56</v>
      </c>
      <c r="E188" s="12" t="s">
        <v>266</v>
      </c>
      <c r="F188" s="11">
        <v>2</v>
      </c>
      <c r="G188" s="12" t="s">
        <v>54</v>
      </c>
      <c r="H188" s="4">
        <v>63</v>
      </c>
      <c r="I188" s="4">
        <v>10</v>
      </c>
    </row>
    <row r="189" spans="1:9">
      <c r="A189" s="31" t="s">
        <v>520</v>
      </c>
      <c r="B189" s="6">
        <v>40259</v>
      </c>
      <c r="C189" s="8" t="s">
        <v>21</v>
      </c>
      <c r="D189" s="7" t="s">
        <v>18</v>
      </c>
      <c r="E189" s="29" t="s">
        <v>267</v>
      </c>
      <c r="F189" s="11">
        <v>1</v>
      </c>
      <c r="G189" s="12" t="s">
        <v>63</v>
      </c>
      <c r="H189" s="4">
        <v>63</v>
      </c>
      <c r="I189" s="4">
        <v>10</v>
      </c>
    </row>
    <row r="190" spans="1:9">
      <c r="A190" s="31" t="s">
        <v>521</v>
      </c>
      <c r="B190" s="6">
        <v>40259</v>
      </c>
      <c r="C190" s="8" t="s">
        <v>21</v>
      </c>
      <c r="D190" s="7" t="s">
        <v>18</v>
      </c>
      <c r="E190" s="12" t="s">
        <v>268</v>
      </c>
      <c r="F190" s="11">
        <v>6</v>
      </c>
      <c r="G190" s="12" t="s">
        <v>191</v>
      </c>
      <c r="H190" s="4">
        <v>90</v>
      </c>
      <c r="I190" s="4">
        <v>10</v>
      </c>
    </row>
    <row r="191" spans="1:9">
      <c r="A191" s="31" t="s">
        <v>522</v>
      </c>
      <c r="B191" s="6">
        <v>40259</v>
      </c>
      <c r="C191" s="8" t="s">
        <v>21</v>
      </c>
      <c r="D191" s="5" t="s">
        <v>269</v>
      </c>
      <c r="E191" s="12" t="s">
        <v>270</v>
      </c>
      <c r="F191" s="11">
        <v>2</v>
      </c>
      <c r="G191" s="12" t="s">
        <v>54</v>
      </c>
      <c r="H191" s="4">
        <v>63</v>
      </c>
      <c r="I191" s="4">
        <v>10</v>
      </c>
    </row>
    <row r="192" spans="1:9">
      <c r="A192" s="31" t="s">
        <v>523</v>
      </c>
      <c r="B192" s="6">
        <v>40262</v>
      </c>
      <c r="C192" s="8" t="s">
        <v>21</v>
      </c>
      <c r="D192" s="7" t="s">
        <v>85</v>
      </c>
      <c r="E192" s="29" t="s">
        <v>271</v>
      </c>
      <c r="F192" s="11">
        <v>1</v>
      </c>
      <c r="G192" s="12" t="s">
        <v>63</v>
      </c>
      <c r="H192" s="4">
        <v>63</v>
      </c>
      <c r="I192" s="13">
        <v>10</v>
      </c>
    </row>
    <row r="193" spans="1:9">
      <c r="A193" s="31" t="s">
        <v>524</v>
      </c>
      <c r="B193" s="6">
        <v>40269</v>
      </c>
      <c r="C193" s="8" t="s">
        <v>272</v>
      </c>
      <c r="D193" s="433" t="s">
        <v>273</v>
      </c>
      <c r="E193" s="434"/>
      <c r="F193" s="32">
        <v>1500</v>
      </c>
      <c r="G193" s="32">
        <v>4500</v>
      </c>
      <c r="H193" s="11">
        <v>300</v>
      </c>
      <c r="I193" s="4" t="s">
        <v>274</v>
      </c>
    </row>
    <row r="194" spans="1:9" ht="33.75">
      <c r="A194" s="31" t="s">
        <v>525</v>
      </c>
      <c r="B194" s="6">
        <v>40269</v>
      </c>
      <c r="C194" s="8" t="s">
        <v>272</v>
      </c>
      <c r="D194" s="5" t="s">
        <v>25</v>
      </c>
      <c r="E194" s="5" t="s">
        <v>275</v>
      </c>
      <c r="F194" s="32">
        <v>930</v>
      </c>
      <c r="G194" s="32">
        <v>2790</v>
      </c>
      <c r="H194" s="13" t="s">
        <v>276</v>
      </c>
      <c r="I194" s="4" t="s">
        <v>274</v>
      </c>
    </row>
    <row r="195" spans="1:9">
      <c r="A195" s="31" t="s">
        <v>526</v>
      </c>
      <c r="B195" s="6">
        <v>40269</v>
      </c>
      <c r="C195" s="8" t="s">
        <v>272</v>
      </c>
      <c r="D195" s="5" t="s">
        <v>71</v>
      </c>
      <c r="E195" s="12" t="s">
        <v>277</v>
      </c>
      <c r="F195" s="11">
        <v>610</v>
      </c>
      <c r="G195" s="12" t="s">
        <v>278</v>
      </c>
      <c r="H195" s="4">
        <v>150</v>
      </c>
      <c r="I195" s="4" t="s">
        <v>3</v>
      </c>
    </row>
    <row r="196" spans="1:9">
      <c r="A196" s="31" t="s">
        <v>527</v>
      </c>
      <c r="B196" s="6">
        <v>40269</v>
      </c>
      <c r="C196" s="8" t="s">
        <v>272</v>
      </c>
      <c r="D196" s="5" t="s">
        <v>71</v>
      </c>
      <c r="E196" s="12" t="s">
        <v>279</v>
      </c>
      <c r="F196" s="11">
        <v>500</v>
      </c>
      <c r="G196" s="12" t="s">
        <v>280</v>
      </c>
      <c r="H196" s="4">
        <v>150</v>
      </c>
      <c r="I196" s="4" t="s">
        <v>3</v>
      </c>
    </row>
    <row r="197" spans="1:9">
      <c r="A197" s="31" t="s">
        <v>528</v>
      </c>
      <c r="B197" s="6">
        <v>40269</v>
      </c>
      <c r="C197" s="8" t="s">
        <v>281</v>
      </c>
      <c r="D197" s="5" t="s">
        <v>216</v>
      </c>
      <c r="E197" s="12" t="s">
        <v>282</v>
      </c>
      <c r="F197" s="11">
        <v>420</v>
      </c>
      <c r="G197" s="12" t="s">
        <v>283</v>
      </c>
      <c r="H197" s="4">
        <v>100</v>
      </c>
      <c r="I197" s="4" t="s">
        <v>3</v>
      </c>
    </row>
    <row r="198" spans="1:9">
      <c r="A198" s="31" t="s">
        <v>529</v>
      </c>
      <c r="B198" s="6">
        <v>40269</v>
      </c>
      <c r="C198" s="8" t="s">
        <v>272</v>
      </c>
      <c r="D198" s="5" t="s">
        <v>85</v>
      </c>
      <c r="E198" s="12" t="s">
        <v>284</v>
      </c>
      <c r="F198" s="11">
        <v>135</v>
      </c>
      <c r="G198" s="12" t="s">
        <v>285</v>
      </c>
      <c r="H198" s="4">
        <v>100</v>
      </c>
      <c r="I198" s="4" t="s">
        <v>3</v>
      </c>
    </row>
    <row r="199" spans="1:9">
      <c r="A199" s="31" t="s">
        <v>530</v>
      </c>
      <c r="B199" s="6">
        <v>40268</v>
      </c>
      <c r="C199" s="8" t="s">
        <v>286</v>
      </c>
      <c r="D199" s="434" t="s">
        <v>287</v>
      </c>
      <c r="E199" s="434"/>
      <c r="F199" s="11">
        <v>24</v>
      </c>
      <c r="G199" s="12" t="s">
        <v>288</v>
      </c>
      <c r="H199" s="4">
        <v>600</v>
      </c>
      <c r="I199" s="4" t="s">
        <v>3</v>
      </c>
    </row>
    <row r="200" spans="1:9">
      <c r="A200" s="31" t="s">
        <v>531</v>
      </c>
      <c r="B200" s="6">
        <v>40268</v>
      </c>
      <c r="C200" s="8" t="s">
        <v>21</v>
      </c>
      <c r="D200" s="5" t="s">
        <v>269</v>
      </c>
      <c r="E200" s="12" t="s">
        <v>270</v>
      </c>
      <c r="F200" s="11">
        <v>7</v>
      </c>
      <c r="G200" s="12" t="s">
        <v>70</v>
      </c>
      <c r="H200" s="4">
        <v>63</v>
      </c>
      <c r="I200" s="4">
        <v>10</v>
      </c>
    </row>
    <row r="201" spans="1:9">
      <c r="A201" s="31" t="s">
        <v>532</v>
      </c>
      <c r="B201" s="6">
        <v>40269</v>
      </c>
      <c r="C201" s="8" t="s">
        <v>89</v>
      </c>
      <c r="D201" s="5" t="s">
        <v>41</v>
      </c>
      <c r="E201" s="12" t="s">
        <v>289</v>
      </c>
      <c r="F201" s="11">
        <v>6</v>
      </c>
      <c r="G201" s="12" t="s">
        <v>191</v>
      </c>
      <c r="H201" s="4">
        <v>100</v>
      </c>
      <c r="I201" s="4">
        <v>3</v>
      </c>
    </row>
    <row r="202" spans="1:9">
      <c r="A202" s="31" t="s">
        <v>532</v>
      </c>
      <c r="B202" s="6">
        <v>40269</v>
      </c>
      <c r="C202" s="8" t="s">
        <v>89</v>
      </c>
      <c r="D202" s="5" t="s">
        <v>25</v>
      </c>
      <c r="E202" s="12" t="s">
        <v>290</v>
      </c>
      <c r="F202" s="11">
        <v>9</v>
      </c>
      <c r="G202" s="12" t="s">
        <v>62</v>
      </c>
      <c r="H202" s="4">
        <v>100</v>
      </c>
      <c r="I202" s="4">
        <v>3</v>
      </c>
    </row>
    <row r="203" spans="1:9">
      <c r="A203" s="31" t="s">
        <v>533</v>
      </c>
      <c r="B203" s="6">
        <v>40269</v>
      </c>
      <c r="C203" s="8" t="s">
        <v>291</v>
      </c>
      <c r="D203" s="5" t="s">
        <v>18</v>
      </c>
      <c r="E203" s="29" t="s">
        <v>292</v>
      </c>
      <c r="F203" s="11">
        <v>32</v>
      </c>
      <c r="G203" s="12" t="s">
        <v>293</v>
      </c>
      <c r="H203" s="4">
        <v>450</v>
      </c>
      <c r="I203" s="4" t="s">
        <v>294</v>
      </c>
    </row>
    <row r="204" spans="1:9">
      <c r="A204" s="31" t="s">
        <v>533</v>
      </c>
      <c r="B204" s="6">
        <v>40269</v>
      </c>
      <c r="C204" s="8" t="s">
        <v>291</v>
      </c>
      <c r="D204" s="5" t="s">
        <v>25</v>
      </c>
      <c r="E204" s="29" t="s">
        <v>295</v>
      </c>
      <c r="F204" s="11">
        <v>36</v>
      </c>
      <c r="G204" s="12" t="s">
        <v>296</v>
      </c>
      <c r="H204" s="4">
        <v>450</v>
      </c>
      <c r="I204" s="4" t="s">
        <v>294</v>
      </c>
    </row>
    <row r="205" spans="1:9">
      <c r="A205" s="31" t="s">
        <v>534</v>
      </c>
      <c r="B205" s="6">
        <v>40270</v>
      </c>
      <c r="C205" s="8" t="s">
        <v>21</v>
      </c>
      <c r="D205" s="7" t="s">
        <v>71</v>
      </c>
      <c r="E205" s="29" t="s">
        <v>297</v>
      </c>
      <c r="F205" s="11">
        <v>4</v>
      </c>
      <c r="G205" s="12" t="s">
        <v>43</v>
      </c>
      <c r="H205" s="4">
        <v>63</v>
      </c>
      <c r="I205" s="4">
        <v>10</v>
      </c>
    </row>
    <row r="206" spans="1:9">
      <c r="A206" s="31" t="s">
        <v>535</v>
      </c>
      <c r="B206" s="6">
        <v>40275</v>
      </c>
      <c r="C206" s="8" t="s">
        <v>21</v>
      </c>
      <c r="D206" s="5" t="s">
        <v>153</v>
      </c>
      <c r="E206" s="29" t="s">
        <v>298</v>
      </c>
      <c r="F206" s="11">
        <v>2</v>
      </c>
      <c r="G206" s="12" t="s">
        <v>238</v>
      </c>
      <c r="H206" s="4">
        <v>63</v>
      </c>
      <c r="I206" s="4">
        <v>10</v>
      </c>
    </row>
    <row r="207" spans="1:9">
      <c r="A207" s="31" t="s">
        <v>535</v>
      </c>
      <c r="B207" s="6">
        <v>40275</v>
      </c>
      <c r="C207" s="8" t="s">
        <v>21</v>
      </c>
      <c r="D207" s="5" t="s">
        <v>153</v>
      </c>
      <c r="E207" s="29" t="s">
        <v>300</v>
      </c>
      <c r="F207" s="11">
        <v>1</v>
      </c>
      <c r="G207" s="12" t="s">
        <v>232</v>
      </c>
      <c r="H207" s="4">
        <v>63</v>
      </c>
      <c r="I207" s="4">
        <v>10</v>
      </c>
    </row>
    <row r="208" spans="1:9">
      <c r="A208" s="31" t="s">
        <v>535</v>
      </c>
      <c r="B208" s="6">
        <v>40275</v>
      </c>
      <c r="C208" s="8" t="s">
        <v>21</v>
      </c>
      <c r="D208" s="5" t="s">
        <v>25</v>
      </c>
      <c r="E208" s="12" t="s">
        <v>264</v>
      </c>
      <c r="F208" s="11">
        <v>8</v>
      </c>
      <c r="G208" s="12" t="s">
        <v>261</v>
      </c>
      <c r="H208" s="4" t="s">
        <v>301</v>
      </c>
      <c r="I208" s="4">
        <v>10</v>
      </c>
    </row>
    <row r="209" spans="1:9">
      <c r="A209" s="31" t="s">
        <v>536</v>
      </c>
      <c r="B209" s="6">
        <v>40275</v>
      </c>
      <c r="C209" s="8" t="s">
        <v>21</v>
      </c>
      <c r="D209" s="5" t="s">
        <v>153</v>
      </c>
      <c r="E209" s="12" t="s">
        <v>300</v>
      </c>
      <c r="F209" s="11">
        <v>1</v>
      </c>
      <c r="G209" s="12" t="s">
        <v>63</v>
      </c>
      <c r="H209" s="4">
        <v>63</v>
      </c>
      <c r="I209" s="4">
        <v>10</v>
      </c>
    </row>
    <row r="210" spans="1:9">
      <c r="A210" s="31" t="s">
        <v>537</v>
      </c>
      <c r="B210" s="6">
        <v>40275</v>
      </c>
      <c r="C210" s="8" t="s">
        <v>21</v>
      </c>
      <c r="D210" s="5" t="s">
        <v>25</v>
      </c>
      <c r="E210" s="12" t="s">
        <v>264</v>
      </c>
      <c r="F210" s="11">
        <v>8</v>
      </c>
      <c r="G210" s="12" t="s">
        <v>302</v>
      </c>
      <c r="H210" s="4">
        <v>100</v>
      </c>
      <c r="I210" s="4">
        <v>10</v>
      </c>
    </row>
    <row r="211" spans="1:9">
      <c r="A211" s="31" t="s">
        <v>538</v>
      </c>
      <c r="B211" s="6">
        <v>40277</v>
      </c>
      <c r="C211" s="8" t="s">
        <v>303</v>
      </c>
      <c r="D211" s="5" t="s">
        <v>18</v>
      </c>
      <c r="E211" s="12" t="s">
        <v>304</v>
      </c>
      <c r="F211" s="11">
        <v>3</v>
      </c>
      <c r="G211" s="12" t="s">
        <v>27</v>
      </c>
      <c r="H211" s="4">
        <v>100</v>
      </c>
      <c r="I211" s="4">
        <v>3</v>
      </c>
    </row>
    <row r="212" spans="1:9">
      <c r="A212" s="31" t="s">
        <v>538</v>
      </c>
      <c r="B212" s="6">
        <v>40277</v>
      </c>
      <c r="C212" s="8" t="s">
        <v>303</v>
      </c>
      <c r="D212" s="5" t="s">
        <v>25</v>
      </c>
      <c r="E212" s="12" t="s">
        <v>305</v>
      </c>
      <c r="F212" s="11">
        <v>3</v>
      </c>
      <c r="G212" s="12" t="s">
        <v>27</v>
      </c>
      <c r="H212" s="4">
        <v>100</v>
      </c>
      <c r="I212" s="4">
        <v>3</v>
      </c>
    </row>
    <row r="213" spans="1:9">
      <c r="A213" s="31" t="s">
        <v>538</v>
      </c>
      <c r="B213" s="6">
        <v>40277</v>
      </c>
      <c r="C213" s="8" t="s">
        <v>303</v>
      </c>
      <c r="D213" s="5" t="s">
        <v>56</v>
      </c>
      <c r="E213" s="12" t="s">
        <v>306</v>
      </c>
      <c r="F213" s="11">
        <v>3</v>
      </c>
      <c r="G213" s="12" t="s">
        <v>0</v>
      </c>
      <c r="H213" s="4">
        <v>100</v>
      </c>
      <c r="I213" s="4">
        <v>3</v>
      </c>
    </row>
    <row r="214" spans="1:9">
      <c r="A214" s="31" t="s">
        <v>538</v>
      </c>
      <c r="B214" s="6">
        <v>40277</v>
      </c>
      <c r="C214" s="8" t="s">
        <v>303</v>
      </c>
      <c r="D214" s="5" t="s">
        <v>56</v>
      </c>
      <c r="E214" s="12" t="s">
        <v>307</v>
      </c>
      <c r="F214" s="11">
        <v>3</v>
      </c>
      <c r="G214" s="12" t="s">
        <v>0</v>
      </c>
      <c r="H214" s="4">
        <v>100</v>
      </c>
      <c r="I214" s="4">
        <v>3</v>
      </c>
    </row>
    <row r="215" spans="1:9">
      <c r="A215" s="31" t="s">
        <v>538</v>
      </c>
      <c r="B215" s="6">
        <v>40277</v>
      </c>
      <c r="C215" s="8" t="s">
        <v>303</v>
      </c>
      <c r="D215" s="5" t="s">
        <v>56</v>
      </c>
      <c r="E215" s="12" t="s">
        <v>308</v>
      </c>
      <c r="F215" s="11">
        <v>3</v>
      </c>
      <c r="G215" s="12" t="s">
        <v>0</v>
      </c>
      <c r="H215" s="4">
        <v>100</v>
      </c>
      <c r="I215" s="4">
        <v>3</v>
      </c>
    </row>
    <row r="216" spans="1:9">
      <c r="A216" s="31" t="s">
        <v>538</v>
      </c>
      <c r="B216" s="6">
        <v>40277</v>
      </c>
      <c r="C216" s="8" t="s">
        <v>303</v>
      </c>
      <c r="D216" s="5" t="s">
        <v>56</v>
      </c>
      <c r="E216" s="12" t="s">
        <v>309</v>
      </c>
      <c r="F216" s="11">
        <v>3</v>
      </c>
      <c r="G216" s="12" t="s">
        <v>0</v>
      </c>
      <c r="H216" s="4">
        <v>100</v>
      </c>
      <c r="I216" s="4">
        <v>3</v>
      </c>
    </row>
    <row r="217" spans="1:9">
      <c r="A217" s="31" t="s">
        <v>539</v>
      </c>
      <c r="B217" s="6">
        <v>40277</v>
      </c>
      <c r="C217" s="8" t="s">
        <v>21</v>
      </c>
      <c r="D217" s="5" t="s">
        <v>216</v>
      </c>
      <c r="E217" s="12" t="s">
        <v>310</v>
      </c>
      <c r="F217" s="11">
        <v>2</v>
      </c>
      <c r="G217" s="12" t="s">
        <v>54</v>
      </c>
      <c r="H217" s="4">
        <v>63</v>
      </c>
      <c r="I217" s="4">
        <v>10</v>
      </c>
    </row>
    <row r="218" spans="1:9">
      <c r="A218" s="31" t="s">
        <v>540</v>
      </c>
      <c r="B218" s="6">
        <v>40277</v>
      </c>
      <c r="C218" s="8" t="s">
        <v>21</v>
      </c>
      <c r="D218" s="5" t="s">
        <v>56</v>
      </c>
      <c r="E218" s="12" t="s">
        <v>312</v>
      </c>
      <c r="F218" s="11">
        <v>1</v>
      </c>
      <c r="G218" s="12" t="s">
        <v>63</v>
      </c>
      <c r="H218" s="4">
        <v>63</v>
      </c>
      <c r="I218" s="4">
        <v>10</v>
      </c>
    </row>
    <row r="219" spans="1:9">
      <c r="A219" s="31" t="s">
        <v>541</v>
      </c>
      <c r="B219" s="6">
        <v>40280</v>
      </c>
      <c r="C219" s="8" t="s">
        <v>21</v>
      </c>
      <c r="D219" s="5" t="s">
        <v>18</v>
      </c>
      <c r="E219" s="12" t="s">
        <v>313</v>
      </c>
      <c r="F219" s="11">
        <v>5</v>
      </c>
      <c r="G219" s="12" t="s">
        <v>92</v>
      </c>
      <c r="H219" s="4">
        <v>63</v>
      </c>
      <c r="I219" s="4">
        <v>10</v>
      </c>
    </row>
    <row r="220" spans="1:9">
      <c r="A220" s="31" t="s">
        <v>542</v>
      </c>
      <c r="B220" s="6">
        <v>40281</v>
      </c>
      <c r="C220" s="8" t="s">
        <v>314</v>
      </c>
      <c r="D220" s="433" t="s">
        <v>315</v>
      </c>
      <c r="E220" s="433"/>
      <c r="F220" s="11">
        <v>7</v>
      </c>
      <c r="G220" s="12" t="s">
        <v>70</v>
      </c>
      <c r="H220" s="4">
        <v>28</v>
      </c>
      <c r="I220" s="4">
        <v>60</v>
      </c>
    </row>
    <row r="221" spans="1:9">
      <c r="A221" s="31" t="s">
        <v>542</v>
      </c>
      <c r="B221" s="6">
        <v>40281</v>
      </c>
      <c r="C221" s="8" t="s">
        <v>314</v>
      </c>
      <c r="D221" s="433" t="s">
        <v>317</v>
      </c>
      <c r="E221" s="433"/>
      <c r="F221" s="11">
        <v>7</v>
      </c>
      <c r="G221" s="12" t="s">
        <v>70</v>
      </c>
      <c r="H221" s="4">
        <v>28</v>
      </c>
      <c r="I221" s="4">
        <v>60</v>
      </c>
    </row>
    <row r="222" spans="1:9">
      <c r="A222" s="31" t="s">
        <v>542</v>
      </c>
      <c r="B222" s="6">
        <v>40281</v>
      </c>
      <c r="C222" s="8" t="s">
        <v>314</v>
      </c>
      <c r="D222" s="433" t="s">
        <v>318</v>
      </c>
      <c r="E222" s="434"/>
      <c r="F222" s="11">
        <v>7</v>
      </c>
      <c r="G222" s="12" t="s">
        <v>70</v>
      </c>
      <c r="H222" s="4">
        <v>28</v>
      </c>
      <c r="I222" s="4">
        <v>60</v>
      </c>
    </row>
    <row r="223" spans="1:9">
      <c r="A223" s="31" t="s">
        <v>542</v>
      </c>
      <c r="B223" s="6">
        <v>40281</v>
      </c>
      <c r="C223" s="8" t="s">
        <v>314</v>
      </c>
      <c r="D223" s="433" t="s">
        <v>319</v>
      </c>
      <c r="E223" s="434"/>
      <c r="F223" s="11">
        <v>7</v>
      </c>
      <c r="G223" s="12" t="s">
        <v>70</v>
      </c>
      <c r="H223" s="4">
        <v>28</v>
      </c>
      <c r="I223" s="4">
        <v>60</v>
      </c>
    </row>
    <row r="224" spans="1:9">
      <c r="A224" s="31" t="s">
        <v>542</v>
      </c>
      <c r="B224" s="6">
        <v>40281</v>
      </c>
      <c r="C224" s="8" t="s">
        <v>314</v>
      </c>
      <c r="D224" s="433" t="s">
        <v>320</v>
      </c>
      <c r="E224" s="434"/>
      <c r="F224" s="11">
        <v>7</v>
      </c>
      <c r="G224" s="12" t="s">
        <v>70</v>
      </c>
      <c r="H224" s="4">
        <v>28</v>
      </c>
      <c r="I224" s="4">
        <v>60</v>
      </c>
    </row>
    <row r="225" spans="1:9">
      <c r="A225" s="31" t="s">
        <v>542</v>
      </c>
      <c r="B225" s="6">
        <v>40281</v>
      </c>
      <c r="C225" s="8" t="s">
        <v>314</v>
      </c>
      <c r="D225" s="433" t="s">
        <v>321</v>
      </c>
      <c r="E225" s="434"/>
      <c r="F225" s="11">
        <v>7</v>
      </c>
      <c r="G225" s="12" t="s">
        <v>70</v>
      </c>
      <c r="H225" s="4">
        <v>28</v>
      </c>
      <c r="I225" s="4">
        <v>60</v>
      </c>
    </row>
    <row r="226" spans="1:9">
      <c r="A226" s="31" t="s">
        <v>542</v>
      </c>
      <c r="B226" s="6">
        <v>40281</v>
      </c>
      <c r="C226" s="8" t="s">
        <v>314</v>
      </c>
      <c r="D226" s="433" t="s">
        <v>322</v>
      </c>
      <c r="E226" s="434"/>
      <c r="F226" s="11">
        <v>7</v>
      </c>
      <c r="G226" s="12" t="s">
        <v>62</v>
      </c>
      <c r="H226" s="4">
        <v>28</v>
      </c>
      <c r="I226" s="4">
        <v>60</v>
      </c>
    </row>
    <row r="227" spans="1:9">
      <c r="A227" s="31" t="s">
        <v>542</v>
      </c>
      <c r="B227" s="6">
        <v>40281</v>
      </c>
      <c r="C227" s="8" t="s">
        <v>314</v>
      </c>
      <c r="D227" s="433" t="s">
        <v>323</v>
      </c>
      <c r="E227" s="434"/>
      <c r="F227" s="11">
        <v>7</v>
      </c>
      <c r="G227" s="12" t="s">
        <v>54</v>
      </c>
      <c r="H227" s="4">
        <v>28</v>
      </c>
      <c r="I227" s="4">
        <v>60</v>
      </c>
    </row>
    <row r="228" spans="1:9">
      <c r="A228" s="31" t="s">
        <v>543</v>
      </c>
      <c r="B228" s="6" t="s">
        <v>316</v>
      </c>
      <c r="C228" s="8" t="s">
        <v>21</v>
      </c>
      <c r="D228" s="5" t="s">
        <v>25</v>
      </c>
      <c r="E228" s="12" t="s">
        <v>324</v>
      </c>
      <c r="F228" s="11">
        <v>4</v>
      </c>
      <c r="G228" s="12" t="s">
        <v>43</v>
      </c>
      <c r="H228" s="4">
        <v>63</v>
      </c>
      <c r="I228" s="4">
        <v>10</v>
      </c>
    </row>
    <row r="229" spans="1:9">
      <c r="A229" s="31" t="s">
        <v>544</v>
      </c>
      <c r="B229" s="6" t="s">
        <v>325</v>
      </c>
      <c r="C229" s="8" t="s">
        <v>21</v>
      </c>
      <c r="D229" s="5" t="s">
        <v>71</v>
      </c>
      <c r="E229" s="12" t="s">
        <v>326</v>
      </c>
      <c r="F229" s="11">
        <v>3</v>
      </c>
      <c r="G229" s="12" t="s">
        <v>27</v>
      </c>
      <c r="H229" s="4">
        <v>63</v>
      </c>
      <c r="I229" s="4">
        <v>10</v>
      </c>
    </row>
    <row r="230" spans="1:9">
      <c r="A230" s="31" t="s">
        <v>545</v>
      </c>
      <c r="B230" s="6" t="s">
        <v>325</v>
      </c>
      <c r="C230" s="8" t="s">
        <v>21</v>
      </c>
      <c r="D230" s="5" t="s">
        <v>25</v>
      </c>
      <c r="E230" s="12" t="s">
        <v>327</v>
      </c>
      <c r="F230" s="11">
        <v>3</v>
      </c>
      <c r="G230" s="12" t="s">
        <v>27</v>
      </c>
      <c r="H230" s="4">
        <v>63</v>
      </c>
      <c r="I230" s="4">
        <v>10</v>
      </c>
    </row>
    <row r="231" spans="1:9">
      <c r="A231" s="31" t="s">
        <v>546</v>
      </c>
      <c r="B231" s="6" t="s">
        <v>299</v>
      </c>
      <c r="C231" s="8" t="s">
        <v>328</v>
      </c>
      <c r="D231" s="434" t="s">
        <v>330</v>
      </c>
      <c r="E231" s="434"/>
      <c r="F231" s="11"/>
      <c r="G231" s="12"/>
      <c r="H231" s="4"/>
      <c r="I231" s="4"/>
    </row>
    <row r="232" spans="1:9">
      <c r="A232" s="31" t="s">
        <v>547</v>
      </c>
      <c r="B232" s="6" t="s">
        <v>299</v>
      </c>
      <c r="C232" s="8" t="s">
        <v>331</v>
      </c>
      <c r="D232" s="5" t="s">
        <v>41</v>
      </c>
      <c r="E232" s="12" t="s">
        <v>332</v>
      </c>
      <c r="F232" s="11">
        <v>2</v>
      </c>
      <c r="G232" s="12" t="s">
        <v>54</v>
      </c>
      <c r="H232" s="4">
        <v>100</v>
      </c>
      <c r="I232" s="4">
        <v>10</v>
      </c>
    </row>
    <row r="233" spans="1:9">
      <c r="A233" s="31" t="s">
        <v>548</v>
      </c>
      <c r="B233" s="6" t="s">
        <v>299</v>
      </c>
      <c r="C233" s="8" t="s">
        <v>331</v>
      </c>
      <c r="D233" s="5" t="s">
        <v>41</v>
      </c>
      <c r="E233" s="12" t="s">
        <v>333</v>
      </c>
      <c r="F233" s="11">
        <v>6</v>
      </c>
      <c r="G233" s="12" t="s">
        <v>191</v>
      </c>
      <c r="H233" s="4">
        <v>100</v>
      </c>
      <c r="I233" s="4">
        <v>10</v>
      </c>
    </row>
    <row r="234" spans="1:9">
      <c r="A234" s="31" t="s">
        <v>549</v>
      </c>
      <c r="B234" s="6" t="s">
        <v>299</v>
      </c>
      <c r="C234" s="8" t="s">
        <v>89</v>
      </c>
      <c r="D234" s="5" t="s">
        <v>85</v>
      </c>
      <c r="E234" s="12" t="s">
        <v>334</v>
      </c>
      <c r="F234" s="11">
        <v>3</v>
      </c>
      <c r="G234" s="12" t="s">
        <v>191</v>
      </c>
      <c r="H234" s="4">
        <v>100</v>
      </c>
      <c r="I234" s="4">
        <v>10</v>
      </c>
    </row>
    <row r="235" spans="1:9">
      <c r="A235" s="31" t="s">
        <v>549</v>
      </c>
      <c r="B235" s="6" t="s">
        <v>299</v>
      </c>
      <c r="C235" s="8" t="s">
        <v>89</v>
      </c>
      <c r="D235" s="5" t="s">
        <v>85</v>
      </c>
      <c r="E235" s="12" t="s">
        <v>248</v>
      </c>
      <c r="F235" s="11">
        <v>3</v>
      </c>
      <c r="G235" s="12" t="s">
        <v>191</v>
      </c>
      <c r="H235" s="4">
        <v>100</v>
      </c>
      <c r="I235" s="4">
        <v>10</v>
      </c>
    </row>
    <row r="236" spans="1:9">
      <c r="A236" s="31" t="s">
        <v>549</v>
      </c>
      <c r="B236" s="6" t="s">
        <v>299</v>
      </c>
      <c r="C236" s="8" t="s">
        <v>89</v>
      </c>
      <c r="D236" s="5" t="s">
        <v>85</v>
      </c>
      <c r="E236" s="12" t="s">
        <v>336</v>
      </c>
      <c r="F236" s="11">
        <v>3</v>
      </c>
      <c r="G236" s="12" t="s">
        <v>191</v>
      </c>
      <c r="H236" s="4">
        <v>100</v>
      </c>
      <c r="I236" s="4">
        <v>10</v>
      </c>
    </row>
    <row r="237" spans="1:9">
      <c r="A237" s="31" t="s">
        <v>549</v>
      </c>
      <c r="B237" s="6" t="s">
        <v>299</v>
      </c>
      <c r="C237" s="8" t="s">
        <v>89</v>
      </c>
      <c r="D237" s="5" t="s">
        <v>85</v>
      </c>
      <c r="E237" s="29" t="s">
        <v>337</v>
      </c>
      <c r="F237" s="11">
        <v>3</v>
      </c>
      <c r="G237" s="12" t="s">
        <v>191</v>
      </c>
      <c r="H237" s="4">
        <v>100</v>
      </c>
      <c r="I237" s="4">
        <v>10</v>
      </c>
    </row>
    <row r="238" spans="1:9">
      <c r="A238" s="31" t="s">
        <v>549</v>
      </c>
      <c r="B238" s="6" t="s">
        <v>299</v>
      </c>
      <c r="C238" s="8" t="s">
        <v>89</v>
      </c>
      <c r="D238" s="5" t="s">
        <v>85</v>
      </c>
      <c r="E238" s="12" t="s">
        <v>338</v>
      </c>
      <c r="F238" s="11">
        <v>3</v>
      </c>
      <c r="G238" s="12" t="s">
        <v>191</v>
      </c>
      <c r="H238" s="4">
        <v>100</v>
      </c>
      <c r="I238" s="4">
        <v>10</v>
      </c>
    </row>
    <row r="239" spans="1:9">
      <c r="A239" s="31" t="s">
        <v>549</v>
      </c>
      <c r="B239" s="6" t="s">
        <v>299</v>
      </c>
      <c r="C239" s="8" t="s">
        <v>89</v>
      </c>
      <c r="D239" s="5" t="s">
        <v>85</v>
      </c>
      <c r="E239" s="12" t="s">
        <v>339</v>
      </c>
      <c r="F239" s="11">
        <v>3</v>
      </c>
      <c r="G239" s="12" t="s">
        <v>191</v>
      </c>
      <c r="H239" s="4">
        <v>100</v>
      </c>
      <c r="I239" s="4">
        <v>10</v>
      </c>
    </row>
    <row r="240" spans="1:9">
      <c r="A240" s="31" t="s">
        <v>550</v>
      </c>
      <c r="B240" s="6" t="s">
        <v>299</v>
      </c>
      <c r="C240" s="8" t="s">
        <v>417</v>
      </c>
      <c r="D240" s="5" t="s">
        <v>25</v>
      </c>
      <c r="E240" s="12" t="s">
        <v>340</v>
      </c>
      <c r="F240" s="11">
        <v>1</v>
      </c>
      <c r="G240" s="12" t="s">
        <v>63</v>
      </c>
      <c r="H240" s="4">
        <v>63</v>
      </c>
      <c r="I240" s="4">
        <v>10</v>
      </c>
    </row>
    <row r="241" spans="1:9">
      <c r="A241" s="31" t="s">
        <v>551</v>
      </c>
      <c r="B241" s="6" t="s">
        <v>299</v>
      </c>
      <c r="C241" s="8" t="s">
        <v>417</v>
      </c>
      <c r="D241" s="5" t="s">
        <v>18</v>
      </c>
      <c r="E241" s="12" t="s">
        <v>191</v>
      </c>
      <c r="F241" s="11">
        <v>3</v>
      </c>
      <c r="G241" s="12" t="s">
        <v>27</v>
      </c>
      <c r="H241" s="4">
        <v>63</v>
      </c>
      <c r="I241" s="4">
        <v>10</v>
      </c>
    </row>
    <row r="242" spans="1:9">
      <c r="A242" s="31" t="s">
        <v>552</v>
      </c>
      <c r="B242" s="6" t="s">
        <v>335</v>
      </c>
      <c r="C242" s="8" t="s">
        <v>417</v>
      </c>
      <c r="D242" s="5" t="s">
        <v>18</v>
      </c>
      <c r="E242" s="12" t="s">
        <v>341</v>
      </c>
      <c r="F242" s="11">
        <v>4</v>
      </c>
      <c r="G242" s="12" t="s">
        <v>43</v>
      </c>
      <c r="H242" s="4">
        <v>63</v>
      </c>
      <c r="I242" s="4">
        <v>10</v>
      </c>
    </row>
    <row r="243" spans="1:9">
      <c r="A243" s="31" t="s">
        <v>553</v>
      </c>
      <c r="B243" s="6" t="s">
        <v>311</v>
      </c>
      <c r="C243" s="8" t="s">
        <v>417</v>
      </c>
      <c r="D243" s="5" t="s">
        <v>342</v>
      </c>
      <c r="E243" s="29" t="s">
        <v>343</v>
      </c>
      <c r="F243" s="11">
        <v>3</v>
      </c>
      <c r="G243" s="12" t="s">
        <v>27</v>
      </c>
      <c r="H243" s="4">
        <v>63</v>
      </c>
      <c r="I243" s="4">
        <v>10</v>
      </c>
    </row>
    <row r="244" spans="1:9">
      <c r="A244" s="31" t="s">
        <v>554</v>
      </c>
      <c r="B244" s="6" t="s">
        <v>311</v>
      </c>
      <c r="C244" s="8" t="s">
        <v>417</v>
      </c>
      <c r="D244" s="5" t="s">
        <v>41</v>
      </c>
      <c r="E244" s="29" t="s">
        <v>173</v>
      </c>
      <c r="F244" s="11">
        <v>7</v>
      </c>
      <c r="G244" s="12" t="s">
        <v>70</v>
      </c>
      <c r="H244" s="4">
        <v>63</v>
      </c>
      <c r="I244" s="4">
        <v>10</v>
      </c>
    </row>
    <row r="245" spans="1:9">
      <c r="A245" s="31" t="s">
        <v>555</v>
      </c>
      <c r="B245" s="6" t="s">
        <v>344</v>
      </c>
      <c r="C245" s="8" t="s">
        <v>89</v>
      </c>
      <c r="D245" s="5" t="s">
        <v>18</v>
      </c>
      <c r="E245" s="29" t="s">
        <v>345</v>
      </c>
      <c r="F245" s="11">
        <v>3</v>
      </c>
      <c r="G245" s="12" t="s">
        <v>27</v>
      </c>
      <c r="H245" s="4">
        <v>80</v>
      </c>
      <c r="I245" s="4">
        <v>10</v>
      </c>
    </row>
    <row r="246" spans="1:9">
      <c r="A246" s="31" t="s">
        <v>555</v>
      </c>
      <c r="B246" s="6" t="s">
        <v>344</v>
      </c>
      <c r="C246" s="8" t="s">
        <v>89</v>
      </c>
      <c r="D246" s="5" t="s">
        <v>18</v>
      </c>
      <c r="E246" s="12" t="s">
        <v>346</v>
      </c>
      <c r="F246" s="11">
        <v>3</v>
      </c>
      <c r="G246" s="12" t="s">
        <v>27</v>
      </c>
      <c r="H246" s="4">
        <v>100</v>
      </c>
      <c r="I246" s="4">
        <v>10</v>
      </c>
    </row>
    <row r="247" spans="1:9">
      <c r="A247" s="31" t="s">
        <v>555</v>
      </c>
      <c r="B247" s="6" t="str">
        <f t="shared" ref="B247:B252" si="0">B246</f>
        <v>5월 24일</v>
      </c>
      <c r="C247" s="8" t="s">
        <v>89</v>
      </c>
      <c r="D247" s="5" t="s">
        <v>25</v>
      </c>
      <c r="E247" s="29" t="s">
        <v>347</v>
      </c>
      <c r="F247" s="11">
        <v>3</v>
      </c>
      <c r="G247" s="12" t="s">
        <v>27</v>
      </c>
      <c r="H247" s="4">
        <v>80</v>
      </c>
      <c r="I247" s="4">
        <v>10</v>
      </c>
    </row>
    <row r="248" spans="1:9">
      <c r="A248" s="31" t="s">
        <v>555</v>
      </c>
      <c r="B248" s="6" t="str">
        <f t="shared" si="0"/>
        <v>5월 24일</v>
      </c>
      <c r="C248" s="8" t="s">
        <v>89</v>
      </c>
      <c r="D248" s="5" t="s">
        <v>216</v>
      </c>
      <c r="E248" s="12" t="s">
        <v>348</v>
      </c>
      <c r="F248" s="11">
        <v>4</v>
      </c>
      <c r="G248" s="12" t="s">
        <v>43</v>
      </c>
      <c r="H248" s="4">
        <v>50</v>
      </c>
      <c r="I248" s="4">
        <v>10</v>
      </c>
    </row>
    <row r="249" spans="1:9">
      <c r="A249" s="31" t="s">
        <v>555</v>
      </c>
      <c r="B249" s="6" t="str">
        <f t="shared" si="0"/>
        <v>5월 24일</v>
      </c>
      <c r="C249" s="8" t="s">
        <v>89</v>
      </c>
      <c r="D249" s="5" t="s">
        <v>41</v>
      </c>
      <c r="E249" s="12" t="s">
        <v>349</v>
      </c>
      <c r="F249" s="11">
        <v>7</v>
      </c>
      <c r="G249" s="12" t="s">
        <v>70</v>
      </c>
      <c r="H249" s="4">
        <v>50</v>
      </c>
      <c r="I249" s="4">
        <v>10</v>
      </c>
    </row>
    <row r="250" spans="1:9">
      <c r="A250" s="31" t="s">
        <v>555</v>
      </c>
      <c r="B250" s="6" t="str">
        <f t="shared" si="0"/>
        <v>5월 24일</v>
      </c>
      <c r="C250" s="8" t="s">
        <v>89</v>
      </c>
      <c r="D250" s="5" t="s">
        <v>41</v>
      </c>
      <c r="E250" s="12" t="s">
        <v>350</v>
      </c>
      <c r="F250" s="11">
        <v>3</v>
      </c>
      <c r="G250" s="12" t="s">
        <v>27</v>
      </c>
      <c r="H250" s="4">
        <v>50</v>
      </c>
      <c r="I250" s="4">
        <v>10</v>
      </c>
    </row>
    <row r="251" spans="1:9">
      <c r="A251" s="31" t="s">
        <v>555</v>
      </c>
      <c r="B251" s="6" t="str">
        <f t="shared" si="0"/>
        <v>5월 24일</v>
      </c>
      <c r="C251" s="8" t="s">
        <v>89</v>
      </c>
      <c r="D251" s="5" t="s">
        <v>41</v>
      </c>
      <c r="E251" s="12" t="s">
        <v>332</v>
      </c>
      <c r="F251" s="11">
        <v>3</v>
      </c>
      <c r="G251" s="12" t="s">
        <v>27</v>
      </c>
      <c r="H251" s="4">
        <v>50</v>
      </c>
      <c r="I251" s="4">
        <v>10</v>
      </c>
    </row>
    <row r="252" spans="1:9">
      <c r="A252" s="31" t="s">
        <v>555</v>
      </c>
      <c r="B252" s="6" t="str">
        <f t="shared" si="0"/>
        <v>5월 24일</v>
      </c>
      <c r="C252" s="8" t="s">
        <v>89</v>
      </c>
      <c r="D252" s="5" t="s">
        <v>25</v>
      </c>
      <c r="E252" s="12" t="s">
        <v>351</v>
      </c>
      <c r="F252" s="11">
        <v>9</v>
      </c>
      <c r="G252" s="12" t="s">
        <v>62</v>
      </c>
      <c r="H252" s="4">
        <v>50</v>
      </c>
      <c r="I252" s="4">
        <v>10</v>
      </c>
    </row>
    <row r="253" spans="1:9">
      <c r="A253" s="31" t="s">
        <v>556</v>
      </c>
      <c r="B253" s="6">
        <v>40687</v>
      </c>
      <c r="C253" s="8" t="s">
        <v>352</v>
      </c>
      <c r="D253" s="5" t="s">
        <v>353</v>
      </c>
      <c r="E253" s="12" t="s">
        <v>353</v>
      </c>
      <c r="F253" s="11"/>
      <c r="G253" s="12"/>
      <c r="H253" s="4"/>
      <c r="I253" s="4"/>
    </row>
    <row r="254" spans="1:9">
      <c r="A254" s="31" t="s">
        <v>557</v>
      </c>
      <c r="B254" s="6" t="s">
        <v>354</v>
      </c>
      <c r="C254" s="8" t="s">
        <v>89</v>
      </c>
      <c r="D254" s="5" t="s">
        <v>56</v>
      </c>
      <c r="E254" s="12" t="s">
        <v>355</v>
      </c>
      <c r="F254" s="11">
        <v>6</v>
      </c>
      <c r="G254" s="12" t="s">
        <v>191</v>
      </c>
      <c r="H254" s="4">
        <v>100</v>
      </c>
      <c r="I254" s="4">
        <v>10</v>
      </c>
    </row>
    <row r="255" spans="1:9">
      <c r="A255" s="31" t="s">
        <v>558</v>
      </c>
      <c r="B255" s="6" t="s">
        <v>356</v>
      </c>
      <c r="C255" s="8" t="s">
        <v>417</v>
      </c>
      <c r="D255" s="5" t="s">
        <v>153</v>
      </c>
      <c r="E255" s="12" t="s">
        <v>357</v>
      </c>
      <c r="F255" s="11">
        <v>3</v>
      </c>
      <c r="G255" s="12" t="s">
        <v>27</v>
      </c>
      <c r="H255" s="4">
        <v>63</v>
      </c>
      <c r="I255" s="4">
        <v>10</v>
      </c>
    </row>
    <row r="256" spans="1:9">
      <c r="A256" s="31" t="s">
        <v>558</v>
      </c>
      <c r="B256" s="6" t="s">
        <v>356</v>
      </c>
      <c r="C256" s="8" t="s">
        <v>417</v>
      </c>
      <c r="D256" s="5" t="s">
        <v>41</v>
      </c>
      <c r="E256" s="12" t="s">
        <v>332</v>
      </c>
      <c r="F256" s="11">
        <v>4</v>
      </c>
      <c r="G256" s="12" t="s">
        <v>43</v>
      </c>
      <c r="H256" s="4">
        <v>63</v>
      </c>
      <c r="I256" s="4">
        <v>10</v>
      </c>
    </row>
    <row r="257" spans="1:9">
      <c r="A257" s="31" t="s">
        <v>558</v>
      </c>
      <c r="B257" s="6" t="s">
        <v>356</v>
      </c>
      <c r="C257" s="8" t="s">
        <v>417</v>
      </c>
      <c r="D257" s="5" t="s">
        <v>41</v>
      </c>
      <c r="E257" s="12" t="s">
        <v>349</v>
      </c>
      <c r="F257" s="11">
        <v>3</v>
      </c>
      <c r="G257" s="12" t="s">
        <v>27</v>
      </c>
      <c r="H257" s="4">
        <v>90</v>
      </c>
      <c r="I257" s="4">
        <v>10</v>
      </c>
    </row>
    <row r="258" spans="1:9">
      <c r="A258" s="31" t="s">
        <v>558</v>
      </c>
      <c r="B258" s="6" t="s">
        <v>356</v>
      </c>
      <c r="C258" s="8" t="s">
        <v>417</v>
      </c>
      <c r="D258" s="5" t="s">
        <v>41</v>
      </c>
      <c r="E258" s="12" t="s">
        <v>359</v>
      </c>
      <c r="F258" s="11">
        <v>5</v>
      </c>
      <c r="G258" s="12" t="s">
        <v>92</v>
      </c>
      <c r="H258" s="4">
        <v>63</v>
      </c>
      <c r="I258" s="4">
        <v>10</v>
      </c>
    </row>
    <row r="259" spans="1:9">
      <c r="A259" s="31" t="s">
        <v>559</v>
      </c>
      <c r="B259" s="6" t="s">
        <v>356</v>
      </c>
      <c r="C259" s="8" t="s">
        <v>417</v>
      </c>
      <c r="D259" s="5" t="s">
        <v>25</v>
      </c>
      <c r="E259" s="12" t="s">
        <v>360</v>
      </c>
      <c r="F259" s="11">
        <v>4</v>
      </c>
      <c r="G259" s="12" t="s">
        <v>43</v>
      </c>
      <c r="H259" s="4">
        <v>63</v>
      </c>
      <c r="I259" s="4">
        <v>10</v>
      </c>
    </row>
    <row r="260" spans="1:9">
      <c r="A260" s="31" t="s">
        <v>560</v>
      </c>
      <c r="B260" s="6" t="s">
        <v>361</v>
      </c>
      <c r="C260" s="8" t="s">
        <v>417</v>
      </c>
      <c r="D260" s="5" t="s">
        <v>25</v>
      </c>
      <c r="E260" s="12" t="s">
        <v>362</v>
      </c>
      <c r="F260" s="11">
        <v>9</v>
      </c>
      <c r="G260" s="12" t="s">
        <v>62</v>
      </c>
      <c r="H260" s="4">
        <v>63</v>
      </c>
      <c r="I260" s="4">
        <v>10</v>
      </c>
    </row>
    <row r="261" spans="1:9">
      <c r="A261" s="31" t="s">
        <v>560</v>
      </c>
      <c r="B261" s="6" t="s">
        <v>361</v>
      </c>
      <c r="C261" s="8" t="s">
        <v>417</v>
      </c>
      <c r="D261" s="5" t="s">
        <v>56</v>
      </c>
      <c r="E261" s="12" t="s">
        <v>364</v>
      </c>
      <c r="F261" s="11">
        <v>1</v>
      </c>
      <c r="G261" s="12" t="s">
        <v>63</v>
      </c>
      <c r="H261" s="4">
        <v>63</v>
      </c>
      <c r="I261" s="4">
        <v>10</v>
      </c>
    </row>
    <row r="262" spans="1:9">
      <c r="A262" s="31" t="s">
        <v>561</v>
      </c>
      <c r="B262" s="6" t="s">
        <v>358</v>
      </c>
      <c r="C262" s="8" t="s">
        <v>417</v>
      </c>
      <c r="D262" s="5" t="s">
        <v>18</v>
      </c>
      <c r="E262" s="12" t="s">
        <v>365</v>
      </c>
      <c r="F262" s="11">
        <v>50</v>
      </c>
      <c r="G262" s="12" t="s">
        <v>366</v>
      </c>
      <c r="H262" s="4">
        <v>90</v>
      </c>
      <c r="I262" s="4">
        <v>15</v>
      </c>
    </row>
    <row r="263" spans="1:9">
      <c r="A263" s="31" t="s">
        <v>562</v>
      </c>
      <c r="B263" s="6" t="s">
        <v>358</v>
      </c>
      <c r="C263" s="8" t="s">
        <v>417</v>
      </c>
      <c r="D263" s="5" t="s">
        <v>41</v>
      </c>
      <c r="E263" s="12" t="s">
        <v>168</v>
      </c>
      <c r="F263" s="11">
        <v>9</v>
      </c>
      <c r="G263" s="12" t="s">
        <v>62</v>
      </c>
      <c r="H263" s="4">
        <v>90</v>
      </c>
      <c r="I263" s="4">
        <v>10</v>
      </c>
    </row>
    <row r="264" spans="1:9">
      <c r="A264" s="31" t="s">
        <v>395</v>
      </c>
      <c r="B264" s="6" t="s">
        <v>367</v>
      </c>
      <c r="C264" s="8" t="s">
        <v>331</v>
      </c>
      <c r="D264" s="5" t="s">
        <v>216</v>
      </c>
      <c r="E264" s="12" t="s">
        <v>310</v>
      </c>
      <c r="F264" s="11">
        <v>7</v>
      </c>
      <c r="G264" s="12" t="s">
        <v>385</v>
      </c>
      <c r="H264" s="4" t="s">
        <v>386</v>
      </c>
      <c r="I264" s="4">
        <v>10</v>
      </c>
    </row>
    <row r="265" spans="1:9">
      <c r="A265" s="31" t="s">
        <v>563</v>
      </c>
      <c r="B265" s="6" t="s">
        <v>368</v>
      </c>
      <c r="C265" s="8" t="s">
        <v>417</v>
      </c>
      <c r="D265" s="5" t="s">
        <v>153</v>
      </c>
      <c r="E265" s="12" t="s">
        <v>369</v>
      </c>
      <c r="F265" s="11">
        <v>4</v>
      </c>
      <c r="G265" s="12" t="s">
        <v>43</v>
      </c>
      <c r="H265" s="4">
        <v>63</v>
      </c>
      <c r="I265" s="4">
        <v>10</v>
      </c>
    </row>
    <row r="266" spans="1:9">
      <c r="A266" s="31" t="s">
        <v>564</v>
      </c>
      <c r="B266" s="6" t="s">
        <v>363</v>
      </c>
      <c r="C266" s="8" t="s">
        <v>417</v>
      </c>
      <c r="D266" s="5" t="s">
        <v>18</v>
      </c>
      <c r="E266" s="12" t="s">
        <v>370</v>
      </c>
      <c r="F266" s="11">
        <v>2</v>
      </c>
      <c r="G266" s="12" t="s">
        <v>54</v>
      </c>
      <c r="H266" s="4">
        <v>63</v>
      </c>
      <c r="I266" s="4">
        <v>10</v>
      </c>
    </row>
    <row r="267" spans="1:9">
      <c r="A267" s="31" t="s">
        <v>565</v>
      </c>
      <c r="B267" s="6" t="s">
        <v>363</v>
      </c>
      <c r="C267" s="8" t="s">
        <v>417</v>
      </c>
      <c r="D267" s="5" t="s">
        <v>41</v>
      </c>
      <c r="E267" s="12" t="s">
        <v>371</v>
      </c>
      <c r="F267" s="11">
        <v>2</v>
      </c>
      <c r="G267" s="12" t="s">
        <v>54</v>
      </c>
      <c r="H267" s="13">
        <v>63</v>
      </c>
      <c r="I267" s="4">
        <v>10</v>
      </c>
    </row>
    <row r="268" spans="1:9" ht="22.5">
      <c r="A268" s="31" t="s">
        <v>566</v>
      </c>
      <c r="B268" s="6" t="s">
        <v>372</v>
      </c>
      <c r="C268" s="8" t="s">
        <v>373</v>
      </c>
      <c r="D268" s="5" t="s">
        <v>56</v>
      </c>
      <c r="E268" s="12" t="s">
        <v>374</v>
      </c>
      <c r="F268" s="11">
        <v>5</v>
      </c>
      <c r="G268" s="12" t="s">
        <v>92</v>
      </c>
      <c r="H268" s="13" t="s">
        <v>375</v>
      </c>
      <c r="I268" s="4">
        <v>10</v>
      </c>
    </row>
    <row r="269" spans="1:9">
      <c r="A269" s="31" t="s">
        <v>567</v>
      </c>
      <c r="B269" s="6" t="s">
        <v>372</v>
      </c>
      <c r="C269" s="8" t="s">
        <v>417</v>
      </c>
      <c r="D269" s="5" t="s">
        <v>160</v>
      </c>
      <c r="E269" s="12" t="s">
        <v>376</v>
      </c>
      <c r="F269" s="11">
        <v>1</v>
      </c>
      <c r="G269" s="12" t="s">
        <v>232</v>
      </c>
      <c r="H269" s="4">
        <v>63</v>
      </c>
      <c r="I269" s="4">
        <v>10</v>
      </c>
    </row>
    <row r="270" spans="1:9">
      <c r="A270" s="31" t="s">
        <v>568</v>
      </c>
      <c r="B270" s="6" t="s">
        <v>372</v>
      </c>
      <c r="C270" s="8" t="s">
        <v>417</v>
      </c>
      <c r="D270" s="5" t="s">
        <v>71</v>
      </c>
      <c r="E270" s="12" t="s">
        <v>377</v>
      </c>
      <c r="F270" s="11">
        <v>2</v>
      </c>
      <c r="G270" s="4">
        <v>1.6</v>
      </c>
      <c r="H270" s="13">
        <v>63</v>
      </c>
      <c r="I270" s="13">
        <v>10</v>
      </c>
    </row>
    <row r="271" spans="1:9" s="33" customFormat="1" ht="11.25">
      <c r="A271" s="4" t="s">
        <v>397</v>
      </c>
      <c r="B271" s="28" t="s">
        <v>398</v>
      </c>
      <c r="C271" s="8" t="s">
        <v>417</v>
      </c>
      <c r="D271" s="4" t="s">
        <v>399</v>
      </c>
      <c r="E271" s="12" t="s">
        <v>400</v>
      </c>
      <c r="F271" s="11">
        <v>5</v>
      </c>
      <c r="G271" s="4">
        <v>15</v>
      </c>
      <c r="H271" s="13">
        <v>63</v>
      </c>
      <c r="I271" s="13">
        <v>10</v>
      </c>
    </row>
    <row r="272" spans="1:9" s="24" customFormat="1" ht="22.5">
      <c r="A272" s="4" t="s">
        <v>401</v>
      </c>
      <c r="B272" s="6">
        <v>40385</v>
      </c>
      <c r="C272" s="8" t="s">
        <v>412</v>
      </c>
      <c r="D272" s="4" t="s">
        <v>406</v>
      </c>
      <c r="E272" s="34" t="s">
        <v>414</v>
      </c>
      <c r="F272" s="32">
        <v>338</v>
      </c>
      <c r="G272" s="32">
        <v>1014</v>
      </c>
      <c r="H272" s="4" t="s">
        <v>415</v>
      </c>
      <c r="I272" s="4">
        <v>11</v>
      </c>
    </row>
    <row r="273" spans="1:9" s="24" customFormat="1" ht="11.25">
      <c r="A273" s="4" t="s">
        <v>402</v>
      </c>
      <c r="B273" s="6">
        <v>40385</v>
      </c>
      <c r="C273" s="8" t="s">
        <v>417</v>
      </c>
      <c r="D273" s="4" t="s">
        <v>411</v>
      </c>
      <c r="E273" s="11">
        <v>183</v>
      </c>
      <c r="F273" s="32">
        <v>5</v>
      </c>
      <c r="G273" s="32">
        <v>15</v>
      </c>
      <c r="H273" s="4">
        <v>63</v>
      </c>
      <c r="I273" s="4">
        <v>10</v>
      </c>
    </row>
    <row r="274" spans="1:9" s="24" customFormat="1">
      <c r="A274" s="4" t="s">
        <v>403</v>
      </c>
      <c r="B274" s="6">
        <v>40385</v>
      </c>
      <c r="C274" s="8" t="s">
        <v>417</v>
      </c>
      <c r="D274" s="4" t="s">
        <v>410</v>
      </c>
      <c r="E274" s="11">
        <v>46</v>
      </c>
      <c r="F274" s="32">
        <v>5</v>
      </c>
      <c r="G274" s="32">
        <v>15</v>
      </c>
      <c r="H274" s="4">
        <v>63</v>
      </c>
      <c r="I274" s="4">
        <v>10</v>
      </c>
    </row>
    <row r="275" spans="1:9" s="24" customFormat="1">
      <c r="A275" s="4" t="s">
        <v>404</v>
      </c>
      <c r="B275" s="6">
        <v>40389</v>
      </c>
      <c r="C275" s="8" t="s">
        <v>408</v>
      </c>
      <c r="D275" s="4" t="s">
        <v>409</v>
      </c>
      <c r="E275" s="11">
        <v>3676</v>
      </c>
      <c r="F275" s="35">
        <v>9.5</v>
      </c>
      <c r="G275" s="35">
        <v>9.5</v>
      </c>
      <c r="H275" s="4">
        <v>15</v>
      </c>
      <c r="I275" s="4">
        <v>15</v>
      </c>
    </row>
    <row r="276" spans="1:9" s="24" customFormat="1">
      <c r="A276" s="4" t="s">
        <v>405</v>
      </c>
      <c r="B276" s="6">
        <v>40399</v>
      </c>
      <c r="C276" s="8" t="s">
        <v>417</v>
      </c>
      <c r="D276" s="4" t="s">
        <v>406</v>
      </c>
      <c r="E276" s="11" t="s">
        <v>407</v>
      </c>
      <c r="F276" s="32">
        <v>7</v>
      </c>
      <c r="G276" s="32">
        <v>21</v>
      </c>
      <c r="H276" s="4">
        <v>63</v>
      </c>
      <c r="I276" s="4">
        <v>10</v>
      </c>
    </row>
    <row r="277" spans="1:9" s="33" customFormat="1" ht="11.25">
      <c r="A277" s="4" t="s">
        <v>416</v>
      </c>
      <c r="B277" s="6">
        <v>40400</v>
      </c>
      <c r="C277" s="36" t="s">
        <v>417</v>
      </c>
      <c r="D277" s="4" t="s">
        <v>409</v>
      </c>
      <c r="E277" s="11">
        <v>6522</v>
      </c>
      <c r="F277" s="32">
        <v>9</v>
      </c>
      <c r="G277" s="32">
        <v>27</v>
      </c>
      <c r="H277" s="4">
        <v>80</v>
      </c>
      <c r="I277" s="4">
        <v>10</v>
      </c>
    </row>
    <row r="278" spans="1:9" s="33" customFormat="1" ht="11.25">
      <c r="A278" s="4" t="s">
        <v>416</v>
      </c>
      <c r="B278" s="6">
        <v>40400</v>
      </c>
      <c r="C278" s="36" t="s">
        <v>417</v>
      </c>
      <c r="D278" s="4" t="s">
        <v>409</v>
      </c>
      <c r="E278" s="11">
        <v>6524</v>
      </c>
      <c r="F278" s="32">
        <v>9</v>
      </c>
      <c r="G278" s="32">
        <v>27</v>
      </c>
      <c r="H278" s="4">
        <v>63</v>
      </c>
      <c r="I278" s="4">
        <v>10</v>
      </c>
    </row>
    <row r="279" spans="1:9" s="33" customFormat="1" ht="11.25">
      <c r="A279" s="4" t="s">
        <v>418</v>
      </c>
      <c r="B279" s="6">
        <v>40400</v>
      </c>
      <c r="C279" s="36" t="s">
        <v>419</v>
      </c>
      <c r="D279" s="4" t="s">
        <v>420</v>
      </c>
      <c r="E279" s="11" t="s">
        <v>421</v>
      </c>
      <c r="F279" s="32">
        <v>5</v>
      </c>
      <c r="G279" s="32">
        <v>15</v>
      </c>
      <c r="H279" s="4" t="s">
        <v>424</v>
      </c>
      <c r="I279" s="4">
        <v>3</v>
      </c>
    </row>
    <row r="280" spans="1:9" s="33" customFormat="1" ht="11.25">
      <c r="A280" s="4" t="s">
        <v>418</v>
      </c>
      <c r="B280" s="6">
        <v>40400</v>
      </c>
      <c r="C280" s="36" t="s">
        <v>419</v>
      </c>
      <c r="D280" s="4" t="s">
        <v>420</v>
      </c>
      <c r="E280" s="11" t="s">
        <v>422</v>
      </c>
      <c r="F280" s="32">
        <v>8</v>
      </c>
      <c r="G280" s="32">
        <v>24</v>
      </c>
      <c r="H280" s="4" t="s">
        <v>424</v>
      </c>
      <c r="I280" s="4">
        <v>3</v>
      </c>
    </row>
    <row r="281" spans="1:9" s="33" customFormat="1" ht="11.25">
      <c r="A281" s="4" t="s">
        <v>418</v>
      </c>
      <c r="B281" s="6">
        <v>40400</v>
      </c>
      <c r="C281" s="36" t="s">
        <v>419</v>
      </c>
      <c r="D281" s="4" t="s">
        <v>420</v>
      </c>
      <c r="E281" s="11" t="s">
        <v>423</v>
      </c>
      <c r="F281" s="32">
        <v>5</v>
      </c>
      <c r="G281" s="32">
        <v>15</v>
      </c>
      <c r="H281" s="4" t="s">
        <v>424</v>
      </c>
      <c r="I281" s="4">
        <v>3</v>
      </c>
    </row>
    <row r="282" spans="1:9" s="33" customFormat="1" ht="11.25">
      <c r="A282" s="4" t="s">
        <v>425</v>
      </c>
      <c r="B282" s="6">
        <v>40407</v>
      </c>
      <c r="C282" s="36" t="s">
        <v>427</v>
      </c>
      <c r="D282" s="4" t="s">
        <v>426</v>
      </c>
      <c r="E282" s="11">
        <v>6523</v>
      </c>
      <c r="F282" s="32">
        <v>70</v>
      </c>
      <c r="G282" s="32">
        <v>210</v>
      </c>
      <c r="H282" s="4">
        <v>63</v>
      </c>
      <c r="I282" s="4">
        <v>20</v>
      </c>
    </row>
    <row r="283" spans="1:9" s="33" customFormat="1" ht="22.5">
      <c r="A283" s="4" t="s">
        <v>428</v>
      </c>
      <c r="B283" s="6">
        <v>40408</v>
      </c>
      <c r="C283" s="36" t="s">
        <v>435</v>
      </c>
      <c r="D283" s="4" t="s">
        <v>409</v>
      </c>
      <c r="E283" s="34" t="s">
        <v>436</v>
      </c>
      <c r="F283" s="32">
        <v>3711</v>
      </c>
      <c r="G283" s="32">
        <v>13030</v>
      </c>
      <c r="H283" s="4" t="s">
        <v>437</v>
      </c>
      <c r="I283" s="31" t="s">
        <v>438</v>
      </c>
    </row>
    <row r="284" spans="1:9" s="33" customFormat="1" ht="11.25">
      <c r="A284" s="4" t="s">
        <v>429</v>
      </c>
      <c r="B284" s="6">
        <v>40408</v>
      </c>
      <c r="C284" s="36" t="s">
        <v>431</v>
      </c>
      <c r="D284" s="4" t="s">
        <v>433</v>
      </c>
      <c r="E284" s="11">
        <v>3503</v>
      </c>
      <c r="F284" s="32">
        <v>2</v>
      </c>
      <c r="G284" s="32">
        <v>6</v>
      </c>
      <c r="H284" s="4">
        <v>63</v>
      </c>
      <c r="I284" s="4">
        <v>10</v>
      </c>
    </row>
    <row r="285" spans="1:9" s="33" customFormat="1" ht="11.25">
      <c r="A285" s="4" t="s">
        <v>432</v>
      </c>
      <c r="B285" s="6">
        <v>40408</v>
      </c>
      <c r="C285" s="36" t="s">
        <v>417</v>
      </c>
      <c r="D285" s="4" t="s">
        <v>406</v>
      </c>
      <c r="E285" s="11" t="s">
        <v>434</v>
      </c>
      <c r="F285" s="32">
        <v>8</v>
      </c>
      <c r="G285" s="32">
        <v>24</v>
      </c>
      <c r="H285" s="4">
        <v>63</v>
      </c>
      <c r="I285" s="4">
        <v>10</v>
      </c>
    </row>
    <row r="286" spans="1:9" s="33" customFormat="1" ht="11.25">
      <c r="A286" s="4" t="s">
        <v>430</v>
      </c>
      <c r="B286" s="6">
        <v>40409</v>
      </c>
      <c r="C286" s="36" t="s">
        <v>417</v>
      </c>
      <c r="D286" s="4" t="s">
        <v>409</v>
      </c>
      <c r="E286" s="11">
        <v>1261</v>
      </c>
      <c r="F286" s="32">
        <v>2</v>
      </c>
      <c r="G286" s="32">
        <v>6</v>
      </c>
      <c r="H286" s="4">
        <v>63</v>
      </c>
      <c r="I286" s="4">
        <v>10</v>
      </c>
    </row>
    <row r="287" spans="1:9" s="33" customFormat="1" ht="11.25">
      <c r="A287" s="4" t="s">
        <v>439</v>
      </c>
      <c r="B287" s="6">
        <v>40409</v>
      </c>
      <c r="C287" s="36" t="s">
        <v>440</v>
      </c>
      <c r="D287" s="4" t="s">
        <v>426</v>
      </c>
      <c r="E287" s="11">
        <v>6522</v>
      </c>
      <c r="F287" s="32">
        <v>11</v>
      </c>
      <c r="G287" s="32">
        <v>33</v>
      </c>
      <c r="H287" s="4" t="s">
        <v>441</v>
      </c>
      <c r="I287" s="4">
        <v>2</v>
      </c>
    </row>
    <row r="288" spans="1:9" s="33" customFormat="1" ht="11.25">
      <c r="A288" s="4" t="s">
        <v>442</v>
      </c>
      <c r="B288" s="6">
        <v>40410</v>
      </c>
      <c r="C288" s="36" t="s">
        <v>431</v>
      </c>
      <c r="D288" s="4" t="s">
        <v>399</v>
      </c>
      <c r="E288" s="11">
        <v>4506</v>
      </c>
      <c r="F288" s="32">
        <v>25</v>
      </c>
      <c r="G288" s="32">
        <v>75</v>
      </c>
      <c r="H288" s="4">
        <v>63</v>
      </c>
      <c r="I288" s="4">
        <v>10</v>
      </c>
    </row>
    <row r="289" spans="1:9" s="33" customFormat="1" ht="11.25">
      <c r="A289" s="4" t="s">
        <v>443</v>
      </c>
      <c r="B289" s="6">
        <v>40410</v>
      </c>
      <c r="C289" s="36" t="s">
        <v>431</v>
      </c>
      <c r="D289" s="4" t="s">
        <v>444</v>
      </c>
      <c r="E289" s="11">
        <v>36</v>
      </c>
      <c r="F289" s="32">
        <v>3</v>
      </c>
      <c r="G289" s="32">
        <v>9</v>
      </c>
      <c r="H289" s="4">
        <v>63</v>
      </c>
      <c r="I289" s="4">
        <v>10</v>
      </c>
    </row>
    <row r="290" spans="1:9" s="33" customFormat="1" ht="11.25">
      <c r="A290" s="4" t="s">
        <v>448</v>
      </c>
      <c r="B290" s="6">
        <v>40421</v>
      </c>
      <c r="C290" s="36" t="s">
        <v>445</v>
      </c>
      <c r="D290" s="4" t="s">
        <v>420</v>
      </c>
      <c r="E290" s="34" t="s">
        <v>578</v>
      </c>
      <c r="F290" s="32">
        <v>1040</v>
      </c>
      <c r="G290" s="32" t="s">
        <v>447</v>
      </c>
      <c r="H290" s="4" t="s">
        <v>386</v>
      </c>
      <c r="I290" s="31" t="s">
        <v>446</v>
      </c>
    </row>
    <row r="291" spans="1:9" s="33" customFormat="1" ht="22.5">
      <c r="A291" s="4" t="s">
        <v>449</v>
      </c>
      <c r="B291" s="6">
        <v>40424</v>
      </c>
      <c r="C291" s="36" t="s">
        <v>450</v>
      </c>
      <c r="D291" s="4" t="s">
        <v>451</v>
      </c>
      <c r="E291" s="34" t="s">
        <v>452</v>
      </c>
      <c r="F291" s="32">
        <v>10.5</v>
      </c>
      <c r="G291" s="37">
        <v>7.35</v>
      </c>
      <c r="H291" s="4">
        <v>63</v>
      </c>
      <c r="I291" s="4">
        <v>15</v>
      </c>
    </row>
    <row r="292" spans="1:9" s="33" customFormat="1" ht="11.25">
      <c r="A292" s="4" t="s">
        <v>569</v>
      </c>
      <c r="B292" s="6">
        <v>40434</v>
      </c>
      <c r="C292" s="36" t="s">
        <v>431</v>
      </c>
      <c r="D292" s="4" t="s">
        <v>571</v>
      </c>
      <c r="E292" s="11" t="s">
        <v>575</v>
      </c>
      <c r="F292" s="32">
        <v>2</v>
      </c>
      <c r="G292" s="32">
        <v>6</v>
      </c>
      <c r="H292" s="4">
        <v>63</v>
      </c>
      <c r="I292" s="4">
        <v>10</v>
      </c>
    </row>
    <row r="293" spans="1:9" s="33" customFormat="1" ht="11.25">
      <c r="A293" s="4" t="s">
        <v>570</v>
      </c>
      <c r="B293" s="6">
        <v>40436</v>
      </c>
      <c r="C293" s="36" t="s">
        <v>431</v>
      </c>
      <c r="D293" s="4" t="s">
        <v>572</v>
      </c>
      <c r="E293" s="11" t="s">
        <v>576</v>
      </c>
      <c r="F293" s="32">
        <v>511</v>
      </c>
      <c r="G293" s="32">
        <f>F293*3</f>
        <v>1533</v>
      </c>
      <c r="H293" s="4" t="s">
        <v>577</v>
      </c>
      <c r="I293" s="4">
        <v>20</v>
      </c>
    </row>
    <row r="294" spans="1:9" s="33" customFormat="1" ht="11.25">
      <c r="A294" s="4" t="s">
        <v>573</v>
      </c>
      <c r="B294" s="6">
        <v>40438</v>
      </c>
      <c r="C294" s="36" t="s">
        <v>431</v>
      </c>
      <c r="D294" s="4" t="s">
        <v>426</v>
      </c>
      <c r="E294" s="11">
        <v>6472</v>
      </c>
      <c r="F294" s="32">
        <v>3</v>
      </c>
      <c r="G294" s="32">
        <v>9</v>
      </c>
      <c r="H294" s="4">
        <v>63</v>
      </c>
      <c r="I294" s="4">
        <v>10</v>
      </c>
    </row>
    <row r="295" spans="1:9" s="33" customFormat="1" ht="11.25">
      <c r="A295" s="4" t="s">
        <v>574</v>
      </c>
      <c r="B295" s="6">
        <v>40438</v>
      </c>
      <c r="C295" s="36" t="s">
        <v>431</v>
      </c>
      <c r="D295" s="4" t="s">
        <v>444</v>
      </c>
      <c r="E295" s="11">
        <v>2775</v>
      </c>
      <c r="F295" s="32">
        <v>2</v>
      </c>
      <c r="G295" s="32">
        <v>6</v>
      </c>
      <c r="H295" s="4">
        <v>63</v>
      </c>
      <c r="I295" s="4">
        <v>10</v>
      </c>
    </row>
    <row r="296" spans="1:9" s="33" customFormat="1" ht="11.25">
      <c r="A296" s="4" t="s">
        <v>579</v>
      </c>
      <c r="B296" s="6">
        <v>40459</v>
      </c>
      <c r="C296" s="36" t="s">
        <v>431</v>
      </c>
      <c r="D296" s="4" t="s">
        <v>420</v>
      </c>
      <c r="E296" s="11" t="s">
        <v>580</v>
      </c>
      <c r="F296" s="32">
        <v>9</v>
      </c>
      <c r="G296" s="32">
        <v>27</v>
      </c>
      <c r="H296" s="4">
        <v>63</v>
      </c>
      <c r="I296" s="4">
        <v>10</v>
      </c>
    </row>
    <row r="297" spans="1:9" s="33" customFormat="1" ht="11.25">
      <c r="A297" s="4" t="s">
        <v>582</v>
      </c>
      <c r="B297" s="6">
        <v>40469</v>
      </c>
      <c r="C297" s="36" t="s">
        <v>417</v>
      </c>
      <c r="D297" s="4" t="s">
        <v>581</v>
      </c>
      <c r="E297" s="11">
        <v>492</v>
      </c>
      <c r="F297" s="32">
        <v>1</v>
      </c>
      <c r="G297" s="32">
        <v>3</v>
      </c>
      <c r="H297" s="4">
        <v>63</v>
      </c>
      <c r="I297" s="4">
        <v>10</v>
      </c>
    </row>
    <row r="298" spans="1:9" s="33" customFormat="1" ht="22.5">
      <c r="A298" s="4" t="s">
        <v>583</v>
      </c>
      <c r="B298" s="6">
        <v>40469</v>
      </c>
      <c r="C298" s="36" t="s">
        <v>591</v>
      </c>
      <c r="D298" s="4" t="s">
        <v>406</v>
      </c>
      <c r="E298" s="34" t="s">
        <v>592</v>
      </c>
      <c r="F298" s="32">
        <v>155</v>
      </c>
      <c r="G298" s="32">
        <v>465</v>
      </c>
      <c r="H298" s="4" t="s">
        <v>415</v>
      </c>
      <c r="I298" s="4">
        <v>43</v>
      </c>
    </row>
    <row r="299" spans="1:9" s="33" customFormat="1" ht="45">
      <c r="A299" s="4" t="s">
        <v>584</v>
      </c>
      <c r="B299" s="6">
        <v>40470</v>
      </c>
      <c r="C299" s="36" t="s">
        <v>412</v>
      </c>
      <c r="D299" s="13" t="s">
        <v>590</v>
      </c>
      <c r="E299" s="39"/>
      <c r="F299" s="32">
        <v>5206</v>
      </c>
      <c r="G299" s="32">
        <v>15618</v>
      </c>
      <c r="H299" s="4" t="s">
        <v>415</v>
      </c>
      <c r="I299" s="4">
        <v>14</v>
      </c>
    </row>
    <row r="300" spans="1:9" s="33" customFormat="1" ht="22.5">
      <c r="A300" s="4" t="s">
        <v>585</v>
      </c>
      <c r="B300" s="6">
        <v>40470</v>
      </c>
      <c r="C300" s="36" t="s">
        <v>589</v>
      </c>
      <c r="D300" s="4" t="s">
        <v>587</v>
      </c>
      <c r="E300" s="11">
        <v>849</v>
      </c>
      <c r="F300" s="32">
        <v>84</v>
      </c>
      <c r="G300" s="32">
        <v>131</v>
      </c>
      <c r="H300" s="4"/>
      <c r="I300" s="13" t="s">
        <v>588</v>
      </c>
    </row>
    <row r="301" spans="1:9" s="33" customFormat="1" ht="22.5">
      <c r="A301" s="4" t="s">
        <v>586</v>
      </c>
      <c r="B301" s="42">
        <v>40476</v>
      </c>
      <c r="C301" s="36" t="s">
        <v>599</v>
      </c>
      <c r="D301" s="4" t="s">
        <v>597</v>
      </c>
      <c r="E301" s="11" t="s">
        <v>598</v>
      </c>
      <c r="F301" s="32">
        <v>472</v>
      </c>
      <c r="G301" s="32">
        <v>1416</v>
      </c>
      <c r="H301" s="13" t="s">
        <v>600</v>
      </c>
      <c r="I301" s="4">
        <v>20</v>
      </c>
    </row>
    <row r="302" spans="1:9" s="33" customFormat="1" ht="11.25">
      <c r="A302" s="4" t="s">
        <v>593</v>
      </c>
      <c r="B302" s="42">
        <v>40476</v>
      </c>
      <c r="C302" s="36" t="s">
        <v>417</v>
      </c>
      <c r="D302" s="4" t="s">
        <v>601</v>
      </c>
      <c r="E302" s="39">
        <v>222</v>
      </c>
      <c r="F302" s="32">
        <v>2</v>
      </c>
      <c r="G302" s="32">
        <v>6</v>
      </c>
      <c r="H302" s="4">
        <v>63</v>
      </c>
      <c r="I302" s="4">
        <v>10</v>
      </c>
    </row>
    <row r="303" spans="1:9" s="33" customFormat="1" ht="11.25">
      <c r="A303" s="4" t="s">
        <v>594</v>
      </c>
      <c r="B303" s="42">
        <v>40476</v>
      </c>
      <c r="C303" s="36" t="s">
        <v>417</v>
      </c>
      <c r="D303" s="4" t="s">
        <v>601</v>
      </c>
      <c r="E303" s="39" t="s">
        <v>602</v>
      </c>
      <c r="F303" s="32">
        <v>4</v>
      </c>
      <c r="G303" s="32">
        <v>12</v>
      </c>
      <c r="H303" s="4">
        <v>63</v>
      </c>
      <c r="I303" s="4">
        <v>10</v>
      </c>
    </row>
    <row r="304" spans="1:9" s="33" customFormat="1" ht="11.25">
      <c r="A304" s="4" t="s">
        <v>595</v>
      </c>
      <c r="B304" s="42">
        <v>40476</v>
      </c>
      <c r="C304" s="36" t="s">
        <v>417</v>
      </c>
      <c r="D304" s="4" t="s">
        <v>601</v>
      </c>
      <c r="E304" s="39" t="s">
        <v>603</v>
      </c>
      <c r="F304" s="32">
        <v>4</v>
      </c>
      <c r="G304" s="32">
        <v>12</v>
      </c>
      <c r="H304" s="4">
        <v>63</v>
      </c>
      <c r="I304" s="4">
        <v>10</v>
      </c>
    </row>
    <row r="305" spans="1:9" s="33" customFormat="1" ht="11.25">
      <c r="A305" s="4" t="s">
        <v>596</v>
      </c>
      <c r="B305" s="42">
        <v>40476</v>
      </c>
      <c r="C305" s="36" t="s">
        <v>417</v>
      </c>
      <c r="D305" s="4" t="s">
        <v>601</v>
      </c>
      <c r="E305" s="39" t="s">
        <v>604</v>
      </c>
      <c r="F305" s="32">
        <v>4</v>
      </c>
      <c r="G305" s="32">
        <v>12</v>
      </c>
      <c r="H305" s="4">
        <v>63</v>
      </c>
      <c r="I305" s="4">
        <v>10</v>
      </c>
    </row>
    <row r="306" spans="1:9" s="33" customFormat="1" ht="11.25">
      <c r="A306" s="4" t="s">
        <v>605</v>
      </c>
      <c r="B306" s="42">
        <v>40476</v>
      </c>
      <c r="C306" s="36" t="s">
        <v>417</v>
      </c>
      <c r="D306" s="4" t="s">
        <v>399</v>
      </c>
      <c r="E306" s="39">
        <v>3340</v>
      </c>
      <c r="F306" s="32">
        <v>1</v>
      </c>
      <c r="G306" s="32">
        <v>3</v>
      </c>
      <c r="H306" s="4">
        <v>63</v>
      </c>
      <c r="I306" s="4">
        <v>10</v>
      </c>
    </row>
    <row r="307" spans="1:9" s="33" customFormat="1" ht="22.5">
      <c r="A307" s="4" t="s">
        <v>606</v>
      </c>
      <c r="B307" s="42">
        <v>40485</v>
      </c>
      <c r="C307" s="36" t="s">
        <v>607</v>
      </c>
      <c r="D307" s="4" t="s">
        <v>444</v>
      </c>
      <c r="E307" s="39" t="s">
        <v>608</v>
      </c>
      <c r="F307" s="32">
        <v>353</v>
      </c>
      <c r="G307" s="32">
        <v>1950</v>
      </c>
      <c r="H307" s="13" t="s">
        <v>609</v>
      </c>
      <c r="I307" s="4" t="s">
        <v>610</v>
      </c>
    </row>
    <row r="308" spans="1:9" s="33" customFormat="1" ht="11.25">
      <c r="A308" s="4" t="s">
        <v>611</v>
      </c>
      <c r="B308" s="42">
        <v>40485</v>
      </c>
      <c r="C308" s="36" t="s">
        <v>612</v>
      </c>
      <c r="D308" s="4" t="s">
        <v>420</v>
      </c>
      <c r="E308" s="39" t="s">
        <v>613</v>
      </c>
      <c r="F308" s="32">
        <v>166</v>
      </c>
      <c r="G308" s="32">
        <v>499</v>
      </c>
      <c r="H308" s="4">
        <v>100</v>
      </c>
      <c r="I308" s="4">
        <v>20</v>
      </c>
    </row>
    <row r="309" spans="1:9" s="33" customFormat="1" ht="11.25">
      <c r="A309" s="4" t="s">
        <v>614</v>
      </c>
      <c r="B309" s="42">
        <v>40851</v>
      </c>
      <c r="C309" s="36" t="s">
        <v>683</v>
      </c>
      <c r="D309" s="4" t="s">
        <v>426</v>
      </c>
      <c r="E309" s="39" t="s">
        <v>684</v>
      </c>
      <c r="F309" s="32">
        <v>17</v>
      </c>
      <c r="G309" s="32">
        <v>51</v>
      </c>
      <c r="H309" s="4">
        <v>100</v>
      </c>
      <c r="I309" s="4">
        <v>10</v>
      </c>
    </row>
    <row r="310" spans="1:9" s="33" customFormat="1" ht="11.25">
      <c r="A310" s="4" t="s">
        <v>615</v>
      </c>
      <c r="B310" s="42">
        <v>40487</v>
      </c>
      <c r="C310" s="36" t="s">
        <v>632</v>
      </c>
      <c r="D310" s="4" t="s">
        <v>420</v>
      </c>
      <c r="E310" s="39" t="s">
        <v>634</v>
      </c>
      <c r="F310" s="32">
        <v>5</v>
      </c>
      <c r="G310" s="32">
        <v>15</v>
      </c>
      <c r="H310" s="4"/>
      <c r="I310" s="4"/>
    </row>
    <row r="311" spans="1:9" s="33" customFormat="1" ht="11.25">
      <c r="A311" s="4"/>
      <c r="B311" s="42"/>
      <c r="C311" s="36" t="str">
        <f>C310</f>
        <v>고정식 무인단속장비 설치공사</v>
      </c>
      <c r="D311" s="4" t="s">
        <v>633</v>
      </c>
      <c r="E311" s="39" t="s">
        <v>635</v>
      </c>
      <c r="F311" s="32">
        <v>20</v>
      </c>
      <c r="G311" s="32">
        <v>60</v>
      </c>
      <c r="H311" s="4"/>
      <c r="I311" s="4"/>
    </row>
    <row r="312" spans="1:9" s="33" customFormat="1" ht="11.25">
      <c r="A312" s="4" t="s">
        <v>616</v>
      </c>
      <c r="B312" s="42">
        <v>40487</v>
      </c>
      <c r="C312" s="36" t="s">
        <v>431</v>
      </c>
      <c r="D312" s="4" t="s">
        <v>572</v>
      </c>
      <c r="E312" s="39" t="s">
        <v>622</v>
      </c>
      <c r="F312" s="32">
        <v>62</v>
      </c>
      <c r="G312" s="32">
        <v>186</v>
      </c>
      <c r="H312" s="4">
        <v>63</v>
      </c>
      <c r="I312" s="4">
        <v>20</v>
      </c>
    </row>
    <row r="313" spans="1:9" s="33" customFormat="1" ht="11.25">
      <c r="A313" s="4" t="s">
        <v>617</v>
      </c>
      <c r="B313" s="42">
        <v>40487</v>
      </c>
      <c r="C313" s="36" t="s">
        <v>431</v>
      </c>
      <c r="D313" s="4" t="s">
        <v>426</v>
      </c>
      <c r="E313" s="43" t="s">
        <v>623</v>
      </c>
      <c r="F313" s="32">
        <v>2</v>
      </c>
      <c r="G313" s="32">
        <v>6</v>
      </c>
      <c r="H313" s="4">
        <v>63</v>
      </c>
      <c r="I313" s="4">
        <v>10</v>
      </c>
    </row>
    <row r="314" spans="1:9" s="33" customFormat="1" ht="11.25">
      <c r="A314" s="4" t="s">
        <v>618</v>
      </c>
      <c r="B314" s="42">
        <v>40487</v>
      </c>
      <c r="C314" s="36" t="s">
        <v>431</v>
      </c>
      <c r="D314" s="4" t="s">
        <v>426</v>
      </c>
      <c r="E314" s="39">
        <v>1116</v>
      </c>
      <c r="F314" s="32">
        <v>2</v>
      </c>
      <c r="G314" s="32">
        <v>6</v>
      </c>
      <c r="H314" s="4">
        <v>63</v>
      </c>
      <c r="I314" s="4">
        <v>10</v>
      </c>
    </row>
    <row r="315" spans="1:9" s="33" customFormat="1" ht="11.25">
      <c r="A315" s="4" t="s">
        <v>619</v>
      </c>
      <c r="B315" s="42">
        <v>40487</v>
      </c>
      <c r="C315" s="36" t="s">
        <v>431</v>
      </c>
      <c r="D315" s="4" t="s">
        <v>444</v>
      </c>
      <c r="E315" s="39">
        <v>2005</v>
      </c>
      <c r="F315" s="32">
        <v>3</v>
      </c>
      <c r="G315" s="32">
        <v>9</v>
      </c>
      <c r="H315" s="4">
        <v>63</v>
      </c>
      <c r="I315" s="4">
        <v>10</v>
      </c>
    </row>
    <row r="316" spans="1:9" s="33" customFormat="1" ht="11.25">
      <c r="A316" s="4" t="s">
        <v>620</v>
      </c>
      <c r="B316" s="42">
        <v>40487</v>
      </c>
      <c r="C316" s="36" t="s">
        <v>431</v>
      </c>
      <c r="D316" s="4" t="s">
        <v>572</v>
      </c>
      <c r="E316" s="39" t="s">
        <v>621</v>
      </c>
      <c r="F316" s="32">
        <v>5</v>
      </c>
      <c r="G316" s="32">
        <v>15</v>
      </c>
      <c r="H316" s="4">
        <v>63</v>
      </c>
      <c r="I316" s="4">
        <v>10</v>
      </c>
    </row>
    <row r="317" spans="1:9" s="33" customFormat="1" ht="11.25">
      <c r="A317" s="4" t="s">
        <v>624</v>
      </c>
      <c r="B317" s="42">
        <v>40490</v>
      </c>
      <c r="C317" s="36" t="s">
        <v>625</v>
      </c>
      <c r="D317" s="4" t="s">
        <v>426</v>
      </c>
      <c r="E317" s="44" t="s">
        <v>626</v>
      </c>
      <c r="F317" s="32">
        <v>106</v>
      </c>
      <c r="G317" s="32">
        <f>F317*3</f>
        <v>318</v>
      </c>
      <c r="H317" s="4" t="s">
        <v>627</v>
      </c>
      <c r="I317" s="4">
        <v>30</v>
      </c>
    </row>
    <row r="318" spans="1:9" s="33" customFormat="1" ht="11.25">
      <c r="A318" s="4" t="s">
        <v>628</v>
      </c>
      <c r="B318" s="42">
        <v>40497</v>
      </c>
      <c r="C318" s="36" t="s">
        <v>417</v>
      </c>
      <c r="D318" s="4" t="s">
        <v>409</v>
      </c>
      <c r="E318" s="39">
        <v>478</v>
      </c>
      <c r="F318" s="32">
        <v>2</v>
      </c>
      <c r="G318" s="32">
        <v>6</v>
      </c>
      <c r="H318" s="4">
        <v>63</v>
      </c>
      <c r="I318" s="4">
        <v>10</v>
      </c>
    </row>
    <row r="319" spans="1:9" s="33" customFormat="1" ht="11.25">
      <c r="A319" s="4" t="s">
        <v>629</v>
      </c>
      <c r="B319" s="42">
        <v>40497</v>
      </c>
      <c r="C319" s="36" t="s">
        <v>625</v>
      </c>
      <c r="D319" s="4" t="s">
        <v>631</v>
      </c>
      <c r="E319" s="11" t="s">
        <v>653</v>
      </c>
      <c r="F319" s="32">
        <v>40</v>
      </c>
      <c r="G319" s="32">
        <v>120</v>
      </c>
      <c r="H319" s="4">
        <v>100</v>
      </c>
      <c r="I319" s="4"/>
    </row>
    <row r="320" spans="1:9" s="33" customFormat="1" ht="11.25">
      <c r="A320" s="4" t="s">
        <v>636</v>
      </c>
      <c r="B320" s="42">
        <v>40500</v>
      </c>
      <c r="C320" s="36" t="s">
        <v>417</v>
      </c>
      <c r="D320" s="4" t="s">
        <v>410</v>
      </c>
      <c r="E320" s="39">
        <v>541</v>
      </c>
      <c r="F320" s="32">
        <v>1</v>
      </c>
      <c r="G320" s="32">
        <v>3</v>
      </c>
      <c r="H320" s="4">
        <v>63</v>
      </c>
      <c r="I320" s="4">
        <v>10</v>
      </c>
    </row>
    <row r="321" spans="1:9" s="33" customFormat="1" ht="11.25">
      <c r="A321" s="4" t="s">
        <v>637</v>
      </c>
      <c r="B321" s="42">
        <f>B320</f>
        <v>40500</v>
      </c>
      <c r="C321" s="36" t="str">
        <f>C320</f>
        <v>도시가스 인입배관 부설공사</v>
      </c>
      <c r="D321" s="4" t="s">
        <v>410</v>
      </c>
      <c r="E321" s="39">
        <v>543</v>
      </c>
      <c r="F321" s="32">
        <v>1</v>
      </c>
      <c r="G321" s="32">
        <v>3</v>
      </c>
      <c r="H321" s="4">
        <v>63</v>
      </c>
      <c r="I321" s="4">
        <v>10</v>
      </c>
    </row>
    <row r="322" spans="1:9" s="33" customFormat="1" ht="11.25">
      <c r="A322" s="4" t="s">
        <v>638</v>
      </c>
      <c r="B322" s="42">
        <v>40506</v>
      </c>
      <c r="C322" s="36" t="str">
        <f t="shared" ref="C322:C341" si="1">C321</f>
        <v>도시가스 인입배관 부설공사</v>
      </c>
      <c r="D322" s="4" t="s">
        <v>646</v>
      </c>
      <c r="E322" s="39" t="s">
        <v>696</v>
      </c>
      <c r="F322" s="32">
        <v>3</v>
      </c>
      <c r="G322" s="32">
        <v>9</v>
      </c>
      <c r="H322" s="4">
        <v>63</v>
      </c>
      <c r="I322" s="4">
        <v>10</v>
      </c>
    </row>
    <row r="323" spans="1:9" s="33" customFormat="1" ht="11.25">
      <c r="A323" s="4" t="s">
        <v>639</v>
      </c>
      <c r="B323" s="42">
        <v>40506</v>
      </c>
      <c r="C323" s="36" t="str">
        <f t="shared" si="1"/>
        <v>도시가스 인입배관 부설공사</v>
      </c>
      <c r="D323" s="4" t="s">
        <v>420</v>
      </c>
      <c r="E323" s="39" t="s">
        <v>647</v>
      </c>
      <c r="F323" s="32">
        <v>5</v>
      </c>
      <c r="G323" s="32">
        <v>15</v>
      </c>
      <c r="H323" s="4">
        <v>63</v>
      </c>
      <c r="I323" s="4">
        <v>10</v>
      </c>
    </row>
    <row r="324" spans="1:9" s="33" customFormat="1" ht="11.25">
      <c r="A324" s="4" t="s">
        <v>640</v>
      </c>
      <c r="B324" s="42">
        <v>40506</v>
      </c>
      <c r="C324" s="36" t="str">
        <f t="shared" si="1"/>
        <v>도시가스 인입배관 부설공사</v>
      </c>
      <c r="D324" s="4" t="s">
        <v>399</v>
      </c>
      <c r="E324" s="39">
        <v>2494</v>
      </c>
      <c r="F324" s="32">
        <v>9</v>
      </c>
      <c r="G324" s="32">
        <v>27</v>
      </c>
      <c r="H324" s="4">
        <v>63</v>
      </c>
      <c r="I324" s="4">
        <v>10</v>
      </c>
    </row>
    <row r="325" spans="1:9" s="33" customFormat="1" ht="11.25">
      <c r="A325" s="4" t="s">
        <v>641</v>
      </c>
      <c r="B325" s="42">
        <v>40506</v>
      </c>
      <c r="C325" s="36" t="str">
        <f t="shared" si="1"/>
        <v>도시가스 인입배관 부설공사</v>
      </c>
      <c r="D325" s="4" t="s">
        <v>399</v>
      </c>
      <c r="E325" s="44" t="s">
        <v>648</v>
      </c>
      <c r="F325" s="32">
        <v>2</v>
      </c>
      <c r="G325" s="32">
        <v>6</v>
      </c>
      <c r="H325" s="4">
        <v>63</v>
      </c>
      <c r="I325" s="4">
        <v>10</v>
      </c>
    </row>
    <row r="326" spans="1:9" s="33" customFormat="1" ht="11.25">
      <c r="A326" s="4" t="s">
        <v>642</v>
      </c>
      <c r="B326" s="42">
        <v>40506</v>
      </c>
      <c r="C326" s="36" t="str">
        <f t="shared" si="1"/>
        <v>도시가스 인입배관 부설공사</v>
      </c>
      <c r="D326" s="4" t="s">
        <v>649</v>
      </c>
      <c r="E326" s="39" t="s">
        <v>650</v>
      </c>
      <c r="F326" s="32">
        <v>9.5</v>
      </c>
      <c r="G326" s="32">
        <v>28.5</v>
      </c>
      <c r="H326" s="4">
        <v>63</v>
      </c>
      <c r="I326" s="4">
        <v>10</v>
      </c>
    </row>
    <row r="327" spans="1:9" s="33" customFormat="1" ht="11.25">
      <c r="A327" s="4" t="s">
        <v>643</v>
      </c>
      <c r="B327" s="42">
        <v>40506</v>
      </c>
      <c r="C327" s="36" t="str">
        <f t="shared" si="1"/>
        <v>도시가스 인입배관 부설공사</v>
      </c>
      <c r="D327" s="4" t="s">
        <v>649</v>
      </c>
      <c r="E327" s="39" t="s">
        <v>651</v>
      </c>
      <c r="F327" s="32">
        <v>4</v>
      </c>
      <c r="G327" s="32">
        <v>12</v>
      </c>
      <c r="H327" s="4">
        <v>63</v>
      </c>
      <c r="I327" s="4">
        <v>10</v>
      </c>
    </row>
    <row r="328" spans="1:9" s="33" customFormat="1" ht="11.25">
      <c r="A328" s="4" t="s">
        <v>644</v>
      </c>
      <c r="B328" s="42">
        <v>40506</v>
      </c>
      <c r="C328" s="36" t="str">
        <f t="shared" si="1"/>
        <v>도시가스 인입배관 부설공사</v>
      </c>
      <c r="D328" s="4" t="s">
        <v>433</v>
      </c>
      <c r="E328" s="39">
        <v>4517</v>
      </c>
      <c r="F328" s="32">
        <v>12</v>
      </c>
      <c r="G328" s="32">
        <v>36</v>
      </c>
      <c r="H328" s="4">
        <v>63</v>
      </c>
      <c r="I328" s="4">
        <v>10</v>
      </c>
    </row>
    <row r="329" spans="1:9" s="33" customFormat="1" ht="11.25">
      <c r="A329" s="4" t="s">
        <v>645</v>
      </c>
      <c r="B329" s="42">
        <v>40506</v>
      </c>
      <c r="C329" s="36" t="str">
        <f t="shared" si="1"/>
        <v>도시가스 인입배관 부설공사</v>
      </c>
      <c r="D329" s="4" t="s">
        <v>433</v>
      </c>
      <c r="E329" s="39">
        <v>6260</v>
      </c>
      <c r="F329" s="32">
        <v>2</v>
      </c>
      <c r="G329" s="32">
        <v>6</v>
      </c>
      <c r="H329" s="4" t="s">
        <v>652</v>
      </c>
      <c r="I329" s="4">
        <v>10</v>
      </c>
    </row>
    <row r="330" spans="1:9" s="33" customFormat="1" ht="11.25">
      <c r="A330" s="4" t="s">
        <v>654</v>
      </c>
      <c r="B330" s="42">
        <v>40507</v>
      </c>
      <c r="C330" s="36" t="str">
        <f t="shared" si="1"/>
        <v>도시가스 인입배관 부설공사</v>
      </c>
      <c r="D330" s="4" t="s">
        <v>633</v>
      </c>
      <c r="E330" s="39" t="s">
        <v>661</v>
      </c>
      <c r="F330" s="32">
        <v>40</v>
      </c>
      <c r="G330" s="32">
        <v>200</v>
      </c>
      <c r="H330" s="4">
        <v>63</v>
      </c>
      <c r="I330" s="4">
        <v>10</v>
      </c>
    </row>
    <row r="331" spans="1:9" s="33" customFormat="1" ht="11.25">
      <c r="A331" s="4" t="s">
        <v>655</v>
      </c>
      <c r="B331" s="42">
        <v>40507</v>
      </c>
      <c r="C331" s="36" t="str">
        <f t="shared" si="1"/>
        <v>도시가스 인입배관 부설공사</v>
      </c>
      <c r="D331" s="4" t="s">
        <v>409</v>
      </c>
      <c r="E331" s="44" t="s">
        <v>662</v>
      </c>
      <c r="F331" s="32">
        <v>20</v>
      </c>
      <c r="G331" s="32">
        <v>60</v>
      </c>
      <c r="H331" s="4">
        <v>63</v>
      </c>
      <c r="I331" s="4">
        <v>10</v>
      </c>
    </row>
    <row r="332" spans="1:9" s="33" customFormat="1" ht="11.25">
      <c r="A332" s="4" t="s">
        <v>656</v>
      </c>
      <c r="B332" s="42">
        <v>40507</v>
      </c>
      <c r="C332" s="36" t="str">
        <f t="shared" si="1"/>
        <v>도시가스 인입배관 부설공사</v>
      </c>
      <c r="D332" s="4" t="s">
        <v>409</v>
      </c>
      <c r="E332" s="43" t="s">
        <v>663</v>
      </c>
      <c r="F332" s="32">
        <v>10</v>
      </c>
      <c r="G332" s="32">
        <v>30</v>
      </c>
      <c r="H332" s="4">
        <v>63</v>
      </c>
      <c r="I332" s="4">
        <v>10</v>
      </c>
    </row>
    <row r="333" spans="1:9" s="33" customFormat="1" ht="11.25">
      <c r="A333" s="4" t="s">
        <v>657</v>
      </c>
      <c r="B333" s="42">
        <v>40507</v>
      </c>
      <c r="C333" s="36" t="str">
        <f t="shared" si="1"/>
        <v>도시가스 인입배관 부설공사</v>
      </c>
      <c r="D333" s="4" t="s">
        <v>409</v>
      </c>
      <c r="E333" s="43" t="s">
        <v>664</v>
      </c>
      <c r="F333" s="32">
        <v>19</v>
      </c>
      <c r="G333" s="32">
        <v>57</v>
      </c>
      <c r="H333" s="4">
        <v>110</v>
      </c>
      <c r="I333" s="4">
        <v>10</v>
      </c>
    </row>
    <row r="334" spans="1:9" s="33" customFormat="1" ht="11.25">
      <c r="A334" s="4" t="s">
        <v>658</v>
      </c>
      <c r="B334" s="42">
        <v>40507</v>
      </c>
      <c r="C334" s="36" t="str">
        <f t="shared" si="1"/>
        <v>도시가스 인입배관 부설공사</v>
      </c>
      <c r="D334" s="4" t="s">
        <v>409</v>
      </c>
      <c r="E334" s="43" t="s">
        <v>665</v>
      </c>
      <c r="F334" s="32">
        <v>9</v>
      </c>
      <c r="G334" s="32">
        <v>27</v>
      </c>
      <c r="H334" s="4">
        <v>63</v>
      </c>
      <c r="I334" s="4">
        <v>10</v>
      </c>
    </row>
    <row r="335" spans="1:9" s="33" customFormat="1" ht="11.25">
      <c r="A335" s="4" t="s">
        <v>659</v>
      </c>
      <c r="B335" s="42">
        <v>40507</v>
      </c>
      <c r="C335" s="36" t="str">
        <f t="shared" si="1"/>
        <v>도시가스 인입배관 부설공사</v>
      </c>
      <c r="D335" s="4" t="s">
        <v>410</v>
      </c>
      <c r="E335" s="39">
        <v>2949</v>
      </c>
      <c r="F335" s="32">
        <v>3</v>
      </c>
      <c r="G335" s="32">
        <v>9</v>
      </c>
      <c r="H335" s="4">
        <v>63</v>
      </c>
      <c r="I335" s="4">
        <v>10</v>
      </c>
    </row>
    <row r="336" spans="1:9" s="33" customFormat="1" ht="11.25">
      <c r="A336" s="4" t="s">
        <v>660</v>
      </c>
      <c r="B336" s="42">
        <v>40507</v>
      </c>
      <c r="C336" s="36" t="str">
        <f t="shared" si="1"/>
        <v>도시가스 인입배관 부설공사</v>
      </c>
      <c r="D336" s="4" t="s">
        <v>666</v>
      </c>
      <c r="E336" s="44" t="s">
        <v>667</v>
      </c>
      <c r="F336" s="32">
        <v>3</v>
      </c>
      <c r="G336" s="32">
        <v>9</v>
      </c>
      <c r="H336" s="4">
        <v>63</v>
      </c>
      <c r="I336" s="4">
        <v>10</v>
      </c>
    </row>
    <row r="337" spans="1:9" s="33" customFormat="1" ht="11.25">
      <c r="A337" s="4" t="s">
        <v>668</v>
      </c>
      <c r="B337" s="42">
        <v>40508</v>
      </c>
      <c r="C337" s="36" t="str">
        <f t="shared" si="1"/>
        <v>도시가스 인입배관 부설공사</v>
      </c>
      <c r="D337" s="4" t="s">
        <v>399</v>
      </c>
      <c r="E337" s="39" t="s">
        <v>669</v>
      </c>
      <c r="F337" s="32">
        <v>2</v>
      </c>
      <c r="G337" s="32">
        <v>6</v>
      </c>
      <c r="H337" s="4">
        <v>63</v>
      </c>
      <c r="I337" s="4">
        <v>10</v>
      </c>
    </row>
    <row r="338" spans="1:9" s="33" customFormat="1" ht="11.25">
      <c r="A338" s="4" t="s">
        <v>671</v>
      </c>
      <c r="B338" s="42">
        <v>40514</v>
      </c>
      <c r="C338" s="36" t="str">
        <f t="shared" si="1"/>
        <v>도시가스 인입배관 부설공사</v>
      </c>
      <c r="D338" s="4" t="s">
        <v>597</v>
      </c>
      <c r="E338" s="39" t="s">
        <v>675</v>
      </c>
      <c r="F338" s="32">
        <v>88</v>
      </c>
      <c r="G338" s="32">
        <v>264</v>
      </c>
      <c r="H338" s="4">
        <v>63</v>
      </c>
      <c r="I338" s="4">
        <v>15</v>
      </c>
    </row>
    <row r="339" spans="1:9" s="33" customFormat="1" ht="11.25">
      <c r="A339" s="4" t="s">
        <v>672</v>
      </c>
      <c r="B339" s="42">
        <v>40514</v>
      </c>
      <c r="C339" s="36" t="str">
        <f t="shared" si="1"/>
        <v>도시가스 인입배관 부설공사</v>
      </c>
      <c r="D339" s="4" t="s">
        <v>597</v>
      </c>
      <c r="E339" s="39" t="s">
        <v>676</v>
      </c>
      <c r="F339" s="32">
        <v>10</v>
      </c>
      <c r="G339" s="32">
        <v>30</v>
      </c>
      <c r="H339" s="4">
        <v>63</v>
      </c>
      <c r="I339" s="4">
        <v>15</v>
      </c>
    </row>
    <row r="340" spans="1:9" s="33" customFormat="1" ht="11.25">
      <c r="A340" s="4" t="s">
        <v>673</v>
      </c>
      <c r="B340" s="42">
        <v>40514</v>
      </c>
      <c r="C340" s="36" t="str">
        <f t="shared" si="1"/>
        <v>도시가스 인입배관 부설공사</v>
      </c>
      <c r="D340" s="4" t="s">
        <v>399</v>
      </c>
      <c r="E340" s="39">
        <v>5541</v>
      </c>
      <c r="F340" s="32">
        <v>9</v>
      </c>
      <c r="G340" s="32">
        <v>27</v>
      </c>
      <c r="H340" s="4">
        <v>63</v>
      </c>
      <c r="I340" s="4">
        <v>10</v>
      </c>
    </row>
    <row r="341" spans="1:9" s="33" customFormat="1" ht="11.25">
      <c r="A341" s="4" t="s">
        <v>674</v>
      </c>
      <c r="B341" s="42">
        <v>40514</v>
      </c>
      <c r="C341" s="36" t="str">
        <f t="shared" si="1"/>
        <v>도시가스 인입배관 부설공사</v>
      </c>
      <c r="D341" s="4" t="s">
        <v>420</v>
      </c>
      <c r="E341" s="39" t="s">
        <v>677</v>
      </c>
      <c r="F341" s="32">
        <v>8</v>
      </c>
      <c r="G341" s="32">
        <v>24</v>
      </c>
      <c r="H341" s="4">
        <v>63</v>
      </c>
      <c r="I341" s="4">
        <v>5</v>
      </c>
    </row>
    <row r="342" spans="1:9" s="33" customFormat="1" ht="11.25">
      <c r="A342" s="4" t="s">
        <v>678</v>
      </c>
      <c r="B342" s="42">
        <v>40527</v>
      </c>
      <c r="C342" s="36" t="s">
        <v>431</v>
      </c>
      <c r="D342" s="4" t="s">
        <v>597</v>
      </c>
      <c r="E342" s="39" t="s">
        <v>679</v>
      </c>
      <c r="F342" s="32">
        <v>3</v>
      </c>
      <c r="G342" s="32">
        <v>9</v>
      </c>
      <c r="H342" s="4">
        <v>63</v>
      </c>
      <c r="I342" s="4">
        <v>10</v>
      </c>
    </row>
    <row r="343" spans="1:9" s="33" customFormat="1" ht="11.25">
      <c r="A343" s="4" t="s">
        <v>682</v>
      </c>
      <c r="B343" s="42">
        <v>40533</v>
      </c>
      <c r="C343" s="36" t="s">
        <v>431</v>
      </c>
      <c r="D343" s="4" t="s">
        <v>680</v>
      </c>
      <c r="E343" s="39" t="s">
        <v>681</v>
      </c>
      <c r="F343" s="32">
        <v>5</v>
      </c>
      <c r="G343" s="32">
        <v>15</v>
      </c>
      <c r="H343" s="4">
        <v>63</v>
      </c>
      <c r="I343" s="4">
        <v>10</v>
      </c>
    </row>
    <row r="344" spans="1:9" s="33" customFormat="1" ht="27" customHeight="1">
      <c r="A344" s="24"/>
      <c r="B344" s="24"/>
      <c r="D344" s="24"/>
      <c r="E344" s="40"/>
      <c r="F344" s="41"/>
      <c r="G344" s="41"/>
      <c r="H344" s="24"/>
      <c r="I344" s="24"/>
    </row>
    <row r="345" spans="1:9" s="33" customFormat="1" ht="27" customHeight="1">
      <c r="A345" s="24"/>
      <c r="B345" s="24"/>
      <c r="D345" s="24"/>
      <c r="E345" s="40"/>
      <c r="F345" s="41"/>
      <c r="G345" s="41"/>
      <c r="H345" s="24"/>
      <c r="I345" s="24"/>
    </row>
    <row r="346" spans="1:9" s="33" customFormat="1" ht="27" customHeight="1">
      <c r="A346" s="24"/>
      <c r="B346" s="24"/>
      <c r="D346" s="24"/>
      <c r="E346" s="40"/>
      <c r="F346" s="41"/>
      <c r="G346" s="41"/>
      <c r="H346" s="24"/>
      <c r="I346" s="24"/>
    </row>
    <row r="347" spans="1:9" s="33" customFormat="1" ht="27" customHeight="1">
      <c r="A347" s="24"/>
      <c r="B347" s="24"/>
      <c r="D347" s="24"/>
      <c r="E347" s="40"/>
      <c r="F347" s="41"/>
      <c r="G347" s="41"/>
      <c r="H347" s="24"/>
      <c r="I347" s="24"/>
    </row>
    <row r="348" spans="1:9" s="33" customFormat="1" ht="27" customHeight="1">
      <c r="A348" s="24"/>
      <c r="B348" s="24"/>
      <c r="D348" s="24"/>
      <c r="E348" s="40"/>
      <c r="F348" s="41"/>
      <c r="G348" s="41"/>
      <c r="H348" s="24"/>
      <c r="I348" s="24"/>
    </row>
    <row r="349" spans="1:9" s="33" customFormat="1" ht="27" customHeight="1">
      <c r="A349" s="24"/>
      <c r="B349" s="24"/>
      <c r="D349" s="24"/>
      <c r="E349" s="40"/>
      <c r="F349" s="41"/>
      <c r="G349" s="41"/>
      <c r="H349" s="24"/>
      <c r="I349" s="24"/>
    </row>
    <row r="350" spans="1:9" ht="27" customHeight="1"/>
    <row r="351" spans="1:9" ht="27" customHeight="1"/>
    <row r="352" spans="1:9" ht="27" customHeight="1"/>
    <row r="353" ht="27" customHeight="1"/>
    <row r="354" ht="27" customHeight="1"/>
    <row r="355" ht="27" customHeight="1"/>
    <row r="356" ht="27" customHeight="1"/>
    <row r="357" ht="27" customHeight="1"/>
    <row r="358" ht="27" customHeight="1"/>
    <row r="359" ht="27" customHeight="1"/>
    <row r="360" ht="27" customHeight="1"/>
    <row r="361" ht="27" customHeight="1"/>
    <row r="362" ht="27" customHeight="1"/>
    <row r="363" ht="27" customHeight="1"/>
    <row r="364" ht="27" customHeight="1"/>
    <row r="365" ht="27" customHeight="1"/>
    <row r="366" ht="27" customHeight="1"/>
    <row r="367" ht="27" customHeight="1"/>
    <row r="368" ht="27" customHeight="1"/>
    <row r="369" ht="27" customHeight="1"/>
    <row r="370" ht="27" customHeight="1"/>
    <row r="371" ht="27" customHeight="1"/>
    <row r="372" ht="27" customHeight="1"/>
    <row r="373" ht="27" customHeight="1"/>
    <row r="374" ht="27" customHeight="1"/>
    <row r="375" ht="27" customHeight="1"/>
    <row r="376" ht="27" customHeight="1"/>
    <row r="377" ht="27" customHeight="1"/>
    <row r="378" ht="27" customHeight="1"/>
    <row r="379" ht="27" customHeight="1"/>
    <row r="380" ht="27" customHeight="1"/>
    <row r="381" ht="27" customHeight="1"/>
    <row r="382" ht="27" customHeight="1"/>
    <row r="383" ht="27" customHeight="1"/>
    <row r="384" ht="27" customHeight="1"/>
    <row r="385" ht="27" customHeight="1"/>
    <row r="386" ht="27" customHeight="1"/>
    <row r="387" ht="27" customHeight="1"/>
    <row r="388" ht="27" customHeight="1"/>
    <row r="389" ht="27" customHeight="1"/>
    <row r="390" ht="27" customHeight="1"/>
    <row r="391" ht="27" customHeight="1"/>
    <row r="392" ht="27" customHeight="1"/>
    <row r="393" ht="27" customHeight="1"/>
    <row r="394" ht="27" customHeight="1"/>
    <row r="395" ht="27" customHeight="1"/>
    <row r="396" ht="27" customHeight="1"/>
    <row r="397" ht="27" customHeight="1"/>
    <row r="398" ht="27" customHeight="1"/>
    <row r="399" ht="27" customHeight="1"/>
    <row r="400" ht="27" customHeight="1"/>
    <row r="401" ht="27" customHeight="1"/>
    <row r="402" ht="27" customHeight="1"/>
    <row r="403" ht="27" customHeight="1"/>
    <row r="404" ht="27" customHeight="1"/>
    <row r="405" ht="27" customHeight="1"/>
    <row r="406" ht="27" customHeight="1"/>
    <row r="407" ht="27" customHeight="1"/>
    <row r="408" ht="27" customHeight="1"/>
    <row r="409" ht="27" customHeight="1"/>
    <row r="410" ht="27" customHeight="1"/>
    <row r="411" ht="27" customHeight="1"/>
    <row r="412" ht="27" customHeight="1"/>
    <row r="413" ht="27" customHeight="1"/>
    <row r="414" ht="27" customHeight="1"/>
    <row r="415" ht="27" customHeight="1"/>
    <row r="416" ht="27" customHeight="1"/>
    <row r="417" ht="27" customHeight="1"/>
    <row r="418" ht="27" customHeight="1"/>
    <row r="419" ht="27" customHeight="1"/>
    <row r="420" ht="27" customHeight="1"/>
    <row r="421" ht="27" customHeight="1"/>
    <row r="422" ht="27" customHeight="1"/>
    <row r="423" ht="27" customHeight="1"/>
    <row r="424" ht="27" customHeight="1"/>
    <row r="425" ht="27" customHeight="1"/>
    <row r="426" ht="27" customHeight="1"/>
    <row r="427" ht="27" customHeight="1"/>
    <row r="428" ht="27" customHeight="1"/>
    <row r="429" ht="27" customHeight="1"/>
    <row r="430" ht="27" customHeight="1"/>
    <row r="431" ht="27" customHeight="1"/>
    <row r="432" ht="27" customHeight="1"/>
    <row r="433" ht="27" customHeight="1"/>
    <row r="434" ht="27" customHeight="1"/>
    <row r="435" ht="27" customHeight="1"/>
    <row r="436" ht="27" customHeight="1"/>
    <row r="437" ht="27" customHeight="1"/>
    <row r="438" ht="27" customHeight="1"/>
    <row r="439" ht="27" customHeight="1"/>
    <row r="440" ht="27" customHeight="1"/>
    <row r="441" ht="27" customHeight="1"/>
    <row r="442" ht="27" customHeight="1"/>
    <row r="443" ht="27" customHeight="1"/>
    <row r="444" ht="27" customHeight="1"/>
    <row r="445" ht="27" customHeight="1"/>
    <row r="446" ht="27" customHeight="1"/>
    <row r="447" ht="27" customHeight="1"/>
    <row r="448" ht="27" customHeight="1"/>
    <row r="449" ht="27" customHeight="1"/>
    <row r="450" ht="27" customHeight="1"/>
    <row r="451" ht="27" customHeight="1"/>
    <row r="452" ht="27" customHeight="1"/>
    <row r="453" ht="27" customHeight="1"/>
    <row r="454" ht="27" customHeight="1"/>
    <row r="455" ht="27" customHeight="1"/>
    <row r="456" ht="27" customHeight="1"/>
    <row r="457" ht="27" customHeight="1"/>
    <row r="458" ht="27" customHeight="1"/>
    <row r="459" ht="27" customHeight="1"/>
    <row r="460" ht="27" customHeight="1"/>
    <row r="461" ht="27" customHeight="1"/>
    <row r="462" ht="27" customHeight="1"/>
    <row r="463" ht="27" customHeight="1"/>
    <row r="464" ht="27" customHeight="1"/>
    <row r="465" ht="27" customHeight="1"/>
    <row r="466" ht="27" customHeight="1"/>
    <row r="467" ht="27" customHeight="1"/>
    <row r="468" ht="27" customHeight="1"/>
    <row r="469" ht="27" customHeight="1"/>
    <row r="470" ht="27" customHeight="1"/>
    <row r="471" ht="27" customHeight="1"/>
    <row r="472" ht="27" customHeight="1"/>
    <row r="473" ht="27" customHeight="1"/>
    <row r="474" ht="27" customHeight="1"/>
    <row r="475" ht="27" customHeight="1"/>
    <row r="476" ht="27" customHeight="1"/>
    <row r="477" ht="27" customHeight="1"/>
    <row r="478" ht="27" customHeight="1"/>
    <row r="479" ht="27" customHeight="1"/>
    <row r="480" ht="27" customHeight="1"/>
    <row r="481" ht="27" customHeight="1"/>
    <row r="482" ht="27" customHeight="1"/>
    <row r="483" ht="27" customHeight="1"/>
    <row r="484" ht="27" customHeight="1"/>
    <row r="485" ht="27" customHeight="1"/>
    <row r="486" ht="27" customHeight="1"/>
    <row r="487" ht="27" customHeight="1"/>
    <row r="488" ht="27" customHeight="1"/>
    <row r="489" ht="27" customHeight="1"/>
    <row r="490" ht="27" customHeight="1"/>
    <row r="491" ht="27" customHeight="1"/>
    <row r="492" ht="27" customHeight="1"/>
    <row r="493" ht="27" customHeight="1"/>
    <row r="494" ht="27" customHeight="1"/>
    <row r="495" ht="27" customHeight="1"/>
    <row r="496" ht="27" customHeight="1"/>
    <row r="497" ht="27" customHeight="1"/>
    <row r="498" ht="27" customHeight="1"/>
    <row r="499" ht="27" customHeight="1"/>
    <row r="500" ht="27" customHeight="1"/>
    <row r="501" ht="27" customHeight="1"/>
    <row r="502" ht="27" customHeight="1"/>
    <row r="503" ht="27" customHeight="1"/>
    <row r="504" ht="27" customHeight="1"/>
    <row r="505" ht="27" customHeight="1"/>
    <row r="506" ht="27" customHeight="1"/>
    <row r="507" ht="27" customHeight="1"/>
    <row r="508" ht="27" customHeight="1"/>
    <row r="509" ht="27" customHeight="1"/>
    <row r="510" ht="27" customHeight="1"/>
    <row r="511" ht="27" customHeight="1"/>
    <row r="512" ht="27" customHeight="1"/>
    <row r="513" ht="27" customHeight="1"/>
    <row r="514" ht="27" customHeight="1"/>
    <row r="515" ht="27" customHeight="1"/>
    <row r="516" ht="27" customHeight="1"/>
    <row r="517" ht="27" customHeight="1"/>
    <row r="518" ht="27" customHeight="1"/>
    <row r="519" ht="27" customHeight="1"/>
    <row r="520" ht="27" customHeight="1"/>
    <row r="521" ht="27" customHeight="1"/>
  </sheetData>
  <autoFilter ref="A3:I343" xr:uid="{00000000-0009-0000-0000-000000000000}">
    <filterColumn colId="4">
      <filters>
        <filter val="7336"/>
      </filters>
    </filterColumn>
  </autoFilter>
  <mergeCells count="12">
    <mergeCell ref="D193:E193"/>
    <mergeCell ref="D199:E199"/>
    <mergeCell ref="A2:I2"/>
    <mergeCell ref="D220:E220"/>
    <mergeCell ref="D221:E221"/>
    <mergeCell ref="D222:E222"/>
    <mergeCell ref="D223:E223"/>
    <mergeCell ref="D231:E231"/>
    <mergeCell ref="D224:E224"/>
    <mergeCell ref="D225:E225"/>
    <mergeCell ref="D226:E226"/>
    <mergeCell ref="D227:E227"/>
  </mergeCells>
  <phoneticPr fontId="8" type="noConversion"/>
  <printOptions horizontalCentered="1"/>
  <pageMargins left="0.43307086614173229" right="0.43307086614173229" top="0.48" bottom="0.39" header="0.3" footer="0.18"/>
  <pageSetup paperSize="9" scale="63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4"/>
  <sheetViews>
    <sheetView view="pageBreakPreview" topLeftCell="B1" zoomScaleSheetLayoutView="100" workbookViewId="0">
      <pane ySplit="3" topLeftCell="A4" activePane="bottomLeft" state="frozen"/>
      <selection activeCell="N60" sqref="N60"/>
      <selection pane="bottomLeft" activeCell="B3" sqref="B3"/>
    </sheetView>
  </sheetViews>
  <sheetFormatPr defaultRowHeight="13.5"/>
  <cols>
    <col min="1" max="1" width="0" style="19" hidden="1" customWidth="1"/>
    <col min="2" max="2" width="9.33203125" style="18" customWidth="1"/>
    <col min="3" max="3" width="9.44140625" style="18" bestFit="1" customWidth="1"/>
    <col min="4" max="4" width="15.21875" style="19" customWidth="1"/>
    <col min="5" max="5" width="7.77734375" style="20" customWidth="1"/>
    <col min="6" max="6" width="9.33203125" style="21" customWidth="1"/>
    <col min="7" max="8" width="6.77734375" style="45" customWidth="1"/>
    <col min="9" max="9" width="6" style="18" customWidth="1"/>
    <col min="10" max="10" width="7.88671875" style="18" customWidth="1"/>
    <col min="11" max="16384" width="8.88671875" style="19"/>
  </cols>
  <sheetData>
    <row r="1" spans="1:10" ht="6.75" customHeight="1"/>
    <row r="2" spans="1:10" ht="65.25" customHeight="1">
      <c r="B2" s="435" t="s">
        <v>670</v>
      </c>
      <c r="C2" s="435"/>
      <c r="D2" s="435"/>
      <c r="E2" s="435"/>
      <c r="F2" s="435"/>
      <c r="G2" s="435"/>
      <c r="H2" s="435"/>
      <c r="I2" s="435"/>
      <c r="J2" s="435"/>
    </row>
    <row r="3" spans="1:10" s="49" customFormat="1" ht="29.25" customHeight="1">
      <c r="A3" s="51"/>
      <c r="B3" s="46" t="s">
        <v>685</v>
      </c>
      <c r="C3" s="46" t="s">
        <v>686</v>
      </c>
      <c r="D3" s="47" t="s">
        <v>687</v>
      </c>
      <c r="E3" s="47" t="s">
        <v>688</v>
      </c>
      <c r="F3" s="58" t="s">
        <v>689</v>
      </c>
      <c r="G3" s="48" t="s">
        <v>690</v>
      </c>
      <c r="H3" s="48" t="s">
        <v>691</v>
      </c>
      <c r="I3" s="46" t="s">
        <v>692</v>
      </c>
      <c r="J3" s="46" t="s">
        <v>693</v>
      </c>
    </row>
    <row r="4" spans="1:10" s="51" customFormat="1" ht="27" customHeight="1">
      <c r="A4" s="51">
        <v>1</v>
      </c>
      <c r="B4" s="12" t="s">
        <v>695</v>
      </c>
      <c r="C4" s="6">
        <v>40562</v>
      </c>
      <c r="D4" s="8" t="s">
        <v>694</v>
      </c>
      <c r="E4" s="5" t="s">
        <v>420</v>
      </c>
      <c r="F4" s="12" t="s">
        <v>647</v>
      </c>
      <c r="G4" s="11">
        <v>5</v>
      </c>
      <c r="H4" s="11">
        <f>G4*3</f>
        <v>15</v>
      </c>
      <c r="I4" s="4">
        <v>63</v>
      </c>
      <c r="J4" s="4">
        <v>10</v>
      </c>
    </row>
    <row r="5" spans="1:10" ht="27" customHeight="1">
      <c r="A5" s="19">
        <v>2</v>
      </c>
      <c r="B5" s="12" t="s">
        <v>697</v>
      </c>
      <c r="C5" s="6">
        <v>40611</v>
      </c>
      <c r="D5" s="8" t="s">
        <v>723</v>
      </c>
      <c r="E5" s="5" t="s">
        <v>725</v>
      </c>
      <c r="F5" s="12" t="s">
        <v>765</v>
      </c>
      <c r="G5" s="11">
        <v>566</v>
      </c>
      <c r="H5" s="12" t="s">
        <v>722</v>
      </c>
      <c r="I5" s="4">
        <v>200</v>
      </c>
      <c r="J5" s="4" t="s">
        <v>791</v>
      </c>
    </row>
    <row r="6" spans="1:10" ht="27" customHeight="1">
      <c r="A6" s="51">
        <v>3</v>
      </c>
      <c r="B6" s="12" t="s">
        <v>697</v>
      </c>
      <c r="C6" s="6">
        <v>40611</v>
      </c>
      <c r="D6" s="8" t="s">
        <v>723</v>
      </c>
      <c r="E6" s="5" t="s">
        <v>160</v>
      </c>
      <c r="F6" s="12" t="s">
        <v>766</v>
      </c>
      <c r="G6" s="11">
        <v>535</v>
      </c>
      <c r="H6" s="12" t="s">
        <v>767</v>
      </c>
      <c r="I6" s="4">
        <v>100</v>
      </c>
      <c r="J6" s="4"/>
    </row>
    <row r="7" spans="1:10" ht="27" customHeight="1">
      <c r="A7" s="19">
        <v>4</v>
      </c>
      <c r="B7" s="12" t="s">
        <v>697</v>
      </c>
      <c r="C7" s="6">
        <v>40611</v>
      </c>
      <c r="D7" s="8" t="s">
        <v>723</v>
      </c>
      <c r="E7" s="5" t="s">
        <v>160</v>
      </c>
      <c r="F7" s="12" t="s">
        <v>768</v>
      </c>
      <c r="G7" s="11">
        <v>47</v>
      </c>
      <c r="H7" s="12" t="s">
        <v>769</v>
      </c>
      <c r="I7" s="4">
        <v>200</v>
      </c>
      <c r="J7" s="4"/>
    </row>
    <row r="8" spans="1:10" ht="27" customHeight="1">
      <c r="A8" s="51">
        <v>5</v>
      </c>
      <c r="B8" s="12" t="s">
        <v>697</v>
      </c>
      <c r="C8" s="6">
        <v>40611</v>
      </c>
      <c r="D8" s="8" t="s">
        <v>723</v>
      </c>
      <c r="E8" s="5" t="s">
        <v>160</v>
      </c>
      <c r="F8" s="12" t="s">
        <v>770</v>
      </c>
      <c r="G8" s="11">
        <v>172</v>
      </c>
      <c r="H8" s="12" t="s">
        <v>771</v>
      </c>
      <c r="I8" s="4">
        <v>200</v>
      </c>
      <c r="J8" s="4"/>
    </row>
    <row r="9" spans="1:10" ht="27" customHeight="1">
      <c r="A9" s="19">
        <v>6</v>
      </c>
      <c r="B9" s="12" t="s">
        <v>697</v>
      </c>
      <c r="C9" s="6">
        <v>40611</v>
      </c>
      <c r="D9" s="8" t="s">
        <v>723</v>
      </c>
      <c r="E9" s="5" t="s">
        <v>160</v>
      </c>
      <c r="F9" s="52" t="s">
        <v>772</v>
      </c>
      <c r="G9" s="11">
        <v>85</v>
      </c>
      <c r="H9" s="12" t="s">
        <v>773</v>
      </c>
      <c r="I9" s="4">
        <v>200</v>
      </c>
      <c r="J9" s="4"/>
    </row>
    <row r="10" spans="1:10" ht="27" customHeight="1">
      <c r="A10" s="51">
        <v>7</v>
      </c>
      <c r="B10" s="12" t="s">
        <v>697</v>
      </c>
      <c r="C10" s="6">
        <v>40611</v>
      </c>
      <c r="D10" s="8" t="s">
        <v>723</v>
      </c>
      <c r="E10" s="5" t="s">
        <v>160</v>
      </c>
      <c r="F10" s="12" t="s">
        <v>774</v>
      </c>
      <c r="G10" s="11">
        <v>96</v>
      </c>
      <c r="H10" s="12" t="s">
        <v>775</v>
      </c>
      <c r="I10" s="4">
        <v>150</v>
      </c>
      <c r="J10" s="4"/>
    </row>
    <row r="11" spans="1:10" ht="27" customHeight="1">
      <c r="A11" s="19">
        <v>8</v>
      </c>
      <c r="B11" s="12" t="s">
        <v>697</v>
      </c>
      <c r="C11" s="6">
        <v>40611</v>
      </c>
      <c r="D11" s="8" t="s">
        <v>723</v>
      </c>
      <c r="E11" s="5" t="s">
        <v>160</v>
      </c>
      <c r="F11" s="12" t="s">
        <v>776</v>
      </c>
      <c r="G11" s="11">
        <v>77</v>
      </c>
      <c r="H11" s="12" t="s">
        <v>777</v>
      </c>
      <c r="I11" s="4">
        <v>200</v>
      </c>
      <c r="J11" s="4"/>
    </row>
    <row r="12" spans="1:10" ht="27" customHeight="1">
      <c r="A12" s="51">
        <v>9</v>
      </c>
      <c r="B12" s="12" t="s">
        <v>697</v>
      </c>
      <c r="C12" s="6">
        <v>40611</v>
      </c>
      <c r="D12" s="8" t="s">
        <v>723</v>
      </c>
      <c r="E12" s="5" t="s">
        <v>160</v>
      </c>
      <c r="F12" s="12" t="s">
        <v>778</v>
      </c>
      <c r="G12" s="11">
        <v>275</v>
      </c>
      <c r="H12" s="12" t="s">
        <v>779</v>
      </c>
      <c r="I12" s="4">
        <v>150</v>
      </c>
      <c r="J12" s="4"/>
    </row>
    <row r="13" spans="1:10" ht="27" customHeight="1">
      <c r="A13" s="19">
        <v>10</v>
      </c>
      <c r="B13" s="12" t="s">
        <v>697</v>
      </c>
      <c r="C13" s="6">
        <v>40611</v>
      </c>
      <c r="D13" s="8" t="s">
        <v>723</v>
      </c>
      <c r="E13" s="5" t="s">
        <v>752</v>
      </c>
      <c r="F13" s="52" t="s">
        <v>780</v>
      </c>
      <c r="G13" s="11">
        <v>88</v>
      </c>
      <c r="H13" s="12" t="s">
        <v>781</v>
      </c>
      <c r="I13" s="4" t="s">
        <v>790</v>
      </c>
      <c r="J13" s="4"/>
    </row>
    <row r="14" spans="1:10" ht="27" customHeight="1">
      <c r="A14" s="51">
        <v>11</v>
      </c>
      <c r="B14" s="12" t="s">
        <v>697</v>
      </c>
      <c r="C14" s="6">
        <v>40611</v>
      </c>
      <c r="D14" s="8" t="s">
        <v>723</v>
      </c>
      <c r="E14" s="5" t="s">
        <v>782</v>
      </c>
      <c r="F14" s="12" t="s">
        <v>783</v>
      </c>
      <c r="G14" s="11">
        <v>40</v>
      </c>
      <c r="H14" s="12" t="s">
        <v>784</v>
      </c>
      <c r="I14" s="4">
        <v>150</v>
      </c>
      <c r="J14" s="4"/>
    </row>
    <row r="15" spans="1:10" ht="27" customHeight="1">
      <c r="A15" s="19">
        <v>12</v>
      </c>
      <c r="B15" s="12" t="s">
        <v>697</v>
      </c>
      <c r="C15" s="6">
        <v>40611</v>
      </c>
      <c r="D15" s="8" t="s">
        <v>723</v>
      </c>
      <c r="E15" s="5" t="s">
        <v>782</v>
      </c>
      <c r="F15" s="12" t="s">
        <v>785</v>
      </c>
      <c r="G15" s="11">
        <v>56</v>
      </c>
      <c r="H15" s="12" t="s">
        <v>786</v>
      </c>
      <c r="I15" s="4">
        <v>200</v>
      </c>
      <c r="J15" s="4"/>
    </row>
    <row r="16" spans="1:10" ht="27" customHeight="1">
      <c r="A16" s="51">
        <v>13</v>
      </c>
      <c r="B16" s="12" t="s">
        <v>697</v>
      </c>
      <c r="C16" s="6">
        <v>40611</v>
      </c>
      <c r="D16" s="8" t="s">
        <v>723</v>
      </c>
      <c r="E16" s="5" t="s">
        <v>737</v>
      </c>
      <c r="F16" s="12" t="s">
        <v>787</v>
      </c>
      <c r="G16" s="11">
        <v>201</v>
      </c>
      <c r="H16" s="12" t="s">
        <v>788</v>
      </c>
      <c r="I16" s="4">
        <v>300</v>
      </c>
      <c r="J16" s="4"/>
    </row>
    <row r="17" spans="1:10" ht="27" customHeight="1">
      <c r="A17" s="19">
        <v>14</v>
      </c>
      <c r="B17" s="12" t="s">
        <v>697</v>
      </c>
      <c r="C17" s="6">
        <v>40611</v>
      </c>
      <c r="D17" s="8" t="s">
        <v>723</v>
      </c>
      <c r="E17" s="5" t="s">
        <v>737</v>
      </c>
      <c r="F17" s="12" t="s">
        <v>738</v>
      </c>
      <c r="G17" s="11">
        <v>125</v>
      </c>
      <c r="H17" s="12" t="s">
        <v>789</v>
      </c>
      <c r="I17" s="4">
        <v>100</v>
      </c>
      <c r="J17" s="4"/>
    </row>
    <row r="18" spans="1:10" ht="27" customHeight="1">
      <c r="A18" s="51">
        <v>15</v>
      </c>
      <c r="B18" s="12" t="s">
        <v>698</v>
      </c>
      <c r="C18" s="6">
        <v>40611</v>
      </c>
      <c r="D18" s="8" t="s">
        <v>726</v>
      </c>
      <c r="E18" s="5" t="s">
        <v>720</v>
      </c>
      <c r="F18" s="12" t="s">
        <v>721</v>
      </c>
      <c r="G18" s="11">
        <v>5</v>
      </c>
      <c r="H18" s="12" t="s">
        <v>722</v>
      </c>
      <c r="I18" s="4">
        <v>63</v>
      </c>
      <c r="J18" s="4">
        <v>10</v>
      </c>
    </row>
    <row r="19" spans="1:10" ht="27" customHeight="1">
      <c r="A19" s="19">
        <v>16</v>
      </c>
      <c r="B19" s="12" t="s">
        <v>699</v>
      </c>
      <c r="C19" s="6">
        <v>40611</v>
      </c>
      <c r="D19" s="8" t="s">
        <v>726</v>
      </c>
      <c r="E19" s="5" t="s">
        <v>727</v>
      </c>
      <c r="F19" s="12" t="s">
        <v>728</v>
      </c>
      <c r="G19" s="11">
        <v>9</v>
      </c>
      <c r="H19" s="12" t="s">
        <v>729</v>
      </c>
      <c r="I19" s="4">
        <v>63</v>
      </c>
      <c r="J19" s="4">
        <v>10</v>
      </c>
    </row>
    <row r="20" spans="1:10" ht="27" customHeight="1">
      <c r="A20" s="51">
        <v>17</v>
      </c>
      <c r="B20" s="12" t="s">
        <v>700</v>
      </c>
      <c r="C20" s="6">
        <v>40611</v>
      </c>
      <c r="D20" s="8" t="s">
        <v>726</v>
      </c>
      <c r="E20" s="5" t="s">
        <v>727</v>
      </c>
      <c r="F20" s="12" t="s">
        <v>730</v>
      </c>
      <c r="G20" s="11">
        <v>3</v>
      </c>
      <c r="H20" s="12" t="s">
        <v>731</v>
      </c>
      <c r="I20" s="4">
        <v>63</v>
      </c>
      <c r="J20" s="4">
        <v>10</v>
      </c>
    </row>
    <row r="21" spans="1:10" ht="27" customHeight="1">
      <c r="A21" s="19">
        <v>18</v>
      </c>
      <c r="B21" s="12" t="s">
        <v>701</v>
      </c>
      <c r="C21" s="6">
        <v>40611</v>
      </c>
      <c r="D21" s="8" t="s">
        <v>732</v>
      </c>
      <c r="E21" s="5" t="s">
        <v>720</v>
      </c>
      <c r="F21" s="12" t="s">
        <v>734</v>
      </c>
      <c r="G21" s="11">
        <v>13</v>
      </c>
      <c r="H21" s="12" t="s">
        <v>735</v>
      </c>
      <c r="I21" s="4" t="s">
        <v>736</v>
      </c>
      <c r="J21" s="4">
        <v>7</v>
      </c>
    </row>
    <row r="22" spans="1:10" ht="27" customHeight="1">
      <c r="A22" s="51">
        <v>19</v>
      </c>
      <c r="B22" s="12" t="s">
        <v>702</v>
      </c>
      <c r="C22" s="6" t="s">
        <v>862</v>
      </c>
      <c r="D22" s="8" t="s">
        <v>723</v>
      </c>
      <c r="E22" s="5" t="s">
        <v>737</v>
      </c>
      <c r="F22" s="12" t="s">
        <v>738</v>
      </c>
      <c r="G22" s="11">
        <v>130</v>
      </c>
      <c r="H22" s="12" t="s">
        <v>739</v>
      </c>
      <c r="I22" s="4">
        <v>100</v>
      </c>
      <c r="J22" s="4" t="s">
        <v>740</v>
      </c>
    </row>
    <row r="23" spans="1:10" ht="27" customHeight="1">
      <c r="A23" s="19">
        <v>20</v>
      </c>
      <c r="B23" s="12" t="s">
        <v>703</v>
      </c>
      <c r="C23" s="6" t="s">
        <v>862</v>
      </c>
      <c r="D23" s="8" t="s">
        <v>726</v>
      </c>
      <c r="E23" s="5" t="s">
        <v>741</v>
      </c>
      <c r="F23" s="12" t="s">
        <v>742</v>
      </c>
      <c r="G23" s="11">
        <v>3</v>
      </c>
      <c r="H23" s="12" t="s">
        <v>731</v>
      </c>
      <c r="I23" s="4">
        <v>63</v>
      </c>
      <c r="J23" s="4">
        <v>10</v>
      </c>
    </row>
    <row r="24" spans="1:10" ht="27" customHeight="1">
      <c r="A24" s="51">
        <v>21</v>
      </c>
      <c r="B24" s="12" t="s">
        <v>704</v>
      </c>
      <c r="C24" s="6" t="s">
        <v>862</v>
      </c>
      <c r="D24" s="8" t="s">
        <v>726</v>
      </c>
      <c r="E24" s="5" t="s">
        <v>741</v>
      </c>
      <c r="F24" s="12" t="s">
        <v>743</v>
      </c>
      <c r="G24" s="11">
        <v>2</v>
      </c>
      <c r="H24" s="12" t="s">
        <v>744</v>
      </c>
      <c r="I24" s="4">
        <v>63</v>
      </c>
      <c r="J24" s="4">
        <v>10</v>
      </c>
    </row>
    <row r="25" spans="1:10" ht="27" customHeight="1">
      <c r="A25" s="19">
        <v>22</v>
      </c>
      <c r="B25" s="12" t="s">
        <v>705</v>
      </c>
      <c r="C25" s="6" t="s">
        <v>862</v>
      </c>
      <c r="D25" s="8" t="s">
        <v>726</v>
      </c>
      <c r="E25" s="5" t="s">
        <v>745</v>
      </c>
      <c r="F25" s="12" t="s">
        <v>746</v>
      </c>
      <c r="G25" s="11">
        <v>3</v>
      </c>
      <c r="H25" s="12" t="s">
        <v>731</v>
      </c>
      <c r="I25" s="4">
        <v>63</v>
      </c>
      <c r="J25" s="4">
        <v>10</v>
      </c>
    </row>
    <row r="26" spans="1:10" ht="27" customHeight="1">
      <c r="A26" s="51">
        <v>23</v>
      </c>
      <c r="B26" s="12" t="s">
        <v>706</v>
      </c>
      <c r="C26" s="6" t="s">
        <v>862</v>
      </c>
      <c r="D26" s="8" t="s">
        <v>726</v>
      </c>
      <c r="E26" s="5" t="s">
        <v>747</v>
      </c>
      <c r="F26" s="12" t="s">
        <v>748</v>
      </c>
      <c r="G26" s="11">
        <v>1</v>
      </c>
      <c r="H26" s="12" t="s">
        <v>749</v>
      </c>
      <c r="I26" s="4">
        <v>63</v>
      </c>
      <c r="J26" s="4">
        <v>10</v>
      </c>
    </row>
    <row r="27" spans="1:10" ht="27" customHeight="1">
      <c r="A27" s="19">
        <v>24</v>
      </c>
      <c r="B27" s="12" t="s">
        <v>707</v>
      </c>
      <c r="C27" s="6" t="s">
        <v>1037</v>
      </c>
      <c r="D27" s="8" t="s">
        <v>726</v>
      </c>
      <c r="E27" s="5" t="s">
        <v>745</v>
      </c>
      <c r="F27" s="12" t="s">
        <v>750</v>
      </c>
      <c r="G27" s="11">
        <v>2</v>
      </c>
      <c r="H27" s="12" t="s">
        <v>744</v>
      </c>
      <c r="I27" s="4">
        <v>63</v>
      </c>
      <c r="J27" s="4">
        <v>10</v>
      </c>
    </row>
    <row r="28" spans="1:10" ht="27" customHeight="1">
      <c r="A28" s="51">
        <v>25</v>
      </c>
      <c r="B28" s="12" t="s">
        <v>708</v>
      </c>
      <c r="C28" s="6" t="s">
        <v>863</v>
      </c>
      <c r="D28" s="8" t="s">
        <v>726</v>
      </c>
      <c r="E28" s="5" t="s">
        <v>720</v>
      </c>
      <c r="F28" s="12" t="s">
        <v>751</v>
      </c>
      <c r="G28" s="11">
        <v>3</v>
      </c>
      <c r="H28" s="12" t="s">
        <v>731</v>
      </c>
      <c r="I28" s="4">
        <v>90</v>
      </c>
      <c r="J28" s="4">
        <v>10</v>
      </c>
    </row>
    <row r="29" spans="1:10" ht="27" customHeight="1">
      <c r="A29" s="19">
        <v>26</v>
      </c>
      <c r="B29" s="12" t="s">
        <v>709</v>
      </c>
      <c r="C29" s="6" t="s">
        <v>1037</v>
      </c>
      <c r="D29" s="8" t="s">
        <v>726</v>
      </c>
      <c r="E29" s="5" t="s">
        <v>752</v>
      </c>
      <c r="F29" s="12" t="s">
        <v>753</v>
      </c>
      <c r="G29" s="11">
        <v>3</v>
      </c>
      <c r="H29" s="12" t="s">
        <v>731</v>
      </c>
      <c r="I29" s="4">
        <v>63</v>
      </c>
      <c r="J29" s="4">
        <v>10</v>
      </c>
    </row>
    <row r="30" spans="1:10" ht="27" customHeight="1">
      <c r="A30" s="51">
        <v>27</v>
      </c>
      <c r="B30" s="12" t="s">
        <v>710</v>
      </c>
      <c r="C30" s="6" t="s">
        <v>863</v>
      </c>
      <c r="D30" s="8" t="s">
        <v>726</v>
      </c>
      <c r="E30" s="5" t="s">
        <v>737</v>
      </c>
      <c r="F30" s="12" t="s">
        <v>754</v>
      </c>
      <c r="G30" s="11">
        <v>1</v>
      </c>
      <c r="H30" s="12" t="s">
        <v>864</v>
      </c>
      <c r="I30" s="4">
        <v>63</v>
      </c>
      <c r="J30" s="4">
        <v>10</v>
      </c>
    </row>
    <row r="31" spans="1:10" ht="27" customHeight="1">
      <c r="A31" s="19">
        <v>28</v>
      </c>
      <c r="B31" s="12" t="s">
        <v>711</v>
      </c>
      <c r="C31" s="6" t="s">
        <v>861</v>
      </c>
      <c r="D31" s="8" t="s">
        <v>723</v>
      </c>
      <c r="E31" s="5" t="s">
        <v>737</v>
      </c>
      <c r="F31" s="12" t="s">
        <v>792</v>
      </c>
      <c r="G31" s="11">
        <v>183</v>
      </c>
      <c r="H31" s="12" t="s">
        <v>795</v>
      </c>
      <c r="I31" s="4">
        <v>300</v>
      </c>
      <c r="J31" s="4" t="s">
        <v>865</v>
      </c>
    </row>
    <row r="32" spans="1:10" ht="27" customHeight="1">
      <c r="A32" s="51">
        <v>29</v>
      </c>
      <c r="B32" s="12" t="s">
        <v>711</v>
      </c>
      <c r="C32" s="6" t="s">
        <v>861</v>
      </c>
      <c r="D32" s="8" t="s">
        <v>723</v>
      </c>
      <c r="E32" s="5" t="s">
        <v>793</v>
      </c>
      <c r="F32" s="52" t="s">
        <v>794</v>
      </c>
      <c r="G32" s="11">
        <v>473</v>
      </c>
      <c r="H32" s="12" t="s">
        <v>796</v>
      </c>
      <c r="I32" s="4">
        <v>500</v>
      </c>
      <c r="J32" s="4" t="s">
        <v>865</v>
      </c>
    </row>
    <row r="33" spans="1:10" ht="27" customHeight="1">
      <c r="A33" s="19">
        <v>30</v>
      </c>
      <c r="B33" s="12" t="s">
        <v>711</v>
      </c>
      <c r="C33" s="6" t="s">
        <v>861</v>
      </c>
      <c r="D33" s="8" t="s">
        <v>723</v>
      </c>
      <c r="E33" s="5" t="s">
        <v>741</v>
      </c>
      <c r="F33" s="12" t="s">
        <v>797</v>
      </c>
      <c r="G33" s="11">
        <v>217</v>
      </c>
      <c r="H33" s="12" t="s">
        <v>798</v>
      </c>
      <c r="I33" s="4">
        <v>200</v>
      </c>
      <c r="J33" s="4" t="s">
        <v>865</v>
      </c>
    </row>
    <row r="34" spans="1:10" ht="27" customHeight="1">
      <c r="A34" s="51">
        <v>31</v>
      </c>
      <c r="B34" s="12" t="s">
        <v>711</v>
      </c>
      <c r="C34" s="6" t="s">
        <v>861</v>
      </c>
      <c r="D34" s="8" t="s">
        <v>723</v>
      </c>
      <c r="E34" s="5" t="s">
        <v>799</v>
      </c>
      <c r="F34" s="12" t="s">
        <v>800</v>
      </c>
      <c r="G34" s="11">
        <v>460</v>
      </c>
      <c r="H34" s="12" t="s">
        <v>801</v>
      </c>
      <c r="I34" s="4">
        <v>100</v>
      </c>
      <c r="J34" s="4" t="s">
        <v>865</v>
      </c>
    </row>
    <row r="35" spans="1:10" ht="27" customHeight="1">
      <c r="A35" s="19">
        <v>32</v>
      </c>
      <c r="B35" s="12" t="s">
        <v>711</v>
      </c>
      <c r="C35" s="6" t="s">
        <v>861</v>
      </c>
      <c r="D35" s="8" t="s">
        <v>723</v>
      </c>
      <c r="E35" s="5" t="s">
        <v>802</v>
      </c>
      <c r="F35" s="12" t="s">
        <v>803</v>
      </c>
      <c r="G35" s="11">
        <v>401</v>
      </c>
      <c r="H35" s="12" t="s">
        <v>804</v>
      </c>
      <c r="I35" s="4">
        <v>200</v>
      </c>
      <c r="J35" s="4" t="s">
        <v>865</v>
      </c>
    </row>
    <row r="36" spans="1:10" ht="27" customHeight="1">
      <c r="A36" s="51">
        <v>33</v>
      </c>
      <c r="B36" s="12" t="s">
        <v>711</v>
      </c>
      <c r="C36" s="6" t="s">
        <v>861</v>
      </c>
      <c r="D36" s="8" t="s">
        <v>723</v>
      </c>
      <c r="E36" s="5" t="s">
        <v>741</v>
      </c>
      <c r="F36" s="12" t="s">
        <v>805</v>
      </c>
      <c r="G36" s="11">
        <v>458</v>
      </c>
      <c r="H36" s="12" t="s">
        <v>806</v>
      </c>
      <c r="I36" s="4">
        <v>200</v>
      </c>
      <c r="J36" s="4" t="s">
        <v>865</v>
      </c>
    </row>
    <row r="37" spans="1:10" ht="27" customHeight="1">
      <c r="A37" s="19">
        <v>34</v>
      </c>
      <c r="B37" s="12" t="s">
        <v>711</v>
      </c>
      <c r="C37" s="6" t="s">
        <v>861</v>
      </c>
      <c r="D37" s="8" t="s">
        <v>723</v>
      </c>
      <c r="E37" s="5" t="s">
        <v>737</v>
      </c>
      <c r="F37" s="12" t="s">
        <v>807</v>
      </c>
      <c r="G37" s="11">
        <v>183</v>
      </c>
      <c r="H37" s="12" t="s">
        <v>808</v>
      </c>
      <c r="I37" s="4">
        <v>200</v>
      </c>
      <c r="J37" s="4" t="s">
        <v>865</v>
      </c>
    </row>
    <row r="38" spans="1:10" ht="27" customHeight="1">
      <c r="A38" s="51">
        <v>35</v>
      </c>
      <c r="B38" s="12" t="s">
        <v>711</v>
      </c>
      <c r="C38" s="6" t="s">
        <v>861</v>
      </c>
      <c r="D38" s="8" t="s">
        <v>723</v>
      </c>
      <c r="E38" s="5" t="s">
        <v>809</v>
      </c>
      <c r="F38" s="12" t="s">
        <v>810</v>
      </c>
      <c r="G38" s="11">
        <v>249</v>
      </c>
      <c r="H38" s="12" t="s">
        <v>811</v>
      </c>
      <c r="I38" s="4">
        <v>150</v>
      </c>
      <c r="J38" s="4" t="s">
        <v>865</v>
      </c>
    </row>
    <row r="39" spans="1:10" ht="27" customHeight="1">
      <c r="A39" s="19">
        <v>36</v>
      </c>
      <c r="B39" s="12" t="s">
        <v>711</v>
      </c>
      <c r="C39" s="6" t="s">
        <v>861</v>
      </c>
      <c r="D39" s="8" t="s">
        <v>723</v>
      </c>
      <c r="E39" s="5" t="s">
        <v>727</v>
      </c>
      <c r="F39" s="12" t="s">
        <v>812</v>
      </c>
      <c r="G39" s="11">
        <v>1241</v>
      </c>
      <c r="H39" s="12" t="s">
        <v>813</v>
      </c>
      <c r="I39" s="4">
        <v>200</v>
      </c>
      <c r="J39" s="4" t="s">
        <v>865</v>
      </c>
    </row>
    <row r="40" spans="1:10" ht="27" customHeight="1">
      <c r="A40" s="51">
        <v>37</v>
      </c>
      <c r="B40" s="12" t="s">
        <v>711</v>
      </c>
      <c r="C40" s="6" t="s">
        <v>861</v>
      </c>
      <c r="D40" s="8" t="s">
        <v>723</v>
      </c>
      <c r="E40" s="5" t="s">
        <v>741</v>
      </c>
      <c r="F40" s="12" t="s">
        <v>814</v>
      </c>
      <c r="G40" s="11">
        <v>225</v>
      </c>
      <c r="H40" s="12" t="s">
        <v>815</v>
      </c>
      <c r="I40" s="4">
        <v>200</v>
      </c>
      <c r="J40" s="4" t="s">
        <v>865</v>
      </c>
    </row>
    <row r="41" spans="1:10" ht="27" customHeight="1">
      <c r="A41" s="19">
        <v>38</v>
      </c>
      <c r="B41" s="12" t="s">
        <v>711</v>
      </c>
      <c r="C41" s="6" t="s">
        <v>861</v>
      </c>
      <c r="D41" s="8" t="s">
        <v>723</v>
      </c>
      <c r="E41" s="5" t="s">
        <v>737</v>
      </c>
      <c r="F41" s="12" t="s">
        <v>816</v>
      </c>
      <c r="G41" s="11">
        <v>47</v>
      </c>
      <c r="H41" s="12" t="s">
        <v>817</v>
      </c>
      <c r="I41" s="4">
        <v>300</v>
      </c>
      <c r="J41" s="4" t="s">
        <v>865</v>
      </c>
    </row>
    <row r="42" spans="1:10" ht="27" customHeight="1">
      <c r="A42" s="51">
        <v>39</v>
      </c>
      <c r="B42" s="12" t="s">
        <v>711</v>
      </c>
      <c r="C42" s="6" t="s">
        <v>861</v>
      </c>
      <c r="D42" s="8" t="s">
        <v>723</v>
      </c>
      <c r="E42" s="5" t="s">
        <v>818</v>
      </c>
      <c r="F42" s="12" t="s">
        <v>819</v>
      </c>
      <c r="G42" s="11">
        <v>500</v>
      </c>
      <c r="H42" s="12" t="s">
        <v>820</v>
      </c>
      <c r="I42" s="4">
        <v>200</v>
      </c>
      <c r="J42" s="4" t="s">
        <v>865</v>
      </c>
    </row>
    <row r="43" spans="1:10" ht="27" customHeight="1">
      <c r="A43" s="19">
        <v>40</v>
      </c>
      <c r="B43" s="12" t="s">
        <v>711</v>
      </c>
      <c r="C43" s="6" t="s">
        <v>861</v>
      </c>
      <c r="D43" s="8" t="s">
        <v>723</v>
      </c>
      <c r="E43" s="5" t="s">
        <v>727</v>
      </c>
      <c r="F43" s="12" t="s">
        <v>821</v>
      </c>
      <c r="G43" s="11">
        <v>415</v>
      </c>
      <c r="H43" s="12" t="s">
        <v>822</v>
      </c>
      <c r="I43" s="4">
        <v>150</v>
      </c>
      <c r="J43" s="4" t="s">
        <v>865</v>
      </c>
    </row>
    <row r="44" spans="1:10" ht="27" customHeight="1">
      <c r="A44" s="51">
        <v>41</v>
      </c>
      <c r="B44" s="12" t="s">
        <v>711</v>
      </c>
      <c r="C44" s="6" t="s">
        <v>861</v>
      </c>
      <c r="D44" s="8" t="s">
        <v>723</v>
      </c>
      <c r="E44" s="5" t="s">
        <v>727</v>
      </c>
      <c r="F44" s="12" t="s">
        <v>823</v>
      </c>
      <c r="G44" s="11">
        <v>698</v>
      </c>
      <c r="H44" s="12" t="s">
        <v>824</v>
      </c>
      <c r="I44" s="4">
        <v>200</v>
      </c>
      <c r="J44" s="4" t="s">
        <v>865</v>
      </c>
    </row>
    <row r="45" spans="1:10" ht="27" customHeight="1">
      <c r="A45" s="19">
        <v>42</v>
      </c>
      <c r="B45" s="12" t="s">
        <v>711</v>
      </c>
      <c r="C45" s="6" t="s">
        <v>861</v>
      </c>
      <c r="D45" s="8" t="s">
        <v>723</v>
      </c>
      <c r="E45" s="5" t="s">
        <v>825</v>
      </c>
      <c r="F45" s="12" t="s">
        <v>826</v>
      </c>
      <c r="G45" s="11">
        <v>259</v>
      </c>
      <c r="H45" s="12" t="s">
        <v>827</v>
      </c>
      <c r="I45" s="4">
        <v>150</v>
      </c>
      <c r="J45" s="4" t="s">
        <v>865</v>
      </c>
    </row>
    <row r="46" spans="1:10" ht="27" customHeight="1">
      <c r="A46" s="51">
        <v>43</v>
      </c>
      <c r="B46" s="12" t="s">
        <v>711</v>
      </c>
      <c r="C46" s="6" t="s">
        <v>861</v>
      </c>
      <c r="D46" s="8" t="s">
        <v>723</v>
      </c>
      <c r="E46" s="5" t="s">
        <v>809</v>
      </c>
      <c r="F46" s="12" t="s">
        <v>828</v>
      </c>
      <c r="G46" s="11">
        <v>108</v>
      </c>
      <c r="H46" s="12" t="s">
        <v>829</v>
      </c>
      <c r="I46" s="4">
        <v>200</v>
      </c>
      <c r="J46" s="4" t="s">
        <v>865</v>
      </c>
    </row>
    <row r="47" spans="1:10" ht="27" customHeight="1">
      <c r="A47" s="19">
        <v>44</v>
      </c>
      <c r="B47" s="12" t="s">
        <v>711</v>
      </c>
      <c r="C47" s="6" t="s">
        <v>861</v>
      </c>
      <c r="D47" s="8" t="s">
        <v>723</v>
      </c>
      <c r="E47" s="5" t="s">
        <v>737</v>
      </c>
      <c r="F47" s="52" t="s">
        <v>830</v>
      </c>
      <c r="G47" s="11">
        <v>88</v>
      </c>
      <c r="H47" s="12" t="s">
        <v>831</v>
      </c>
      <c r="I47" s="4">
        <v>200</v>
      </c>
      <c r="J47" s="4" t="s">
        <v>865</v>
      </c>
    </row>
    <row r="48" spans="1:10" ht="27" customHeight="1">
      <c r="A48" s="51">
        <v>45</v>
      </c>
      <c r="B48" s="12" t="s">
        <v>711</v>
      </c>
      <c r="C48" s="6" t="s">
        <v>861</v>
      </c>
      <c r="D48" s="8" t="s">
        <v>723</v>
      </c>
      <c r="E48" s="5" t="s">
        <v>737</v>
      </c>
      <c r="F48" s="12" t="s">
        <v>832</v>
      </c>
      <c r="G48" s="11">
        <v>258</v>
      </c>
      <c r="H48" s="12" t="s">
        <v>833</v>
      </c>
      <c r="I48" s="4">
        <v>300</v>
      </c>
      <c r="J48" s="4" t="s">
        <v>865</v>
      </c>
    </row>
    <row r="49" spans="1:10" ht="27" customHeight="1">
      <c r="A49" s="19">
        <v>46</v>
      </c>
      <c r="B49" s="12" t="s">
        <v>711</v>
      </c>
      <c r="C49" s="6" t="s">
        <v>861</v>
      </c>
      <c r="D49" s="8" t="s">
        <v>723</v>
      </c>
      <c r="E49" s="5" t="s">
        <v>834</v>
      </c>
      <c r="F49" s="12" t="s">
        <v>835</v>
      </c>
      <c r="G49" s="11">
        <v>75</v>
      </c>
      <c r="H49" s="12" t="s">
        <v>836</v>
      </c>
      <c r="I49" s="4">
        <v>150</v>
      </c>
      <c r="J49" s="4" t="s">
        <v>865</v>
      </c>
    </row>
    <row r="50" spans="1:10" ht="27" customHeight="1">
      <c r="A50" s="51">
        <v>47</v>
      </c>
      <c r="B50" s="12" t="s">
        <v>711</v>
      </c>
      <c r="C50" s="6" t="s">
        <v>861</v>
      </c>
      <c r="D50" s="8" t="s">
        <v>723</v>
      </c>
      <c r="E50" s="5" t="s">
        <v>727</v>
      </c>
      <c r="F50" s="12" t="s">
        <v>837</v>
      </c>
      <c r="G50" s="11">
        <v>103</v>
      </c>
      <c r="H50" s="12" t="s">
        <v>838</v>
      </c>
      <c r="I50" s="4">
        <v>300</v>
      </c>
      <c r="J50" s="4" t="s">
        <v>865</v>
      </c>
    </row>
    <row r="51" spans="1:10" ht="27" customHeight="1">
      <c r="A51" s="19">
        <v>48</v>
      </c>
      <c r="B51" s="12" t="s">
        <v>711</v>
      </c>
      <c r="C51" s="6" t="s">
        <v>861</v>
      </c>
      <c r="D51" s="8" t="s">
        <v>723</v>
      </c>
      <c r="E51" s="5" t="s">
        <v>727</v>
      </c>
      <c r="F51" s="52" t="s">
        <v>839</v>
      </c>
      <c r="G51" s="11">
        <v>98</v>
      </c>
      <c r="H51" s="12" t="s">
        <v>840</v>
      </c>
      <c r="I51" s="4">
        <v>200</v>
      </c>
      <c r="J51" s="4" t="s">
        <v>865</v>
      </c>
    </row>
    <row r="52" spans="1:10" ht="27" customHeight="1">
      <c r="A52" s="51">
        <v>49</v>
      </c>
      <c r="B52" s="12" t="s">
        <v>711</v>
      </c>
      <c r="C52" s="6" t="s">
        <v>861</v>
      </c>
      <c r="D52" s="8" t="s">
        <v>723</v>
      </c>
      <c r="E52" s="5" t="s">
        <v>841</v>
      </c>
      <c r="F52" s="52" t="s">
        <v>842</v>
      </c>
      <c r="G52" s="11">
        <v>260</v>
      </c>
      <c r="H52" s="12" t="s">
        <v>739</v>
      </c>
      <c r="I52" s="4">
        <v>50</v>
      </c>
      <c r="J52" s="4" t="s">
        <v>865</v>
      </c>
    </row>
    <row r="53" spans="1:10" ht="27" customHeight="1">
      <c r="A53" s="19">
        <v>50</v>
      </c>
      <c r="B53" s="12" t="s">
        <v>712</v>
      </c>
      <c r="C53" s="6" t="s">
        <v>859</v>
      </c>
      <c r="D53" s="8" t="s">
        <v>726</v>
      </c>
      <c r="E53" s="5" t="s">
        <v>741</v>
      </c>
      <c r="F53" s="29" t="s">
        <v>755</v>
      </c>
      <c r="G53" s="11">
        <v>2</v>
      </c>
      <c r="H53" s="12" t="s">
        <v>744</v>
      </c>
      <c r="I53" s="4">
        <v>63</v>
      </c>
      <c r="J53" s="4">
        <v>10</v>
      </c>
    </row>
    <row r="54" spans="1:10" ht="27" customHeight="1">
      <c r="A54" s="51">
        <v>51</v>
      </c>
      <c r="B54" s="12" t="s">
        <v>713</v>
      </c>
      <c r="C54" s="6" t="s">
        <v>859</v>
      </c>
      <c r="D54" s="8" t="s">
        <v>726</v>
      </c>
      <c r="E54" s="5" t="s">
        <v>756</v>
      </c>
      <c r="F54" s="12" t="s">
        <v>757</v>
      </c>
      <c r="G54" s="11">
        <v>3</v>
      </c>
      <c r="H54" s="12" t="s">
        <v>731</v>
      </c>
      <c r="I54" s="4">
        <v>63</v>
      </c>
      <c r="J54" s="4">
        <v>10</v>
      </c>
    </row>
    <row r="55" spans="1:10" ht="27" customHeight="1">
      <c r="A55" s="19">
        <v>52</v>
      </c>
      <c r="B55" s="12" t="s">
        <v>714</v>
      </c>
      <c r="C55" s="6" t="s">
        <v>859</v>
      </c>
      <c r="D55" s="8" t="s">
        <v>726</v>
      </c>
      <c r="E55" s="5" t="s">
        <v>720</v>
      </c>
      <c r="F55" s="12" t="s">
        <v>758</v>
      </c>
      <c r="G55" s="11">
        <v>1</v>
      </c>
      <c r="H55" s="12" t="s">
        <v>749</v>
      </c>
      <c r="I55" s="4">
        <v>63</v>
      </c>
      <c r="J55" s="4">
        <v>10</v>
      </c>
    </row>
    <row r="56" spans="1:10" ht="27" customHeight="1">
      <c r="A56" s="51">
        <v>53</v>
      </c>
      <c r="B56" s="12" t="s">
        <v>715</v>
      </c>
      <c r="C56" s="6" t="s">
        <v>859</v>
      </c>
      <c r="D56" s="8" t="s">
        <v>726</v>
      </c>
      <c r="E56" s="5" t="s">
        <v>759</v>
      </c>
      <c r="F56" s="12" t="s">
        <v>760</v>
      </c>
      <c r="G56" s="11">
        <v>1</v>
      </c>
      <c r="H56" s="12" t="s">
        <v>749</v>
      </c>
      <c r="I56" s="4">
        <v>63</v>
      </c>
      <c r="J56" s="4">
        <v>10</v>
      </c>
    </row>
    <row r="57" spans="1:10" ht="27" customHeight="1">
      <c r="A57" s="19">
        <v>54</v>
      </c>
      <c r="B57" s="12" t="s">
        <v>716</v>
      </c>
      <c r="C57" s="6" t="s">
        <v>859</v>
      </c>
      <c r="D57" s="8" t="s">
        <v>726</v>
      </c>
      <c r="E57" s="5" t="s">
        <v>741</v>
      </c>
      <c r="F57" s="12" t="s">
        <v>761</v>
      </c>
      <c r="G57" s="11">
        <v>2</v>
      </c>
      <c r="H57" s="12" t="s">
        <v>744</v>
      </c>
      <c r="I57" s="4">
        <v>63</v>
      </c>
      <c r="J57" s="4">
        <v>10</v>
      </c>
    </row>
    <row r="58" spans="1:10" ht="27" customHeight="1">
      <c r="A58" s="51">
        <v>55</v>
      </c>
      <c r="B58" s="12" t="s">
        <v>717</v>
      </c>
      <c r="C58" s="6" t="s">
        <v>859</v>
      </c>
      <c r="D58" s="8" t="s">
        <v>726</v>
      </c>
      <c r="E58" s="5" t="s">
        <v>741</v>
      </c>
      <c r="F58" s="12" t="s">
        <v>762</v>
      </c>
      <c r="G58" s="11">
        <v>2</v>
      </c>
      <c r="H58" s="12" t="s">
        <v>744</v>
      </c>
      <c r="I58" s="4">
        <v>63</v>
      </c>
      <c r="J58" s="4">
        <v>10</v>
      </c>
    </row>
    <row r="59" spans="1:10" ht="27" customHeight="1">
      <c r="A59" s="19">
        <v>56</v>
      </c>
      <c r="B59" s="12" t="s">
        <v>718</v>
      </c>
      <c r="C59" s="6" t="s">
        <v>859</v>
      </c>
      <c r="D59" s="8" t="s">
        <v>726</v>
      </c>
      <c r="E59" s="5" t="s">
        <v>737</v>
      </c>
      <c r="F59" s="29" t="s">
        <v>763</v>
      </c>
      <c r="G59" s="11">
        <v>5</v>
      </c>
      <c r="H59" s="12" t="s">
        <v>722</v>
      </c>
      <c r="I59" s="4">
        <v>63</v>
      </c>
      <c r="J59" s="4">
        <v>10</v>
      </c>
    </row>
    <row r="60" spans="1:10" ht="27" customHeight="1">
      <c r="A60" s="51">
        <v>57</v>
      </c>
      <c r="B60" s="12" t="s">
        <v>719</v>
      </c>
      <c r="C60" s="6" t="s">
        <v>859</v>
      </c>
      <c r="D60" s="8" t="s">
        <v>732</v>
      </c>
      <c r="E60" s="5" t="s">
        <v>720</v>
      </c>
      <c r="F60" s="29" t="s">
        <v>758</v>
      </c>
      <c r="G60" s="11">
        <v>1</v>
      </c>
      <c r="H60" s="12" t="s">
        <v>749</v>
      </c>
      <c r="I60" s="4">
        <v>100</v>
      </c>
      <c r="J60" s="4">
        <v>8</v>
      </c>
    </row>
    <row r="61" spans="1:10" ht="27" customHeight="1">
      <c r="A61" s="19">
        <v>58</v>
      </c>
      <c r="B61" s="12" t="s">
        <v>719</v>
      </c>
      <c r="C61" s="6" t="s">
        <v>859</v>
      </c>
      <c r="D61" s="8" t="s">
        <v>732</v>
      </c>
      <c r="E61" s="5" t="s">
        <v>843</v>
      </c>
      <c r="F61" s="29" t="s">
        <v>844</v>
      </c>
      <c r="G61" s="11">
        <v>6</v>
      </c>
      <c r="H61" s="12" t="s">
        <v>845</v>
      </c>
      <c r="I61" s="4">
        <v>100</v>
      </c>
      <c r="J61" s="4">
        <v>8</v>
      </c>
    </row>
    <row r="62" spans="1:10" ht="27" customHeight="1">
      <c r="A62" s="51">
        <v>59</v>
      </c>
      <c r="B62" s="12" t="s">
        <v>719</v>
      </c>
      <c r="C62" s="6" t="s">
        <v>859</v>
      </c>
      <c r="D62" s="8" t="s">
        <v>732</v>
      </c>
      <c r="E62" s="5" t="s">
        <v>843</v>
      </c>
      <c r="F62" s="12" t="s">
        <v>846</v>
      </c>
      <c r="G62" s="11">
        <v>3</v>
      </c>
      <c r="H62" s="12" t="s">
        <v>731</v>
      </c>
      <c r="I62" s="4">
        <v>100</v>
      </c>
      <c r="J62" s="4">
        <v>8</v>
      </c>
    </row>
    <row r="63" spans="1:10" ht="27" customHeight="1">
      <c r="A63" s="19">
        <v>60</v>
      </c>
      <c r="B63" s="12" t="s">
        <v>719</v>
      </c>
      <c r="C63" s="6" t="s">
        <v>859</v>
      </c>
      <c r="D63" s="8" t="s">
        <v>732</v>
      </c>
      <c r="E63" s="5" t="s">
        <v>843</v>
      </c>
      <c r="F63" s="29" t="s">
        <v>847</v>
      </c>
      <c r="G63" s="11">
        <v>3</v>
      </c>
      <c r="H63" s="12" t="s">
        <v>731</v>
      </c>
      <c r="I63" s="4">
        <v>100</v>
      </c>
      <c r="J63" s="4">
        <v>8</v>
      </c>
    </row>
    <row r="64" spans="1:10" ht="27" customHeight="1">
      <c r="A64" s="51">
        <v>61</v>
      </c>
      <c r="B64" s="12" t="s">
        <v>719</v>
      </c>
      <c r="C64" s="6" t="s">
        <v>859</v>
      </c>
      <c r="D64" s="8" t="s">
        <v>732</v>
      </c>
      <c r="E64" s="5" t="s">
        <v>41</v>
      </c>
      <c r="F64" s="52" t="s">
        <v>848</v>
      </c>
      <c r="G64" s="11">
        <v>3</v>
      </c>
      <c r="H64" s="12" t="s">
        <v>731</v>
      </c>
      <c r="I64" s="4">
        <v>100</v>
      </c>
      <c r="J64" s="4">
        <v>8</v>
      </c>
    </row>
    <row r="65" spans="1:10" ht="27" customHeight="1">
      <c r="A65" s="19">
        <v>62</v>
      </c>
      <c r="B65" s="12" t="s">
        <v>719</v>
      </c>
      <c r="C65" s="6" t="s">
        <v>859</v>
      </c>
      <c r="D65" s="8" t="s">
        <v>732</v>
      </c>
      <c r="E65" s="5" t="s">
        <v>849</v>
      </c>
      <c r="F65" s="12" t="s">
        <v>850</v>
      </c>
      <c r="G65" s="11">
        <v>9</v>
      </c>
      <c r="H65" s="12" t="s">
        <v>729</v>
      </c>
      <c r="I65" s="4">
        <v>100</v>
      </c>
      <c r="J65" s="4">
        <v>8</v>
      </c>
    </row>
    <row r="66" spans="1:10" ht="27" customHeight="1">
      <c r="A66" s="51">
        <v>63</v>
      </c>
      <c r="B66" s="12" t="s">
        <v>719</v>
      </c>
      <c r="C66" s="6" t="s">
        <v>859</v>
      </c>
      <c r="D66" s="8" t="s">
        <v>732</v>
      </c>
      <c r="E66" s="5" t="s">
        <v>216</v>
      </c>
      <c r="F66" s="12" t="s">
        <v>851</v>
      </c>
      <c r="G66" s="11">
        <v>4</v>
      </c>
      <c r="H66" s="12" t="s">
        <v>852</v>
      </c>
      <c r="I66" s="4">
        <v>100</v>
      </c>
      <c r="J66" s="4">
        <v>8</v>
      </c>
    </row>
    <row r="67" spans="1:10" ht="27" customHeight="1">
      <c r="A67" s="19">
        <v>64</v>
      </c>
      <c r="B67" s="12" t="s">
        <v>719</v>
      </c>
      <c r="C67" s="6" t="s">
        <v>859</v>
      </c>
      <c r="D67" s="8" t="s">
        <v>732</v>
      </c>
      <c r="E67" s="5" t="s">
        <v>843</v>
      </c>
      <c r="F67" s="12" t="s">
        <v>853</v>
      </c>
      <c r="G67" s="11">
        <v>9</v>
      </c>
      <c r="H67" s="12" t="s">
        <v>729</v>
      </c>
      <c r="I67" s="4">
        <v>100</v>
      </c>
      <c r="J67" s="4">
        <v>8</v>
      </c>
    </row>
    <row r="68" spans="1:10" ht="27" customHeight="1">
      <c r="A68" s="51">
        <v>65</v>
      </c>
      <c r="B68" s="4" t="s">
        <v>866</v>
      </c>
      <c r="C68" s="6" t="s">
        <v>867</v>
      </c>
      <c r="D68" s="8" t="s">
        <v>868</v>
      </c>
      <c r="E68" s="5" t="s">
        <v>869</v>
      </c>
      <c r="F68" s="12" t="s">
        <v>870</v>
      </c>
      <c r="G68" s="11">
        <v>5</v>
      </c>
      <c r="H68" s="12" t="s">
        <v>871</v>
      </c>
      <c r="I68" s="4">
        <v>63</v>
      </c>
      <c r="J68" s="4">
        <v>10</v>
      </c>
    </row>
    <row r="69" spans="1:10" ht="27" customHeight="1">
      <c r="A69" s="19">
        <v>66</v>
      </c>
      <c r="B69" s="4" t="s">
        <v>872</v>
      </c>
      <c r="C69" s="6" t="s">
        <v>867</v>
      </c>
      <c r="D69" s="8" t="s">
        <v>868</v>
      </c>
      <c r="E69" s="5" t="s">
        <v>874</v>
      </c>
      <c r="F69" s="12" t="s">
        <v>875</v>
      </c>
      <c r="G69" s="11">
        <v>1</v>
      </c>
      <c r="H69" s="12" t="s">
        <v>864</v>
      </c>
      <c r="I69" s="4">
        <v>63</v>
      </c>
      <c r="J69" s="4">
        <v>10</v>
      </c>
    </row>
    <row r="70" spans="1:10" ht="27" customHeight="1">
      <c r="A70" s="51">
        <v>67</v>
      </c>
      <c r="B70" s="4" t="s">
        <v>873</v>
      </c>
      <c r="C70" s="6" t="s">
        <v>867</v>
      </c>
      <c r="D70" s="8" t="s">
        <v>868</v>
      </c>
      <c r="E70" s="5" t="s">
        <v>876</v>
      </c>
      <c r="F70" s="12" t="s">
        <v>877</v>
      </c>
      <c r="G70" s="11">
        <v>2</v>
      </c>
      <c r="H70" s="12" t="s">
        <v>878</v>
      </c>
      <c r="I70" s="4">
        <v>63</v>
      </c>
      <c r="J70" s="4">
        <v>10</v>
      </c>
    </row>
    <row r="71" spans="1:10" ht="27" customHeight="1">
      <c r="A71" s="19">
        <v>68</v>
      </c>
      <c r="B71" s="4" t="s">
        <v>879</v>
      </c>
      <c r="C71" s="6" t="s">
        <v>867</v>
      </c>
      <c r="D71" s="8" t="s">
        <v>868</v>
      </c>
      <c r="E71" s="5" t="s">
        <v>884</v>
      </c>
      <c r="F71" s="12" t="s">
        <v>885</v>
      </c>
      <c r="G71" s="11">
        <v>7</v>
      </c>
      <c r="H71" s="12" t="s">
        <v>886</v>
      </c>
      <c r="I71" s="4">
        <v>90</v>
      </c>
      <c r="J71" s="4">
        <v>10</v>
      </c>
    </row>
    <row r="72" spans="1:10" ht="27" customHeight="1">
      <c r="A72" s="51">
        <v>69</v>
      </c>
      <c r="B72" s="4" t="s">
        <v>880</v>
      </c>
      <c r="C72" s="6" t="s">
        <v>867</v>
      </c>
      <c r="D72" s="8" t="s">
        <v>868</v>
      </c>
      <c r="E72" s="5" t="s">
        <v>855</v>
      </c>
      <c r="F72" s="12" t="s">
        <v>887</v>
      </c>
      <c r="G72" s="11">
        <v>9</v>
      </c>
      <c r="H72" s="12" t="s">
        <v>888</v>
      </c>
      <c r="I72" s="4">
        <v>63</v>
      </c>
      <c r="J72" s="4">
        <v>10</v>
      </c>
    </row>
    <row r="73" spans="1:10" ht="27" customHeight="1">
      <c r="A73" s="19">
        <v>70</v>
      </c>
      <c r="B73" s="4" t="s">
        <v>881</v>
      </c>
      <c r="C73" s="6" t="s">
        <v>867</v>
      </c>
      <c r="D73" s="8" t="s">
        <v>868</v>
      </c>
      <c r="E73" s="5" t="s">
        <v>874</v>
      </c>
      <c r="F73" s="12" t="s">
        <v>889</v>
      </c>
      <c r="G73" s="11">
        <v>2</v>
      </c>
      <c r="H73" s="12" t="s">
        <v>878</v>
      </c>
      <c r="I73" s="4">
        <v>63</v>
      </c>
      <c r="J73" s="4">
        <v>10</v>
      </c>
    </row>
    <row r="74" spans="1:10" ht="27" customHeight="1">
      <c r="A74" s="51">
        <v>71</v>
      </c>
      <c r="B74" s="4" t="s">
        <v>882</v>
      </c>
      <c r="C74" s="6" t="s">
        <v>867</v>
      </c>
      <c r="D74" s="8" t="s">
        <v>868</v>
      </c>
      <c r="E74" s="5" t="s">
        <v>890</v>
      </c>
      <c r="F74" s="12" t="s">
        <v>891</v>
      </c>
      <c r="G74" s="11">
        <v>8</v>
      </c>
      <c r="H74" s="12" t="s">
        <v>893</v>
      </c>
      <c r="I74" s="4">
        <v>63</v>
      </c>
      <c r="J74" s="4">
        <v>10</v>
      </c>
    </row>
    <row r="75" spans="1:10" ht="27" customHeight="1">
      <c r="A75" s="19">
        <v>72</v>
      </c>
      <c r="B75" s="4" t="s">
        <v>883</v>
      </c>
      <c r="C75" s="6" t="s">
        <v>867</v>
      </c>
      <c r="D75" s="8" t="s">
        <v>868</v>
      </c>
      <c r="E75" s="5" t="s">
        <v>876</v>
      </c>
      <c r="F75" s="12" t="s">
        <v>892</v>
      </c>
      <c r="G75" s="11">
        <v>2</v>
      </c>
      <c r="H75" s="12" t="s">
        <v>878</v>
      </c>
      <c r="I75" s="4">
        <v>63</v>
      </c>
      <c r="J75" s="4">
        <v>10</v>
      </c>
    </row>
    <row r="76" spans="1:10" ht="27" customHeight="1">
      <c r="A76" s="51">
        <v>73</v>
      </c>
      <c r="B76" s="4" t="s">
        <v>894</v>
      </c>
      <c r="C76" s="6" t="s">
        <v>895</v>
      </c>
      <c r="D76" s="8" t="s">
        <v>896</v>
      </c>
      <c r="E76" s="5" t="s">
        <v>897</v>
      </c>
      <c r="F76" s="12" t="s">
        <v>898</v>
      </c>
      <c r="G76" s="11">
        <v>9</v>
      </c>
      <c r="H76" s="12" t="s">
        <v>899</v>
      </c>
      <c r="I76" s="4">
        <v>100</v>
      </c>
      <c r="J76" s="4">
        <v>1</v>
      </c>
    </row>
    <row r="77" spans="1:10" ht="27" customHeight="1">
      <c r="A77" s="19">
        <v>74</v>
      </c>
      <c r="B77" s="4" t="s">
        <v>921</v>
      </c>
      <c r="C77" s="6" t="s">
        <v>922</v>
      </c>
      <c r="D77" s="8" t="s">
        <v>924</v>
      </c>
      <c r="E77" s="5" t="s">
        <v>925</v>
      </c>
      <c r="F77" s="12" t="s">
        <v>926</v>
      </c>
      <c r="G77" s="11">
        <v>80</v>
      </c>
      <c r="H77" s="12" t="s">
        <v>927</v>
      </c>
      <c r="I77" s="4" t="s">
        <v>928</v>
      </c>
      <c r="J77" s="4" t="s">
        <v>929</v>
      </c>
    </row>
    <row r="78" spans="1:10" ht="27" customHeight="1">
      <c r="A78" s="51">
        <v>75</v>
      </c>
      <c r="B78" s="4" t="s">
        <v>935</v>
      </c>
      <c r="C78" s="6" t="s">
        <v>922</v>
      </c>
      <c r="D78" s="8" t="s">
        <v>936</v>
      </c>
      <c r="E78" s="5" t="s">
        <v>937</v>
      </c>
      <c r="F78" s="12" t="s">
        <v>938</v>
      </c>
      <c r="G78" s="11">
        <v>9</v>
      </c>
      <c r="H78" s="12" t="s">
        <v>939</v>
      </c>
      <c r="I78" s="4" t="s">
        <v>940</v>
      </c>
      <c r="J78" s="4">
        <v>1</v>
      </c>
    </row>
    <row r="79" spans="1:10" ht="27" customHeight="1">
      <c r="A79" s="19">
        <v>76</v>
      </c>
      <c r="B79" s="4" t="s">
        <v>930</v>
      </c>
      <c r="C79" s="6" t="s">
        <v>922</v>
      </c>
      <c r="D79" s="8" t="s">
        <v>931</v>
      </c>
      <c r="E79" s="5" t="s">
        <v>932</v>
      </c>
      <c r="F79" s="12" t="s">
        <v>933</v>
      </c>
      <c r="G79" s="11">
        <v>38</v>
      </c>
      <c r="H79" s="12" t="s">
        <v>934</v>
      </c>
      <c r="I79" s="4"/>
      <c r="J79" s="4">
        <v>10</v>
      </c>
    </row>
    <row r="80" spans="1:10" ht="27" customHeight="1">
      <c r="A80" s="51">
        <v>77</v>
      </c>
      <c r="B80" s="4" t="s">
        <v>941</v>
      </c>
      <c r="C80" s="6" t="s">
        <v>922</v>
      </c>
      <c r="D80" s="8" t="s">
        <v>944</v>
      </c>
      <c r="E80" s="5" t="s">
        <v>937</v>
      </c>
      <c r="F80" s="12" t="s">
        <v>945</v>
      </c>
      <c r="G80" s="11">
        <v>4</v>
      </c>
      <c r="H80" s="12" t="s">
        <v>949</v>
      </c>
      <c r="I80" s="4" t="s">
        <v>950</v>
      </c>
      <c r="J80" s="4">
        <v>10</v>
      </c>
    </row>
    <row r="81" spans="1:10" ht="27" customHeight="1">
      <c r="A81" s="19">
        <v>78</v>
      </c>
      <c r="B81" s="4" t="s">
        <v>942</v>
      </c>
      <c r="C81" s="6" t="s">
        <v>922</v>
      </c>
      <c r="D81" s="8" t="s">
        <v>944</v>
      </c>
      <c r="E81" s="5" t="s">
        <v>946</v>
      </c>
      <c r="F81" s="12" t="s">
        <v>947</v>
      </c>
      <c r="G81" s="11">
        <v>1</v>
      </c>
      <c r="H81" s="12" t="s">
        <v>951</v>
      </c>
      <c r="I81" s="4" t="s">
        <v>950</v>
      </c>
      <c r="J81" s="4">
        <v>10</v>
      </c>
    </row>
    <row r="82" spans="1:10" ht="27" customHeight="1">
      <c r="A82" s="51">
        <v>79</v>
      </c>
      <c r="B82" s="4" t="s">
        <v>943</v>
      </c>
      <c r="C82" s="6" t="s">
        <v>922</v>
      </c>
      <c r="D82" s="8" t="s">
        <v>944</v>
      </c>
      <c r="E82" s="5" t="s">
        <v>903</v>
      </c>
      <c r="F82" s="12" t="s">
        <v>948</v>
      </c>
      <c r="G82" s="11">
        <v>3</v>
      </c>
      <c r="H82" s="12" t="s">
        <v>952</v>
      </c>
      <c r="I82" s="4" t="s">
        <v>950</v>
      </c>
      <c r="J82" s="4">
        <v>10</v>
      </c>
    </row>
    <row r="83" spans="1:10" ht="27" customHeight="1">
      <c r="A83" s="19">
        <v>80</v>
      </c>
      <c r="B83" s="4" t="s">
        <v>900</v>
      </c>
      <c r="C83" s="6" t="s">
        <v>901</v>
      </c>
      <c r="D83" s="8" t="s">
        <v>902</v>
      </c>
      <c r="E83" s="5" t="s">
        <v>903</v>
      </c>
      <c r="F83" s="12" t="s">
        <v>904</v>
      </c>
      <c r="G83" s="11">
        <v>60</v>
      </c>
      <c r="H83" s="12" t="s">
        <v>905</v>
      </c>
      <c r="I83" s="4" t="s">
        <v>906</v>
      </c>
      <c r="J83" s="4">
        <v>92</v>
      </c>
    </row>
    <row r="84" spans="1:10" ht="27" customHeight="1">
      <c r="A84" s="51">
        <v>81</v>
      </c>
      <c r="B84" s="4" t="s">
        <v>913</v>
      </c>
      <c r="C84" s="6" t="s">
        <v>901</v>
      </c>
      <c r="D84" s="8" t="s">
        <v>908</v>
      </c>
      <c r="E84" s="5" t="s">
        <v>903</v>
      </c>
      <c r="F84" s="12" t="s">
        <v>910</v>
      </c>
      <c r="G84" s="11">
        <v>220</v>
      </c>
      <c r="H84" s="12" t="s">
        <v>914</v>
      </c>
      <c r="I84" s="4" t="s">
        <v>915</v>
      </c>
      <c r="J84" s="4">
        <v>89</v>
      </c>
    </row>
    <row r="85" spans="1:10" ht="27" customHeight="1">
      <c r="A85" s="19">
        <v>82</v>
      </c>
      <c r="B85" s="4" t="s">
        <v>907</v>
      </c>
      <c r="C85" s="6" t="s">
        <v>901</v>
      </c>
      <c r="D85" s="8" t="s">
        <v>908</v>
      </c>
      <c r="E85" s="5" t="s">
        <v>903</v>
      </c>
      <c r="F85" s="12" t="s">
        <v>910</v>
      </c>
      <c r="G85" s="11">
        <v>327</v>
      </c>
      <c r="H85" s="12" t="s">
        <v>911</v>
      </c>
      <c r="I85" s="4" t="s">
        <v>912</v>
      </c>
      <c r="J85" s="4">
        <v>89</v>
      </c>
    </row>
    <row r="86" spans="1:10" ht="27" customHeight="1">
      <c r="A86" s="51">
        <v>83</v>
      </c>
      <c r="B86" s="4" t="s">
        <v>953</v>
      </c>
      <c r="C86" s="6" t="s">
        <v>901</v>
      </c>
      <c r="D86" s="8" t="s">
        <v>916</v>
      </c>
      <c r="E86" s="5" t="s">
        <v>917</v>
      </c>
      <c r="F86" s="12" t="s">
        <v>918</v>
      </c>
      <c r="G86" s="11">
        <v>21</v>
      </c>
      <c r="H86" s="12" t="s">
        <v>919</v>
      </c>
      <c r="I86" s="4" t="s">
        <v>920</v>
      </c>
      <c r="J86" s="4">
        <v>5</v>
      </c>
    </row>
    <row r="87" spans="1:10" ht="27" customHeight="1">
      <c r="A87" s="19">
        <v>84</v>
      </c>
      <c r="B87" s="4" t="s">
        <v>988</v>
      </c>
      <c r="C87" s="6" t="s">
        <v>989</v>
      </c>
      <c r="D87" s="36" t="s">
        <v>994</v>
      </c>
      <c r="E87" s="4" t="s">
        <v>995</v>
      </c>
      <c r="F87" s="36" t="s">
        <v>996</v>
      </c>
      <c r="G87" s="4">
        <v>930</v>
      </c>
      <c r="H87" s="4">
        <v>930</v>
      </c>
      <c r="I87" s="4" t="s">
        <v>998</v>
      </c>
      <c r="J87" s="4" t="s">
        <v>999</v>
      </c>
    </row>
    <row r="88" spans="1:10" ht="27" customHeight="1">
      <c r="A88" s="51">
        <v>85</v>
      </c>
      <c r="B88" s="4" t="s">
        <v>988</v>
      </c>
      <c r="C88" s="6" t="s">
        <v>989</v>
      </c>
      <c r="D88" s="36" t="s">
        <v>1058</v>
      </c>
      <c r="E88" s="4" t="s">
        <v>995</v>
      </c>
      <c r="F88" s="36" t="s">
        <v>997</v>
      </c>
      <c r="G88" s="4">
        <v>850</v>
      </c>
      <c r="H88" s="4">
        <v>850</v>
      </c>
      <c r="I88" s="4" t="s">
        <v>998</v>
      </c>
      <c r="J88" s="4" t="s">
        <v>999</v>
      </c>
    </row>
    <row r="89" spans="1:10" ht="27" customHeight="1">
      <c r="A89" s="19">
        <v>86</v>
      </c>
      <c r="B89" s="4" t="s">
        <v>988</v>
      </c>
      <c r="C89" s="6" t="s">
        <v>989</v>
      </c>
      <c r="D89" s="8" t="s">
        <v>990</v>
      </c>
      <c r="E89" s="5" t="s">
        <v>991</v>
      </c>
      <c r="F89" s="12" t="s">
        <v>992</v>
      </c>
      <c r="G89" s="11">
        <v>25</v>
      </c>
      <c r="H89" s="12" t="s">
        <v>993</v>
      </c>
      <c r="I89" s="4"/>
      <c r="J89" s="4" t="s">
        <v>1000</v>
      </c>
    </row>
    <row r="90" spans="1:10" ht="27" customHeight="1">
      <c r="A90" s="51">
        <v>87</v>
      </c>
      <c r="B90" s="4" t="s">
        <v>954</v>
      </c>
      <c r="C90" s="6" t="s">
        <v>955</v>
      </c>
      <c r="D90" s="8" t="s">
        <v>960</v>
      </c>
      <c r="E90" s="5" t="s">
        <v>956</v>
      </c>
      <c r="F90" s="12" t="s">
        <v>957</v>
      </c>
      <c r="G90" s="11">
        <v>8</v>
      </c>
      <c r="H90" s="12" t="s">
        <v>958</v>
      </c>
      <c r="I90" s="4"/>
      <c r="J90" s="4">
        <v>2</v>
      </c>
    </row>
    <row r="91" spans="1:10" ht="27" customHeight="1">
      <c r="A91" s="19">
        <v>88</v>
      </c>
      <c r="B91" s="4" t="s">
        <v>959</v>
      </c>
      <c r="C91" s="28" t="s">
        <v>955</v>
      </c>
      <c r="D91" s="8" t="s">
        <v>961</v>
      </c>
      <c r="E91" s="5" t="s">
        <v>962</v>
      </c>
      <c r="F91" s="12" t="s">
        <v>963</v>
      </c>
      <c r="G91" s="11">
        <v>20</v>
      </c>
      <c r="H91" s="4">
        <v>14</v>
      </c>
      <c r="I91" s="4" t="s">
        <v>906</v>
      </c>
      <c r="J91" s="13">
        <v>3</v>
      </c>
    </row>
    <row r="92" spans="1:10" ht="27" customHeight="1">
      <c r="A92" s="51">
        <v>89</v>
      </c>
      <c r="B92" s="4" t="s">
        <v>964</v>
      </c>
      <c r="C92" s="28" t="s">
        <v>965</v>
      </c>
      <c r="D92" s="8" t="s">
        <v>966</v>
      </c>
      <c r="E92" s="5" t="s">
        <v>968</v>
      </c>
      <c r="F92" s="12" t="s">
        <v>969</v>
      </c>
      <c r="G92" s="11">
        <v>2</v>
      </c>
      <c r="H92" s="4">
        <v>1.6</v>
      </c>
      <c r="I92" s="13" t="s">
        <v>970</v>
      </c>
      <c r="J92" s="13">
        <v>10</v>
      </c>
    </row>
    <row r="93" spans="1:10" ht="27" customHeight="1">
      <c r="A93" s="19">
        <v>90</v>
      </c>
      <c r="B93" s="4" t="s">
        <v>971</v>
      </c>
      <c r="C93" s="28" t="s">
        <v>980</v>
      </c>
      <c r="D93" s="8" t="s">
        <v>972</v>
      </c>
      <c r="E93" s="5" t="s">
        <v>974</v>
      </c>
      <c r="F93" s="12" t="s">
        <v>975</v>
      </c>
      <c r="G93" s="11">
        <v>3</v>
      </c>
      <c r="H93" s="4">
        <v>3</v>
      </c>
      <c r="I93" s="13">
        <v>100</v>
      </c>
      <c r="J93" s="13">
        <v>11</v>
      </c>
    </row>
    <row r="94" spans="1:10" ht="27" customHeight="1">
      <c r="A94" s="51">
        <v>91</v>
      </c>
      <c r="B94" s="4" t="s">
        <v>971</v>
      </c>
      <c r="C94" s="28" t="s">
        <v>980</v>
      </c>
      <c r="D94" s="8" t="s">
        <v>972</v>
      </c>
      <c r="E94" s="5" t="s">
        <v>976</v>
      </c>
      <c r="F94" s="12" t="s">
        <v>977</v>
      </c>
      <c r="G94" s="11">
        <v>3</v>
      </c>
      <c r="H94" s="4">
        <v>3</v>
      </c>
      <c r="I94" s="13">
        <v>100</v>
      </c>
      <c r="J94" s="13">
        <v>11</v>
      </c>
    </row>
    <row r="95" spans="1:10" ht="27" customHeight="1">
      <c r="A95" s="19">
        <v>92</v>
      </c>
      <c r="B95" s="4" t="s">
        <v>971</v>
      </c>
      <c r="C95" s="28" t="s">
        <v>980</v>
      </c>
      <c r="D95" s="8" t="s">
        <v>972</v>
      </c>
      <c r="E95" s="5" t="s">
        <v>976</v>
      </c>
      <c r="F95" s="12" t="s">
        <v>978</v>
      </c>
      <c r="G95" s="11">
        <v>3</v>
      </c>
      <c r="H95" s="4">
        <v>3</v>
      </c>
      <c r="I95" s="13">
        <v>100</v>
      </c>
      <c r="J95" s="13">
        <v>11</v>
      </c>
    </row>
    <row r="96" spans="1:10" ht="27" customHeight="1">
      <c r="A96" s="51">
        <v>93</v>
      </c>
      <c r="B96" s="4" t="s">
        <v>971</v>
      </c>
      <c r="C96" s="28" t="s">
        <v>980</v>
      </c>
      <c r="D96" s="8" t="s">
        <v>972</v>
      </c>
      <c r="E96" s="5" t="s">
        <v>976</v>
      </c>
      <c r="F96" s="12" t="s">
        <v>979</v>
      </c>
      <c r="G96" s="11">
        <v>3</v>
      </c>
      <c r="H96" s="4">
        <v>3</v>
      </c>
      <c r="I96" s="13">
        <v>100</v>
      </c>
      <c r="J96" s="13">
        <v>11</v>
      </c>
    </row>
    <row r="97" spans="1:10" ht="27" customHeight="1">
      <c r="A97" s="19">
        <v>94</v>
      </c>
      <c r="B97" s="4" t="s">
        <v>981</v>
      </c>
      <c r="C97" s="6" t="s">
        <v>982</v>
      </c>
      <c r="D97" s="8" t="s">
        <v>983</v>
      </c>
      <c r="E97" s="5" t="s">
        <v>984</v>
      </c>
      <c r="F97" s="12" t="s">
        <v>985</v>
      </c>
      <c r="G97" s="11">
        <v>2</v>
      </c>
      <c r="H97" s="12" t="s">
        <v>986</v>
      </c>
      <c r="I97" s="13" t="s">
        <v>987</v>
      </c>
      <c r="J97" s="4">
        <v>1</v>
      </c>
    </row>
    <row r="98" spans="1:10" ht="27" customHeight="1">
      <c r="A98" s="51">
        <v>95</v>
      </c>
      <c r="B98" s="4" t="s">
        <v>1001</v>
      </c>
      <c r="C98" s="6" t="s">
        <v>1009</v>
      </c>
      <c r="D98" s="8" t="s">
        <v>1010</v>
      </c>
      <c r="E98" s="5" t="s">
        <v>1011</v>
      </c>
      <c r="F98" s="12" t="s">
        <v>1012</v>
      </c>
      <c r="G98" s="11">
        <v>136</v>
      </c>
      <c r="H98" s="12" t="s">
        <v>1013</v>
      </c>
      <c r="I98" s="4"/>
      <c r="J98" s="13" t="s">
        <v>1014</v>
      </c>
    </row>
    <row r="99" spans="1:10" ht="27" customHeight="1">
      <c r="A99" s="19">
        <v>96</v>
      </c>
      <c r="B99" s="4" t="s">
        <v>1002</v>
      </c>
      <c r="C99" s="6" t="s">
        <v>1009</v>
      </c>
      <c r="D99" s="8" t="s">
        <v>1010</v>
      </c>
      <c r="E99" s="5" t="s">
        <v>1011</v>
      </c>
      <c r="F99" s="12" t="s">
        <v>1012</v>
      </c>
      <c r="G99" s="11">
        <v>170</v>
      </c>
      <c r="H99" s="12" t="s">
        <v>1015</v>
      </c>
      <c r="I99" s="4">
        <v>400</v>
      </c>
      <c r="J99" s="4">
        <v>20</v>
      </c>
    </row>
    <row r="100" spans="1:10" ht="27" customHeight="1">
      <c r="A100" s="51">
        <v>97</v>
      </c>
      <c r="B100" s="4" t="s">
        <v>1004</v>
      </c>
      <c r="C100" s="6" t="s">
        <v>1008</v>
      </c>
      <c r="D100" s="8" t="s">
        <v>21</v>
      </c>
      <c r="E100" s="5" t="s">
        <v>1005</v>
      </c>
      <c r="F100" s="12" t="s">
        <v>1006</v>
      </c>
      <c r="G100" s="11">
        <v>8</v>
      </c>
      <c r="H100" s="53">
        <f>G100*0.8</f>
        <v>6.4</v>
      </c>
      <c r="I100" s="4">
        <v>63</v>
      </c>
      <c r="J100" s="4">
        <v>10</v>
      </c>
    </row>
    <row r="101" spans="1:10" ht="27" customHeight="1">
      <c r="A101" s="19">
        <v>98</v>
      </c>
      <c r="B101" s="4" t="s">
        <v>1016</v>
      </c>
      <c r="C101" s="6" t="s">
        <v>1017</v>
      </c>
      <c r="D101" s="8" t="s">
        <v>1018</v>
      </c>
      <c r="E101" s="5" t="s">
        <v>1020</v>
      </c>
      <c r="F101" s="29" t="s">
        <v>1021</v>
      </c>
      <c r="G101" s="11">
        <v>37</v>
      </c>
      <c r="H101" s="12" t="s">
        <v>1022</v>
      </c>
      <c r="I101" s="4" t="s">
        <v>1023</v>
      </c>
      <c r="J101" s="4" t="s">
        <v>1024</v>
      </c>
    </row>
    <row r="102" spans="1:10" ht="27" customHeight="1">
      <c r="A102" s="51">
        <v>99</v>
      </c>
      <c r="B102" s="4" t="s">
        <v>1016</v>
      </c>
      <c r="C102" s="6" t="s">
        <v>1017</v>
      </c>
      <c r="D102" s="8" t="s">
        <v>1018</v>
      </c>
      <c r="E102" s="5" t="s">
        <v>1025</v>
      </c>
      <c r="F102" s="29" t="s">
        <v>1026</v>
      </c>
      <c r="G102" s="11">
        <v>15</v>
      </c>
      <c r="H102" s="12" t="s">
        <v>1027</v>
      </c>
      <c r="I102" s="4">
        <v>54</v>
      </c>
      <c r="J102" s="4" t="s">
        <v>1024</v>
      </c>
    </row>
    <row r="103" spans="1:10" ht="27" customHeight="1">
      <c r="A103" s="19">
        <v>100</v>
      </c>
      <c r="B103" s="4" t="s">
        <v>1016</v>
      </c>
      <c r="C103" s="6" t="s">
        <v>1017</v>
      </c>
      <c r="D103" s="8" t="s">
        <v>1018</v>
      </c>
      <c r="E103" s="5" t="s">
        <v>1028</v>
      </c>
      <c r="F103" s="29" t="s">
        <v>1029</v>
      </c>
      <c r="G103" s="11">
        <v>50</v>
      </c>
      <c r="H103" s="12" t="s">
        <v>1030</v>
      </c>
      <c r="I103" s="4" t="s">
        <v>1023</v>
      </c>
      <c r="J103" s="4" t="s">
        <v>1024</v>
      </c>
    </row>
    <row r="104" spans="1:10" ht="27" customHeight="1">
      <c r="A104" s="51">
        <v>101</v>
      </c>
      <c r="B104" s="4" t="s">
        <v>1016</v>
      </c>
      <c r="C104" s="6" t="s">
        <v>1017</v>
      </c>
      <c r="D104" s="8" t="s">
        <v>1018</v>
      </c>
      <c r="E104" s="5" t="s">
        <v>1028</v>
      </c>
      <c r="F104" s="29" t="s">
        <v>1029</v>
      </c>
      <c r="G104" s="11">
        <v>13</v>
      </c>
      <c r="H104" s="12" t="s">
        <v>1031</v>
      </c>
      <c r="I104" s="4">
        <v>54</v>
      </c>
      <c r="J104" s="4" t="s">
        <v>1024</v>
      </c>
    </row>
    <row r="105" spans="1:10" ht="27" customHeight="1">
      <c r="A105" s="19">
        <v>102</v>
      </c>
      <c r="B105" s="4" t="s">
        <v>1016</v>
      </c>
      <c r="C105" s="6" t="s">
        <v>1017</v>
      </c>
      <c r="D105" s="8" t="s">
        <v>1018</v>
      </c>
      <c r="E105" s="5" t="s">
        <v>1025</v>
      </c>
      <c r="F105" s="29" t="s">
        <v>1032</v>
      </c>
      <c r="G105" s="11">
        <v>17</v>
      </c>
      <c r="H105" s="12" t="s">
        <v>1033</v>
      </c>
      <c r="I105" s="4">
        <v>54</v>
      </c>
      <c r="J105" s="4" t="s">
        <v>1024</v>
      </c>
    </row>
    <row r="106" spans="1:10" ht="27" customHeight="1">
      <c r="A106" s="51">
        <v>103</v>
      </c>
      <c r="B106" s="4" t="s">
        <v>1016</v>
      </c>
      <c r="C106" s="6" t="s">
        <v>1017</v>
      </c>
      <c r="D106" s="8" t="s">
        <v>1018</v>
      </c>
      <c r="E106" s="5" t="s">
        <v>1025</v>
      </c>
      <c r="F106" s="29" t="s">
        <v>1034</v>
      </c>
      <c r="G106" s="11">
        <v>50</v>
      </c>
      <c r="H106" s="12" t="s">
        <v>1035</v>
      </c>
      <c r="I106" s="4" t="s">
        <v>1023</v>
      </c>
      <c r="J106" s="4" t="s">
        <v>1024</v>
      </c>
    </row>
    <row r="107" spans="1:10" ht="27" customHeight="1">
      <c r="A107" s="19">
        <v>104</v>
      </c>
      <c r="B107" s="4" t="s">
        <v>1016</v>
      </c>
      <c r="C107" s="6" t="s">
        <v>1017</v>
      </c>
      <c r="D107" s="8" t="s">
        <v>1018</v>
      </c>
      <c r="E107" s="5" t="s">
        <v>1025</v>
      </c>
      <c r="F107" s="29" t="s">
        <v>1036</v>
      </c>
      <c r="G107" s="11">
        <v>50</v>
      </c>
      <c r="H107" s="12" t="s">
        <v>1035</v>
      </c>
      <c r="I107" s="4" t="s">
        <v>1023</v>
      </c>
      <c r="J107" s="4" t="s">
        <v>1024</v>
      </c>
    </row>
    <row r="108" spans="1:10" ht="27" customHeight="1">
      <c r="A108" s="51">
        <v>105</v>
      </c>
      <c r="B108" s="4" t="s">
        <v>1038</v>
      </c>
      <c r="C108" s="6" t="s">
        <v>1039</v>
      </c>
      <c r="D108" s="8" t="s">
        <v>1040</v>
      </c>
      <c r="E108" s="5" t="s">
        <v>1041</v>
      </c>
      <c r="F108" s="12" t="s">
        <v>1042</v>
      </c>
      <c r="G108" s="11">
        <v>3</v>
      </c>
      <c r="H108" s="12" t="s">
        <v>1043</v>
      </c>
      <c r="I108" s="13">
        <v>63</v>
      </c>
      <c r="J108" s="4">
        <v>10</v>
      </c>
    </row>
    <row r="109" spans="1:10" ht="27" customHeight="1">
      <c r="A109" s="19">
        <v>106</v>
      </c>
      <c r="B109" s="4" t="s">
        <v>1044</v>
      </c>
      <c r="C109" s="6" t="s">
        <v>1039</v>
      </c>
      <c r="D109" s="8" t="s">
        <v>1040</v>
      </c>
      <c r="E109" s="5" t="s">
        <v>1041</v>
      </c>
      <c r="F109" s="12" t="s">
        <v>1048</v>
      </c>
      <c r="G109" s="11">
        <v>3</v>
      </c>
      <c r="H109" s="12" t="s">
        <v>1043</v>
      </c>
      <c r="I109" s="4">
        <v>63</v>
      </c>
      <c r="J109" s="4">
        <v>10</v>
      </c>
    </row>
    <row r="110" spans="1:10" ht="27" customHeight="1">
      <c r="A110" s="51">
        <v>107</v>
      </c>
      <c r="B110" s="4" t="s">
        <v>1045</v>
      </c>
      <c r="C110" s="6" t="s">
        <v>1039</v>
      </c>
      <c r="D110" s="8" t="s">
        <v>1040</v>
      </c>
      <c r="E110" s="5" t="s">
        <v>1050</v>
      </c>
      <c r="F110" s="29" t="s">
        <v>1051</v>
      </c>
      <c r="G110" s="11">
        <v>2</v>
      </c>
      <c r="H110" s="12" t="s">
        <v>1052</v>
      </c>
      <c r="I110" s="4">
        <v>63</v>
      </c>
      <c r="J110" s="4">
        <v>10</v>
      </c>
    </row>
    <row r="111" spans="1:10" ht="27" customHeight="1">
      <c r="A111" s="19">
        <v>108</v>
      </c>
      <c r="B111" s="4" t="s">
        <v>1046</v>
      </c>
      <c r="C111" s="6" t="s">
        <v>1039</v>
      </c>
      <c r="D111" s="8" t="s">
        <v>1040</v>
      </c>
      <c r="E111" s="5" t="s">
        <v>1053</v>
      </c>
      <c r="F111" s="29" t="s">
        <v>1054</v>
      </c>
      <c r="G111" s="11">
        <v>4</v>
      </c>
      <c r="H111" s="12" t="s">
        <v>1055</v>
      </c>
      <c r="I111" s="4">
        <v>80</v>
      </c>
      <c r="J111" s="4">
        <v>10</v>
      </c>
    </row>
    <row r="112" spans="1:10" ht="27" customHeight="1">
      <c r="A112" s="51">
        <v>109</v>
      </c>
      <c r="B112" s="4" t="s">
        <v>1047</v>
      </c>
      <c r="C112" s="6" t="s">
        <v>1039</v>
      </c>
      <c r="D112" s="8" t="s">
        <v>1040</v>
      </c>
      <c r="E112" s="5" t="s">
        <v>1056</v>
      </c>
      <c r="F112" s="12" t="s">
        <v>1057</v>
      </c>
      <c r="G112" s="11">
        <v>4</v>
      </c>
      <c r="H112" s="12" t="s">
        <v>1055</v>
      </c>
      <c r="I112" s="4">
        <v>90</v>
      </c>
      <c r="J112" s="4">
        <v>10</v>
      </c>
    </row>
    <row r="113" spans="1:10" ht="27" customHeight="1">
      <c r="A113" s="19">
        <v>110</v>
      </c>
      <c r="B113" s="4" t="s">
        <v>1059</v>
      </c>
      <c r="C113" s="6" t="s">
        <v>1060</v>
      </c>
      <c r="D113" s="8" t="s">
        <v>75</v>
      </c>
      <c r="E113" s="5" t="s">
        <v>1067</v>
      </c>
      <c r="F113" s="12" t="s">
        <v>1068</v>
      </c>
      <c r="G113" s="11">
        <v>7</v>
      </c>
      <c r="H113" s="53">
        <f t="shared" ref="H113:H132" si="0">G113*3</f>
        <v>21</v>
      </c>
      <c r="I113" s="13">
        <v>50</v>
      </c>
      <c r="J113" s="4">
        <v>10</v>
      </c>
    </row>
    <row r="114" spans="1:10" ht="27" customHeight="1">
      <c r="A114" s="51">
        <v>111</v>
      </c>
      <c r="B114" s="4" t="s">
        <v>1061</v>
      </c>
      <c r="C114" s="6" t="s">
        <v>1060</v>
      </c>
      <c r="D114" s="8" t="s">
        <v>75</v>
      </c>
      <c r="E114" s="5" t="s">
        <v>1067</v>
      </c>
      <c r="F114" s="12" t="s">
        <v>1069</v>
      </c>
      <c r="G114" s="11">
        <v>7</v>
      </c>
      <c r="H114" s="53">
        <f t="shared" si="0"/>
        <v>21</v>
      </c>
      <c r="I114" s="4">
        <v>50</v>
      </c>
      <c r="J114" s="4">
        <v>10</v>
      </c>
    </row>
    <row r="115" spans="1:10" ht="27" customHeight="1">
      <c r="A115" s="19">
        <v>112</v>
      </c>
      <c r="B115" s="4" t="s">
        <v>1062</v>
      </c>
      <c r="C115" s="6" t="s">
        <v>1060</v>
      </c>
      <c r="D115" s="8" t="s">
        <v>75</v>
      </c>
      <c r="E115" s="5" t="s">
        <v>1192</v>
      </c>
      <c r="F115" s="12" t="s">
        <v>1074</v>
      </c>
      <c r="G115" s="11">
        <v>7</v>
      </c>
      <c r="H115" s="53">
        <f t="shared" si="0"/>
        <v>21</v>
      </c>
      <c r="I115" s="4">
        <v>50</v>
      </c>
      <c r="J115" s="4">
        <v>10</v>
      </c>
    </row>
    <row r="116" spans="1:10" ht="27" customHeight="1">
      <c r="A116" s="51">
        <v>113</v>
      </c>
      <c r="B116" s="4" t="s">
        <v>1063</v>
      </c>
      <c r="C116" s="6" t="s">
        <v>1060</v>
      </c>
      <c r="D116" s="8" t="s">
        <v>75</v>
      </c>
      <c r="E116" s="5" t="s">
        <v>1070</v>
      </c>
      <c r="F116" s="29" t="s">
        <v>1075</v>
      </c>
      <c r="G116" s="11">
        <v>3</v>
      </c>
      <c r="H116" s="53">
        <f t="shared" si="0"/>
        <v>9</v>
      </c>
      <c r="I116" s="4">
        <v>63</v>
      </c>
      <c r="J116" s="4">
        <v>10</v>
      </c>
    </row>
    <row r="117" spans="1:10" ht="27" customHeight="1">
      <c r="A117" s="19">
        <v>114</v>
      </c>
      <c r="B117" s="4" t="s">
        <v>1064</v>
      </c>
      <c r="C117" s="6" t="s">
        <v>1060</v>
      </c>
      <c r="D117" s="8" t="s">
        <v>75</v>
      </c>
      <c r="E117" s="5" t="s">
        <v>1071</v>
      </c>
      <c r="F117" s="12" t="s">
        <v>1076</v>
      </c>
      <c r="G117" s="11">
        <v>3</v>
      </c>
      <c r="H117" s="53">
        <f t="shared" si="0"/>
        <v>9</v>
      </c>
      <c r="I117" s="4">
        <v>63</v>
      </c>
      <c r="J117" s="4">
        <v>10</v>
      </c>
    </row>
    <row r="118" spans="1:10" ht="27" customHeight="1">
      <c r="A118" s="51">
        <v>115</v>
      </c>
      <c r="B118" s="4" t="s">
        <v>1065</v>
      </c>
      <c r="C118" s="6" t="s">
        <v>1060</v>
      </c>
      <c r="D118" s="8" t="s">
        <v>75</v>
      </c>
      <c r="E118" s="5" t="s">
        <v>1072</v>
      </c>
      <c r="F118" s="29" t="s">
        <v>1077</v>
      </c>
      <c r="G118" s="11">
        <v>7</v>
      </c>
      <c r="H118" s="53">
        <f t="shared" si="0"/>
        <v>21</v>
      </c>
      <c r="I118" s="4">
        <v>225</v>
      </c>
      <c r="J118" s="4">
        <v>10</v>
      </c>
    </row>
    <row r="119" spans="1:10" ht="27" customHeight="1">
      <c r="A119" s="19">
        <v>116</v>
      </c>
      <c r="B119" s="4" t="s">
        <v>1066</v>
      </c>
      <c r="C119" s="6" t="s">
        <v>1060</v>
      </c>
      <c r="D119" s="8" t="s">
        <v>75</v>
      </c>
      <c r="E119" s="5" t="s">
        <v>1073</v>
      </c>
      <c r="F119" s="12" t="s">
        <v>1078</v>
      </c>
      <c r="G119" s="11">
        <v>7</v>
      </c>
      <c r="H119" s="53">
        <f t="shared" si="0"/>
        <v>21</v>
      </c>
      <c r="I119" s="4">
        <v>63</v>
      </c>
      <c r="J119" s="4">
        <v>10</v>
      </c>
    </row>
    <row r="120" spans="1:10" ht="27" customHeight="1">
      <c r="A120" s="51">
        <v>117</v>
      </c>
      <c r="B120" s="4" t="s">
        <v>1079</v>
      </c>
      <c r="C120" s="6" t="s">
        <v>1081</v>
      </c>
      <c r="D120" s="8" t="s">
        <v>1092</v>
      </c>
      <c r="E120" s="5" t="s">
        <v>1070</v>
      </c>
      <c r="F120" s="29" t="s">
        <v>1080</v>
      </c>
      <c r="G120" s="11">
        <v>4</v>
      </c>
      <c r="H120" s="12">
        <f t="shared" si="0"/>
        <v>12</v>
      </c>
      <c r="I120" s="4">
        <v>300</v>
      </c>
      <c r="J120" s="4">
        <v>5</v>
      </c>
    </row>
    <row r="121" spans="1:10" ht="27" customHeight="1">
      <c r="A121" s="19">
        <v>118</v>
      </c>
      <c r="B121" s="4" t="s">
        <v>1082</v>
      </c>
      <c r="C121" s="6" t="s">
        <v>1083</v>
      </c>
      <c r="D121" s="8" t="s">
        <v>1086</v>
      </c>
      <c r="E121" s="5" t="s">
        <v>1084</v>
      </c>
      <c r="F121" s="29" t="s">
        <v>1085</v>
      </c>
      <c r="G121" s="11">
        <v>6</v>
      </c>
      <c r="H121" s="12">
        <f t="shared" si="0"/>
        <v>18</v>
      </c>
      <c r="I121" s="4"/>
      <c r="J121" s="4">
        <v>3</v>
      </c>
    </row>
    <row r="122" spans="1:10" ht="27" customHeight="1">
      <c r="A122" s="51">
        <v>119</v>
      </c>
      <c r="B122" s="4" t="s">
        <v>1087</v>
      </c>
      <c r="C122" s="6" t="s">
        <v>1093</v>
      </c>
      <c r="D122" s="8" t="s">
        <v>1089</v>
      </c>
      <c r="E122" s="5" t="s">
        <v>1084</v>
      </c>
      <c r="F122" s="29" t="s">
        <v>1090</v>
      </c>
      <c r="G122" s="11">
        <v>72</v>
      </c>
      <c r="H122" s="12">
        <f t="shared" si="0"/>
        <v>216</v>
      </c>
      <c r="I122" s="4">
        <v>110</v>
      </c>
      <c r="J122" s="4">
        <v>20</v>
      </c>
    </row>
    <row r="123" spans="1:10" ht="27" customHeight="1">
      <c r="A123" s="19">
        <v>120</v>
      </c>
      <c r="B123" s="4" t="s">
        <v>1088</v>
      </c>
      <c r="C123" s="6" t="s">
        <v>1093</v>
      </c>
      <c r="D123" s="8" t="s">
        <v>1089</v>
      </c>
      <c r="E123" s="5" t="s">
        <v>1091</v>
      </c>
      <c r="F123" s="4">
        <v>4614</v>
      </c>
      <c r="G123" s="11">
        <v>25</v>
      </c>
      <c r="H123" s="12">
        <f t="shared" si="0"/>
        <v>75</v>
      </c>
      <c r="I123" s="4">
        <v>110</v>
      </c>
      <c r="J123" s="4">
        <v>20</v>
      </c>
    </row>
    <row r="124" spans="1:10" ht="27" customHeight="1">
      <c r="A124" s="51">
        <v>121</v>
      </c>
      <c r="B124" s="4" t="s">
        <v>1094</v>
      </c>
      <c r="C124" s="6" t="s">
        <v>1098</v>
      </c>
      <c r="D124" s="8" t="s">
        <v>1099</v>
      </c>
      <c r="E124" s="5" t="s">
        <v>1101</v>
      </c>
      <c r="F124" s="12" t="s">
        <v>1104</v>
      </c>
      <c r="G124" s="11">
        <v>3</v>
      </c>
      <c r="H124" s="12">
        <f t="shared" si="0"/>
        <v>9</v>
      </c>
      <c r="I124" s="4">
        <v>63</v>
      </c>
      <c r="J124" s="4">
        <v>10</v>
      </c>
    </row>
    <row r="125" spans="1:10" ht="27" customHeight="1">
      <c r="A125" s="19">
        <v>122</v>
      </c>
      <c r="B125" s="4" t="s">
        <v>1095</v>
      </c>
      <c r="C125" s="6" t="s">
        <v>1098</v>
      </c>
      <c r="D125" s="8" t="s">
        <v>1099</v>
      </c>
      <c r="E125" s="5" t="s">
        <v>1101</v>
      </c>
      <c r="F125" s="12" t="s">
        <v>1105</v>
      </c>
      <c r="G125" s="11">
        <v>1</v>
      </c>
      <c r="H125" s="12">
        <f t="shared" si="0"/>
        <v>3</v>
      </c>
      <c r="I125" s="4">
        <v>63</v>
      </c>
      <c r="J125" s="4">
        <v>10</v>
      </c>
    </row>
    <row r="126" spans="1:10" ht="27" customHeight="1">
      <c r="A126" s="51">
        <v>123</v>
      </c>
      <c r="B126" s="4" t="s">
        <v>1096</v>
      </c>
      <c r="C126" s="6" t="s">
        <v>1098</v>
      </c>
      <c r="D126" s="8" t="s">
        <v>1099</v>
      </c>
      <c r="E126" s="5" t="s">
        <v>1106</v>
      </c>
      <c r="F126" s="12" t="s">
        <v>1107</v>
      </c>
      <c r="G126" s="11">
        <v>30</v>
      </c>
      <c r="H126" s="12">
        <f t="shared" si="0"/>
        <v>90</v>
      </c>
      <c r="I126" s="4">
        <v>63</v>
      </c>
      <c r="J126" s="4">
        <v>10</v>
      </c>
    </row>
    <row r="127" spans="1:10" ht="27" customHeight="1">
      <c r="A127" s="19">
        <v>124</v>
      </c>
      <c r="B127" s="4" t="s">
        <v>1097</v>
      </c>
      <c r="C127" s="6" t="s">
        <v>1098</v>
      </c>
      <c r="D127" s="8" t="s">
        <v>1099</v>
      </c>
      <c r="E127" s="5" t="s">
        <v>1108</v>
      </c>
      <c r="F127" s="12" t="s">
        <v>1109</v>
      </c>
      <c r="G127" s="11">
        <v>3</v>
      </c>
      <c r="H127" s="12">
        <f t="shared" si="0"/>
        <v>9</v>
      </c>
      <c r="I127" s="4">
        <v>63</v>
      </c>
      <c r="J127" s="4">
        <v>10</v>
      </c>
    </row>
    <row r="128" spans="1:10" ht="34.5" customHeight="1">
      <c r="A128" s="51">
        <v>125</v>
      </c>
      <c r="B128" s="4" t="s">
        <v>1110</v>
      </c>
      <c r="C128" s="6" t="s">
        <v>1114</v>
      </c>
      <c r="D128" s="8" t="s">
        <v>1111</v>
      </c>
      <c r="E128" s="7" t="s">
        <v>1113</v>
      </c>
      <c r="F128" s="29" t="s">
        <v>1112</v>
      </c>
      <c r="G128" s="11">
        <v>8</v>
      </c>
      <c r="H128" s="12">
        <f t="shared" si="0"/>
        <v>24</v>
      </c>
      <c r="I128" s="13">
        <v>50</v>
      </c>
      <c r="J128" s="4">
        <v>3</v>
      </c>
    </row>
    <row r="129" spans="1:10" ht="27" customHeight="1">
      <c r="A129" s="19">
        <v>126</v>
      </c>
      <c r="B129" s="4" t="s">
        <v>1115</v>
      </c>
      <c r="C129" s="6" t="s">
        <v>1120</v>
      </c>
      <c r="D129" s="8" t="s">
        <v>1116</v>
      </c>
      <c r="E129" s="5" t="s">
        <v>1117</v>
      </c>
      <c r="F129" s="12" t="s">
        <v>1118</v>
      </c>
      <c r="G129" s="11">
        <v>35</v>
      </c>
      <c r="H129" s="12" t="s">
        <v>1119</v>
      </c>
      <c r="I129" s="4">
        <v>36</v>
      </c>
      <c r="J129" s="4">
        <v>30</v>
      </c>
    </row>
    <row r="130" spans="1:10" ht="27" customHeight="1">
      <c r="A130" s="51">
        <v>127</v>
      </c>
      <c r="B130" s="4" t="s">
        <v>1121</v>
      </c>
      <c r="C130" s="6" t="s">
        <v>1124</v>
      </c>
      <c r="D130" s="8" t="s">
        <v>1125</v>
      </c>
      <c r="E130" s="5" t="s">
        <v>1127</v>
      </c>
      <c r="F130" s="12" t="s">
        <v>1128</v>
      </c>
      <c r="G130" s="11">
        <v>5</v>
      </c>
      <c r="H130" s="12">
        <f t="shared" si="0"/>
        <v>15</v>
      </c>
      <c r="I130" s="4">
        <v>63</v>
      </c>
      <c r="J130" s="4">
        <v>10</v>
      </c>
    </row>
    <row r="131" spans="1:10" ht="27" customHeight="1">
      <c r="A131" s="19">
        <v>128</v>
      </c>
      <c r="B131" s="4" t="s">
        <v>1122</v>
      </c>
      <c r="C131" s="6" t="s">
        <v>1124</v>
      </c>
      <c r="D131" s="8" t="s">
        <v>1125</v>
      </c>
      <c r="E131" s="5" t="s">
        <v>1129</v>
      </c>
      <c r="F131" s="12" t="s">
        <v>1130</v>
      </c>
      <c r="G131" s="11">
        <v>1</v>
      </c>
      <c r="H131" s="12">
        <f t="shared" si="0"/>
        <v>3</v>
      </c>
      <c r="I131" s="4">
        <v>63</v>
      </c>
      <c r="J131" s="4">
        <v>10</v>
      </c>
    </row>
    <row r="132" spans="1:10" ht="27" customHeight="1">
      <c r="A132" s="51">
        <v>129</v>
      </c>
      <c r="B132" s="4" t="s">
        <v>1123</v>
      </c>
      <c r="C132" s="6" t="s">
        <v>1124</v>
      </c>
      <c r="D132" s="8" t="s">
        <v>1125</v>
      </c>
      <c r="E132" s="5" t="s">
        <v>1131</v>
      </c>
      <c r="F132" s="12" t="s">
        <v>1132</v>
      </c>
      <c r="G132" s="11">
        <v>1</v>
      </c>
      <c r="H132" s="12">
        <f t="shared" si="0"/>
        <v>3</v>
      </c>
      <c r="I132" s="4">
        <v>63</v>
      </c>
      <c r="J132" s="4">
        <v>10</v>
      </c>
    </row>
    <row r="133" spans="1:10" ht="27" customHeight="1">
      <c r="A133" s="19">
        <v>130</v>
      </c>
      <c r="B133" s="4" t="s">
        <v>1133</v>
      </c>
      <c r="C133" s="6" t="s">
        <v>1417</v>
      </c>
      <c r="D133" s="8" t="s">
        <v>1136</v>
      </c>
      <c r="E133" s="5" t="s">
        <v>1137</v>
      </c>
      <c r="F133" s="12" t="s">
        <v>1138</v>
      </c>
      <c r="G133" s="11">
        <v>357</v>
      </c>
      <c r="H133" s="53">
        <f>G133*1.5</f>
        <v>535.5</v>
      </c>
      <c r="I133" s="13">
        <v>250</v>
      </c>
      <c r="J133" s="4">
        <v>90</v>
      </c>
    </row>
    <row r="134" spans="1:10" ht="27" customHeight="1">
      <c r="A134" s="51">
        <v>131</v>
      </c>
      <c r="B134" s="4" t="s">
        <v>1134</v>
      </c>
      <c r="C134" s="6" t="s">
        <v>1417</v>
      </c>
      <c r="D134" s="8" t="s">
        <v>1136</v>
      </c>
      <c r="E134" s="5" t="s">
        <v>1139</v>
      </c>
      <c r="F134" s="12" t="s">
        <v>1140</v>
      </c>
      <c r="G134" s="11">
        <v>164</v>
      </c>
      <c r="H134" s="53">
        <f>G134*1.5</f>
        <v>246</v>
      </c>
      <c r="I134" s="13">
        <v>250</v>
      </c>
      <c r="J134" s="4">
        <v>90</v>
      </c>
    </row>
    <row r="135" spans="1:10" ht="27" customHeight="1">
      <c r="A135" s="19">
        <v>132</v>
      </c>
      <c r="B135" s="4" t="s">
        <v>1135</v>
      </c>
      <c r="C135" s="6" t="s">
        <v>1417</v>
      </c>
      <c r="D135" s="8" t="s">
        <v>1136</v>
      </c>
      <c r="E135" s="5" t="s">
        <v>1141</v>
      </c>
      <c r="F135" s="12" t="s">
        <v>1142</v>
      </c>
      <c r="G135" s="11">
        <v>397</v>
      </c>
      <c r="H135" s="53">
        <f>G135*1.5</f>
        <v>595.5</v>
      </c>
      <c r="I135" s="13">
        <v>250</v>
      </c>
      <c r="J135" s="4">
        <v>90</v>
      </c>
    </row>
    <row r="136" spans="1:10" ht="27" customHeight="1">
      <c r="A136" s="51">
        <v>133</v>
      </c>
      <c r="B136" s="4" t="s">
        <v>1143</v>
      </c>
      <c r="C136" s="6" t="s">
        <v>1178</v>
      </c>
      <c r="D136" s="8" t="s">
        <v>1179</v>
      </c>
      <c r="E136" s="5" t="s">
        <v>1154</v>
      </c>
      <c r="F136" s="12" t="s">
        <v>1181</v>
      </c>
      <c r="G136" s="11">
        <v>3</v>
      </c>
      <c r="H136" s="12" t="s">
        <v>1183</v>
      </c>
      <c r="I136" s="13">
        <v>63</v>
      </c>
      <c r="J136" s="4">
        <v>10</v>
      </c>
    </row>
    <row r="137" spans="1:10" ht="27" customHeight="1">
      <c r="A137" s="19">
        <v>134</v>
      </c>
      <c r="B137" s="4" t="s">
        <v>1144</v>
      </c>
      <c r="C137" s="6" t="s">
        <v>1178</v>
      </c>
      <c r="D137" s="8" t="s">
        <v>1179</v>
      </c>
      <c r="E137" s="5" t="s">
        <v>1154</v>
      </c>
      <c r="F137" s="12" t="s">
        <v>1182</v>
      </c>
      <c r="G137" s="11">
        <v>3</v>
      </c>
      <c r="H137" s="12" t="s">
        <v>1183</v>
      </c>
      <c r="I137" s="13">
        <v>63</v>
      </c>
      <c r="J137" s="4">
        <v>10</v>
      </c>
    </row>
    <row r="138" spans="1:10" ht="27" customHeight="1">
      <c r="A138" s="51">
        <v>135</v>
      </c>
      <c r="B138" s="4" t="s">
        <v>1145</v>
      </c>
      <c r="C138" s="6" t="s">
        <v>1173</v>
      </c>
      <c r="D138" s="8" t="s">
        <v>1179</v>
      </c>
      <c r="E138" s="5" t="s">
        <v>1184</v>
      </c>
      <c r="F138" s="12" t="s">
        <v>1186</v>
      </c>
      <c r="G138" s="11">
        <v>2</v>
      </c>
      <c r="H138" s="12" t="s">
        <v>1190</v>
      </c>
      <c r="I138" s="13">
        <v>63</v>
      </c>
      <c r="J138" s="4">
        <v>10</v>
      </c>
    </row>
    <row r="139" spans="1:10" ht="27" customHeight="1">
      <c r="A139" s="19">
        <v>136</v>
      </c>
      <c r="B139" s="4" t="s">
        <v>1146</v>
      </c>
      <c r="C139" s="6" t="s">
        <v>1173</v>
      </c>
      <c r="D139" s="8" t="s">
        <v>1179</v>
      </c>
      <c r="E139" s="5" t="s">
        <v>1185</v>
      </c>
      <c r="F139" s="12" t="s">
        <v>1187</v>
      </c>
      <c r="G139" s="11">
        <v>3</v>
      </c>
      <c r="H139" s="12" t="s">
        <v>1183</v>
      </c>
      <c r="I139" s="13">
        <v>63</v>
      </c>
      <c r="J139" s="4">
        <v>10</v>
      </c>
    </row>
    <row r="140" spans="1:10" ht="27" customHeight="1">
      <c r="A140" s="51">
        <v>137</v>
      </c>
      <c r="B140" s="4" t="s">
        <v>1147</v>
      </c>
      <c r="C140" s="6" t="s">
        <v>1173</v>
      </c>
      <c r="D140" s="8" t="s">
        <v>1179</v>
      </c>
      <c r="E140" s="5" t="s">
        <v>1160</v>
      </c>
      <c r="F140" s="12" t="s">
        <v>1188</v>
      </c>
      <c r="G140" s="11">
        <v>9</v>
      </c>
      <c r="H140" s="12" t="s">
        <v>1191</v>
      </c>
      <c r="I140" s="13">
        <v>63</v>
      </c>
      <c r="J140" s="4">
        <v>10</v>
      </c>
    </row>
    <row r="141" spans="1:10" ht="27" customHeight="1">
      <c r="A141" s="19">
        <v>138</v>
      </c>
      <c r="B141" s="4" t="s">
        <v>1148</v>
      </c>
      <c r="C141" s="6" t="s">
        <v>1173</v>
      </c>
      <c r="D141" s="8" t="s">
        <v>1179</v>
      </c>
      <c r="E141" s="5" t="s">
        <v>1160</v>
      </c>
      <c r="F141" s="12" t="s">
        <v>1189</v>
      </c>
      <c r="G141" s="11">
        <v>9</v>
      </c>
      <c r="H141" s="12" t="s">
        <v>1191</v>
      </c>
      <c r="I141" s="13">
        <v>63</v>
      </c>
      <c r="J141" s="4">
        <v>10</v>
      </c>
    </row>
    <row r="142" spans="1:10" ht="27" customHeight="1">
      <c r="A142" s="51">
        <v>139</v>
      </c>
      <c r="B142" s="4" t="s">
        <v>1149</v>
      </c>
      <c r="C142" s="6" t="s">
        <v>1173</v>
      </c>
      <c r="D142" s="8" t="s">
        <v>1174</v>
      </c>
      <c r="E142" s="5" t="s">
        <v>1175</v>
      </c>
      <c r="F142" s="12" t="s">
        <v>1176</v>
      </c>
      <c r="G142" s="11">
        <v>639</v>
      </c>
      <c r="H142" s="12" t="s">
        <v>1177</v>
      </c>
      <c r="I142" s="13">
        <v>110</v>
      </c>
      <c r="J142" s="4">
        <v>20</v>
      </c>
    </row>
    <row r="143" spans="1:10" ht="27" customHeight="1">
      <c r="A143" s="19">
        <v>140</v>
      </c>
      <c r="B143" s="4" t="s">
        <v>1150</v>
      </c>
      <c r="C143" s="6" t="s">
        <v>1168</v>
      </c>
      <c r="D143" s="54" t="s">
        <v>1169</v>
      </c>
      <c r="E143" s="5" t="s">
        <v>1170</v>
      </c>
      <c r="F143" s="12" t="s">
        <v>1171</v>
      </c>
      <c r="G143" s="11">
        <v>630</v>
      </c>
      <c r="H143" s="12" t="s">
        <v>1172</v>
      </c>
      <c r="I143" s="13">
        <v>100</v>
      </c>
      <c r="J143" s="4">
        <v>60</v>
      </c>
    </row>
    <row r="144" spans="1:10" ht="27" customHeight="1">
      <c r="A144" s="51">
        <v>141</v>
      </c>
      <c r="B144" s="4" t="s">
        <v>1151</v>
      </c>
      <c r="C144" s="6" t="s">
        <v>1152</v>
      </c>
      <c r="D144" s="8" t="s">
        <v>1153</v>
      </c>
      <c r="E144" s="5" t="s">
        <v>1154</v>
      </c>
      <c r="F144" s="12" t="s">
        <v>1155</v>
      </c>
      <c r="G144" s="11">
        <v>65</v>
      </c>
      <c r="H144" s="12" t="s">
        <v>1164</v>
      </c>
      <c r="I144" s="13">
        <v>100</v>
      </c>
      <c r="J144" s="4">
        <v>90</v>
      </c>
    </row>
    <row r="145" spans="1:10" ht="27" customHeight="1">
      <c r="A145" s="19">
        <v>142</v>
      </c>
      <c r="B145" s="4" t="s">
        <v>1156</v>
      </c>
      <c r="C145" s="6" t="s">
        <v>1157</v>
      </c>
      <c r="D145" s="8" t="s">
        <v>1153</v>
      </c>
      <c r="E145" s="5" t="s">
        <v>1160</v>
      </c>
      <c r="F145" s="12" t="s">
        <v>1161</v>
      </c>
      <c r="G145" s="11">
        <v>24</v>
      </c>
      <c r="H145" s="12" t="s">
        <v>1165</v>
      </c>
      <c r="I145" s="13">
        <v>100</v>
      </c>
      <c r="J145" s="4">
        <v>90</v>
      </c>
    </row>
    <row r="146" spans="1:10" ht="27" customHeight="1">
      <c r="A146" s="51">
        <v>143</v>
      </c>
      <c r="B146" s="4" t="s">
        <v>1156</v>
      </c>
      <c r="C146" s="6" t="s">
        <v>1158</v>
      </c>
      <c r="D146" s="8" t="s">
        <v>1153</v>
      </c>
      <c r="E146" s="5" t="s">
        <v>1160</v>
      </c>
      <c r="F146" s="12" t="s">
        <v>1162</v>
      </c>
      <c r="G146" s="11">
        <v>30</v>
      </c>
      <c r="H146" s="12" t="s">
        <v>1166</v>
      </c>
      <c r="I146" s="4">
        <v>100</v>
      </c>
      <c r="J146" s="4">
        <v>90</v>
      </c>
    </row>
    <row r="147" spans="1:10" ht="27" customHeight="1">
      <c r="A147" s="19">
        <v>144</v>
      </c>
      <c r="B147" s="4" t="s">
        <v>1156</v>
      </c>
      <c r="C147" s="6" t="s">
        <v>1159</v>
      </c>
      <c r="D147" s="8" t="s">
        <v>1153</v>
      </c>
      <c r="E147" s="5" t="s">
        <v>1160</v>
      </c>
      <c r="F147" s="12" t="s">
        <v>1163</v>
      </c>
      <c r="G147" s="11">
        <v>34</v>
      </c>
      <c r="H147" s="12" t="s">
        <v>1167</v>
      </c>
      <c r="I147" s="4">
        <v>100</v>
      </c>
      <c r="J147" s="4">
        <v>90</v>
      </c>
    </row>
    <row r="148" spans="1:10" ht="27" customHeight="1">
      <c r="A148" s="51">
        <v>145</v>
      </c>
      <c r="B148" s="4" t="s">
        <v>1193</v>
      </c>
      <c r="C148" s="6" t="s">
        <v>1196</v>
      </c>
      <c r="D148" s="8" t="s">
        <v>1197</v>
      </c>
      <c r="E148" s="5" t="s">
        <v>1199</v>
      </c>
      <c r="F148" s="12" t="s">
        <v>1200</v>
      </c>
      <c r="G148" s="11">
        <v>4</v>
      </c>
      <c r="H148" s="12" t="s">
        <v>1203</v>
      </c>
      <c r="I148" s="4">
        <v>63</v>
      </c>
      <c r="J148" s="4">
        <v>10</v>
      </c>
    </row>
    <row r="149" spans="1:10" ht="27" customHeight="1">
      <c r="A149" s="19">
        <v>146</v>
      </c>
      <c r="B149" s="4" t="s">
        <v>1194</v>
      </c>
      <c r="C149" s="6" t="s">
        <v>1196</v>
      </c>
      <c r="D149" s="8" t="s">
        <v>1197</v>
      </c>
      <c r="E149" s="5" t="s">
        <v>1199</v>
      </c>
      <c r="F149" s="12" t="s">
        <v>1201</v>
      </c>
      <c r="G149" s="11">
        <v>5</v>
      </c>
      <c r="H149" s="12" t="s">
        <v>1204</v>
      </c>
      <c r="I149" s="4">
        <v>63</v>
      </c>
      <c r="J149" s="4">
        <v>10</v>
      </c>
    </row>
    <row r="150" spans="1:10" ht="27" customHeight="1">
      <c r="A150" s="51">
        <v>147</v>
      </c>
      <c r="B150" s="4" t="s">
        <v>1195</v>
      </c>
      <c r="C150" s="6" t="s">
        <v>1196</v>
      </c>
      <c r="D150" s="8" t="s">
        <v>1197</v>
      </c>
      <c r="E150" s="5" t="s">
        <v>1199</v>
      </c>
      <c r="F150" s="12" t="s">
        <v>1202</v>
      </c>
      <c r="G150" s="11">
        <v>15</v>
      </c>
      <c r="H150" s="12" t="s">
        <v>1205</v>
      </c>
      <c r="I150" s="12" t="s">
        <v>1206</v>
      </c>
      <c r="J150" s="13">
        <v>10</v>
      </c>
    </row>
    <row r="151" spans="1:10" ht="27" customHeight="1">
      <c r="A151" s="19">
        <v>148</v>
      </c>
      <c r="B151" s="4" t="s">
        <v>1207</v>
      </c>
      <c r="C151" s="6" t="s">
        <v>1224</v>
      </c>
      <c r="D151" s="8" t="s">
        <v>1225</v>
      </c>
      <c r="E151" s="5" t="s">
        <v>1214</v>
      </c>
      <c r="F151" s="12" t="s">
        <v>1226</v>
      </c>
      <c r="G151" s="11">
        <v>50</v>
      </c>
      <c r="H151" s="12" t="s">
        <v>1227</v>
      </c>
      <c r="I151" s="4">
        <v>150</v>
      </c>
      <c r="J151" s="4">
        <v>30</v>
      </c>
    </row>
    <row r="152" spans="1:10" ht="27" customHeight="1">
      <c r="A152" s="51">
        <v>149</v>
      </c>
      <c r="B152" s="436" t="s">
        <v>1208</v>
      </c>
      <c r="C152" s="442" t="s">
        <v>1863</v>
      </c>
      <c r="D152" s="436" t="s">
        <v>1228</v>
      </c>
      <c r="E152" s="5" t="s">
        <v>1229</v>
      </c>
      <c r="F152" s="12"/>
      <c r="G152" s="11">
        <v>111</v>
      </c>
      <c r="H152" s="12" t="s">
        <v>1234</v>
      </c>
      <c r="I152" s="4" t="s">
        <v>1240</v>
      </c>
      <c r="J152" s="4">
        <v>120</v>
      </c>
    </row>
    <row r="153" spans="1:10" ht="27" customHeight="1">
      <c r="A153" s="19">
        <v>150</v>
      </c>
      <c r="B153" s="438"/>
      <c r="C153" s="443"/>
      <c r="D153" s="438"/>
      <c r="E153" s="5" t="s">
        <v>1230</v>
      </c>
      <c r="F153" s="12"/>
      <c r="G153" s="11">
        <v>67</v>
      </c>
      <c r="H153" s="12" t="s">
        <v>1235</v>
      </c>
      <c r="I153" s="4" t="s">
        <v>1240</v>
      </c>
      <c r="J153" s="4">
        <v>120</v>
      </c>
    </row>
    <row r="154" spans="1:10" ht="27" customHeight="1">
      <c r="A154" s="51">
        <v>151</v>
      </c>
      <c r="B154" s="438"/>
      <c r="C154" s="443"/>
      <c r="D154" s="438"/>
      <c r="E154" s="5" t="s">
        <v>1231</v>
      </c>
      <c r="F154" s="12"/>
      <c r="G154" s="11">
        <v>77</v>
      </c>
      <c r="H154" s="12" t="s">
        <v>1236</v>
      </c>
      <c r="I154" s="4" t="s">
        <v>1239</v>
      </c>
      <c r="J154" s="4">
        <v>120</v>
      </c>
    </row>
    <row r="155" spans="1:10" ht="27" customHeight="1">
      <c r="A155" s="19">
        <v>152</v>
      </c>
      <c r="B155" s="438"/>
      <c r="C155" s="443"/>
      <c r="D155" s="438"/>
      <c r="E155" s="5" t="s">
        <v>1232</v>
      </c>
      <c r="F155" s="12"/>
      <c r="G155" s="11">
        <v>63</v>
      </c>
      <c r="H155" s="12" t="s">
        <v>1238</v>
      </c>
      <c r="I155" s="4" t="s">
        <v>1239</v>
      </c>
      <c r="J155" s="4">
        <v>120</v>
      </c>
    </row>
    <row r="156" spans="1:10" ht="27" customHeight="1">
      <c r="A156" s="51">
        <v>153</v>
      </c>
      <c r="B156" s="437"/>
      <c r="C156" s="444"/>
      <c r="D156" s="437"/>
      <c r="E156" s="5" t="s">
        <v>1233</v>
      </c>
      <c r="F156" s="12"/>
      <c r="G156" s="11">
        <v>54</v>
      </c>
      <c r="H156" s="12" t="s">
        <v>1237</v>
      </c>
      <c r="I156" s="4" t="s">
        <v>1239</v>
      </c>
      <c r="J156" s="4">
        <v>120</v>
      </c>
    </row>
    <row r="157" spans="1:10" ht="27" customHeight="1">
      <c r="A157" s="19">
        <v>154</v>
      </c>
      <c r="B157" s="55" t="s">
        <v>1251</v>
      </c>
      <c r="C157" s="6" t="s">
        <v>1255</v>
      </c>
      <c r="D157" s="8" t="s">
        <v>1243</v>
      </c>
      <c r="E157" s="5" t="s">
        <v>1256</v>
      </c>
      <c r="F157" s="12" t="s">
        <v>1259</v>
      </c>
      <c r="G157" s="11">
        <v>1</v>
      </c>
      <c r="H157" s="12" t="s">
        <v>1250</v>
      </c>
      <c r="I157" s="4">
        <v>63</v>
      </c>
      <c r="J157" s="4">
        <v>10</v>
      </c>
    </row>
    <row r="158" spans="1:10" ht="27" customHeight="1">
      <c r="A158" s="51">
        <v>155</v>
      </c>
      <c r="B158" s="55" t="s">
        <v>1252</v>
      </c>
      <c r="C158" s="6" t="s">
        <v>1255</v>
      </c>
      <c r="D158" s="8" t="s">
        <v>1243</v>
      </c>
      <c r="E158" s="5" t="s">
        <v>1244</v>
      </c>
      <c r="F158" s="12" t="s">
        <v>1260</v>
      </c>
      <c r="G158" s="11">
        <v>5</v>
      </c>
      <c r="H158" s="12" t="s">
        <v>1263</v>
      </c>
      <c r="I158" s="4">
        <v>63</v>
      </c>
      <c r="J158" s="4">
        <v>10</v>
      </c>
    </row>
    <row r="159" spans="1:10" ht="27" customHeight="1">
      <c r="A159" s="19">
        <v>156</v>
      </c>
      <c r="B159" s="55" t="s">
        <v>1253</v>
      </c>
      <c r="C159" s="6" t="s">
        <v>1255</v>
      </c>
      <c r="D159" s="8" t="s">
        <v>1243</v>
      </c>
      <c r="E159" s="5" t="s">
        <v>1257</v>
      </c>
      <c r="F159" s="12" t="s">
        <v>1261</v>
      </c>
      <c r="G159" s="11">
        <v>2</v>
      </c>
      <c r="H159" s="12" t="s">
        <v>1246</v>
      </c>
      <c r="I159" s="4">
        <v>63</v>
      </c>
      <c r="J159" s="4">
        <v>10</v>
      </c>
    </row>
    <row r="160" spans="1:10" ht="27" customHeight="1">
      <c r="A160" s="51">
        <v>157</v>
      </c>
      <c r="B160" s="55" t="s">
        <v>1254</v>
      </c>
      <c r="C160" s="6" t="s">
        <v>1255</v>
      </c>
      <c r="D160" s="8" t="s">
        <v>1243</v>
      </c>
      <c r="E160" s="5" t="s">
        <v>1258</v>
      </c>
      <c r="F160" s="12" t="s">
        <v>1262</v>
      </c>
      <c r="G160" s="11">
        <v>3</v>
      </c>
      <c r="H160" s="12" t="s">
        <v>1264</v>
      </c>
      <c r="I160" s="4">
        <v>63</v>
      </c>
      <c r="J160" s="4">
        <v>10</v>
      </c>
    </row>
    <row r="161" spans="1:10" ht="27" customHeight="1">
      <c r="A161" s="19">
        <v>158</v>
      </c>
      <c r="B161" s="4" t="s">
        <v>1209</v>
      </c>
      <c r="C161" s="6" t="s">
        <v>1255</v>
      </c>
      <c r="D161" s="8" t="s">
        <v>1265</v>
      </c>
      <c r="E161" s="5" t="s">
        <v>1266</v>
      </c>
      <c r="F161" s="12" t="s">
        <v>1267</v>
      </c>
      <c r="G161" s="11">
        <v>8</v>
      </c>
      <c r="H161" s="12" t="s">
        <v>1268</v>
      </c>
      <c r="I161" s="4" t="s">
        <v>1269</v>
      </c>
      <c r="J161" s="4">
        <v>10</v>
      </c>
    </row>
    <row r="162" spans="1:10" ht="27" customHeight="1">
      <c r="A162" s="51">
        <v>159</v>
      </c>
      <c r="B162" s="436" t="s">
        <v>1210</v>
      </c>
      <c r="C162" s="442" t="s">
        <v>1217</v>
      </c>
      <c r="D162" s="436" t="s">
        <v>1218</v>
      </c>
      <c r="E162" s="5" t="s">
        <v>1219</v>
      </c>
      <c r="F162" s="12" t="s">
        <v>1220</v>
      </c>
      <c r="G162" s="11">
        <v>5</v>
      </c>
      <c r="H162" s="12" t="s">
        <v>1222</v>
      </c>
      <c r="I162" s="4">
        <v>28</v>
      </c>
      <c r="J162" s="4">
        <v>10</v>
      </c>
    </row>
    <row r="163" spans="1:10" ht="27" customHeight="1">
      <c r="A163" s="19">
        <v>160</v>
      </c>
      <c r="B163" s="437"/>
      <c r="C163" s="444"/>
      <c r="D163" s="437"/>
      <c r="E163" s="5" t="s">
        <v>1219</v>
      </c>
      <c r="F163" s="12" t="s">
        <v>1221</v>
      </c>
      <c r="G163" s="11">
        <v>1.5</v>
      </c>
      <c r="H163" s="12" t="s">
        <v>1223</v>
      </c>
      <c r="I163" s="4">
        <v>28</v>
      </c>
      <c r="J163" s="4">
        <v>10</v>
      </c>
    </row>
    <row r="164" spans="1:10" ht="27" customHeight="1">
      <c r="A164" s="51">
        <v>161</v>
      </c>
      <c r="B164" s="4" t="s">
        <v>1211</v>
      </c>
      <c r="C164" s="6" t="s">
        <v>1212</v>
      </c>
      <c r="D164" s="8" t="s">
        <v>1213</v>
      </c>
      <c r="E164" s="5" t="s">
        <v>1214</v>
      </c>
      <c r="F164" s="12" t="s">
        <v>1215</v>
      </c>
      <c r="G164" s="11">
        <v>4</v>
      </c>
      <c r="H164" s="12" t="s">
        <v>1216</v>
      </c>
      <c r="I164" s="4">
        <v>63</v>
      </c>
      <c r="J164" s="4">
        <v>10</v>
      </c>
    </row>
    <row r="165" spans="1:10" ht="27" customHeight="1">
      <c r="A165" s="19">
        <v>162</v>
      </c>
      <c r="B165" s="4" t="s">
        <v>1241</v>
      </c>
      <c r="C165" s="6" t="s">
        <v>1242</v>
      </c>
      <c r="D165" s="8" t="s">
        <v>1243</v>
      </c>
      <c r="E165" s="5" t="s">
        <v>1244</v>
      </c>
      <c r="F165" s="12" t="s">
        <v>1245</v>
      </c>
      <c r="G165" s="11">
        <v>2</v>
      </c>
      <c r="H165" s="12" t="s">
        <v>1246</v>
      </c>
      <c r="I165" s="4">
        <v>63</v>
      </c>
      <c r="J165" s="4">
        <v>10</v>
      </c>
    </row>
    <row r="166" spans="1:10" ht="27" customHeight="1">
      <c r="A166" s="51">
        <v>163</v>
      </c>
      <c r="B166" s="4" t="s">
        <v>1247</v>
      </c>
      <c r="C166" s="6" t="s">
        <v>1242</v>
      </c>
      <c r="D166" s="8" t="s">
        <v>1243</v>
      </c>
      <c r="E166" s="5" t="s">
        <v>1248</v>
      </c>
      <c r="F166" s="12" t="s">
        <v>1249</v>
      </c>
      <c r="G166" s="11">
        <v>1</v>
      </c>
      <c r="H166" s="12" t="s">
        <v>1250</v>
      </c>
      <c r="I166" s="4">
        <v>63</v>
      </c>
      <c r="J166" s="4">
        <v>10</v>
      </c>
    </row>
    <row r="167" spans="1:10" ht="27" customHeight="1">
      <c r="A167" s="19">
        <v>164</v>
      </c>
      <c r="B167" s="436" t="s">
        <v>1418</v>
      </c>
      <c r="C167" s="442" t="s">
        <v>1419</v>
      </c>
      <c r="D167" s="8" t="s">
        <v>1420</v>
      </c>
      <c r="E167" s="5" t="s">
        <v>1421</v>
      </c>
      <c r="F167" s="12" t="s">
        <v>1422</v>
      </c>
      <c r="G167" s="4">
        <v>7</v>
      </c>
      <c r="H167" s="12" t="s">
        <v>1423</v>
      </c>
      <c r="I167" s="4">
        <v>38</v>
      </c>
      <c r="J167" s="4">
        <v>10</v>
      </c>
    </row>
    <row r="168" spans="1:10" ht="27" customHeight="1">
      <c r="A168" s="51">
        <v>165</v>
      </c>
      <c r="B168" s="438"/>
      <c r="C168" s="443"/>
      <c r="D168" s="8" t="s">
        <v>1420</v>
      </c>
      <c r="E168" s="5" t="s">
        <v>1421</v>
      </c>
      <c r="F168" s="12" t="s">
        <v>1424</v>
      </c>
      <c r="G168" s="4">
        <v>7</v>
      </c>
      <c r="H168" s="12" t="s">
        <v>1423</v>
      </c>
      <c r="I168" s="4">
        <v>38</v>
      </c>
      <c r="J168" s="4">
        <v>10</v>
      </c>
    </row>
    <row r="169" spans="1:10" ht="27" customHeight="1">
      <c r="A169" s="19">
        <v>166</v>
      </c>
      <c r="B169" s="438"/>
      <c r="C169" s="443"/>
      <c r="D169" s="8" t="s">
        <v>1420</v>
      </c>
      <c r="E169" s="5" t="s">
        <v>1425</v>
      </c>
      <c r="F169" s="12" t="s">
        <v>1426</v>
      </c>
      <c r="G169" s="4">
        <v>7</v>
      </c>
      <c r="H169" s="12" t="s">
        <v>1423</v>
      </c>
      <c r="I169" s="4">
        <v>38</v>
      </c>
      <c r="J169" s="4">
        <v>10</v>
      </c>
    </row>
    <row r="170" spans="1:10" ht="27" customHeight="1">
      <c r="A170" s="51">
        <v>167</v>
      </c>
      <c r="B170" s="437"/>
      <c r="C170" s="444"/>
      <c r="D170" s="8" t="s">
        <v>1420</v>
      </c>
      <c r="E170" s="5" t="s">
        <v>1427</v>
      </c>
      <c r="F170" s="12" t="s">
        <v>1428</v>
      </c>
      <c r="G170" s="4">
        <v>7</v>
      </c>
      <c r="H170" s="12" t="s">
        <v>1423</v>
      </c>
      <c r="I170" s="4">
        <v>38</v>
      </c>
      <c r="J170" s="4">
        <v>10</v>
      </c>
    </row>
    <row r="171" spans="1:10" ht="27" customHeight="1">
      <c r="A171" s="19">
        <v>168</v>
      </c>
      <c r="B171" s="4" t="s">
        <v>1270</v>
      </c>
      <c r="C171" s="6" t="s">
        <v>1296</v>
      </c>
      <c r="D171" s="8" t="s">
        <v>1271</v>
      </c>
      <c r="E171" s="5" t="s">
        <v>1273</v>
      </c>
      <c r="F171" s="12" t="s">
        <v>1274</v>
      </c>
      <c r="G171" s="4">
        <v>4</v>
      </c>
      <c r="H171" s="12" t="s">
        <v>1275</v>
      </c>
      <c r="I171" s="4">
        <v>225</v>
      </c>
      <c r="J171" s="4">
        <v>10</v>
      </c>
    </row>
    <row r="172" spans="1:10" ht="27" customHeight="1">
      <c r="A172" s="51">
        <v>169</v>
      </c>
      <c r="B172" s="4" t="s">
        <v>1276</v>
      </c>
      <c r="C172" s="6" t="s">
        <v>1283</v>
      </c>
      <c r="D172" s="8" t="s">
        <v>1284</v>
      </c>
      <c r="E172" s="5" t="s">
        <v>1285</v>
      </c>
      <c r="F172" s="12" t="s">
        <v>1288</v>
      </c>
      <c r="G172" s="4">
        <v>2</v>
      </c>
      <c r="H172" s="56">
        <v>6</v>
      </c>
      <c r="I172" s="4">
        <v>63</v>
      </c>
      <c r="J172" s="4">
        <v>10</v>
      </c>
    </row>
    <row r="173" spans="1:10" ht="27" customHeight="1">
      <c r="A173" s="19">
        <v>170</v>
      </c>
      <c r="B173" s="4" t="s">
        <v>1277</v>
      </c>
      <c r="C173" s="6" t="s">
        <v>1283</v>
      </c>
      <c r="D173" s="8" t="s">
        <v>1284</v>
      </c>
      <c r="E173" s="5" t="s">
        <v>1286</v>
      </c>
      <c r="F173" s="12" t="s">
        <v>1289</v>
      </c>
      <c r="G173" s="4">
        <v>3</v>
      </c>
      <c r="H173" s="12" t="s">
        <v>1294</v>
      </c>
      <c r="I173" s="4">
        <v>63</v>
      </c>
      <c r="J173" s="4">
        <v>10</v>
      </c>
    </row>
    <row r="174" spans="1:10" ht="27" customHeight="1">
      <c r="A174" s="51">
        <v>171</v>
      </c>
      <c r="B174" s="4" t="s">
        <v>1278</v>
      </c>
      <c r="C174" s="6" t="s">
        <v>1282</v>
      </c>
      <c r="D174" s="8" t="s">
        <v>1284</v>
      </c>
      <c r="E174" s="5" t="s">
        <v>1287</v>
      </c>
      <c r="F174" s="12" t="s">
        <v>1290</v>
      </c>
      <c r="G174" s="4">
        <v>5</v>
      </c>
      <c r="H174" s="12" t="s">
        <v>1295</v>
      </c>
      <c r="I174" s="4">
        <v>63</v>
      </c>
      <c r="J174" s="4">
        <v>10</v>
      </c>
    </row>
    <row r="175" spans="1:10" ht="27" customHeight="1">
      <c r="A175" s="19">
        <v>172</v>
      </c>
      <c r="B175" s="4" t="s">
        <v>1279</v>
      </c>
      <c r="C175" s="6" t="s">
        <v>1282</v>
      </c>
      <c r="D175" s="8" t="s">
        <v>1284</v>
      </c>
      <c r="E175" s="5" t="s">
        <v>1287</v>
      </c>
      <c r="F175" s="12" t="s">
        <v>1291</v>
      </c>
      <c r="G175" s="4">
        <v>3</v>
      </c>
      <c r="H175" s="12" t="s">
        <v>1294</v>
      </c>
      <c r="I175" s="4">
        <v>63</v>
      </c>
      <c r="J175" s="4">
        <v>10</v>
      </c>
    </row>
    <row r="176" spans="1:10" ht="27" customHeight="1">
      <c r="A176" s="51">
        <v>173</v>
      </c>
      <c r="B176" s="4" t="s">
        <v>1280</v>
      </c>
      <c r="C176" s="6" t="s">
        <v>1282</v>
      </c>
      <c r="D176" s="8" t="s">
        <v>1284</v>
      </c>
      <c r="E176" s="5" t="s">
        <v>1287</v>
      </c>
      <c r="F176" s="12" t="s">
        <v>1292</v>
      </c>
      <c r="G176" s="4">
        <v>3</v>
      </c>
      <c r="H176" s="12" t="s">
        <v>1294</v>
      </c>
      <c r="I176" s="4">
        <v>63</v>
      </c>
      <c r="J176" s="4">
        <v>10</v>
      </c>
    </row>
    <row r="177" spans="1:10" ht="27" customHeight="1">
      <c r="A177" s="19">
        <v>174</v>
      </c>
      <c r="B177" s="4" t="s">
        <v>1281</v>
      </c>
      <c r="C177" s="6" t="s">
        <v>1282</v>
      </c>
      <c r="D177" s="8" t="s">
        <v>1284</v>
      </c>
      <c r="E177" s="5" t="s">
        <v>1287</v>
      </c>
      <c r="F177" s="12" t="s">
        <v>1293</v>
      </c>
      <c r="G177" s="4">
        <v>3</v>
      </c>
      <c r="H177" s="12" t="s">
        <v>1294</v>
      </c>
      <c r="I177" s="4">
        <v>63</v>
      </c>
      <c r="J177" s="4">
        <v>10</v>
      </c>
    </row>
    <row r="178" spans="1:10" ht="27" customHeight="1">
      <c r="A178" s="51">
        <v>175</v>
      </c>
      <c r="B178" s="436" t="s">
        <v>1429</v>
      </c>
      <c r="C178" s="442" t="s">
        <v>1430</v>
      </c>
      <c r="D178" s="436" t="s">
        <v>1431</v>
      </c>
      <c r="E178" s="5" t="s">
        <v>1425</v>
      </c>
      <c r="F178" s="12" t="s">
        <v>1432</v>
      </c>
      <c r="G178" s="11">
        <v>3</v>
      </c>
      <c r="H178" s="12" t="s">
        <v>1433</v>
      </c>
      <c r="I178" s="4" t="s">
        <v>1434</v>
      </c>
      <c r="J178" s="4">
        <v>10</v>
      </c>
    </row>
    <row r="179" spans="1:10" ht="27" customHeight="1">
      <c r="A179" s="19">
        <v>176</v>
      </c>
      <c r="B179" s="438"/>
      <c r="C179" s="443"/>
      <c r="D179" s="438"/>
      <c r="E179" s="5" t="s">
        <v>1435</v>
      </c>
      <c r="F179" s="12" t="s">
        <v>1436</v>
      </c>
      <c r="G179" s="11">
        <v>9</v>
      </c>
      <c r="H179" s="12" t="s">
        <v>1438</v>
      </c>
      <c r="I179" s="4" t="s">
        <v>1439</v>
      </c>
      <c r="J179" s="4">
        <v>10</v>
      </c>
    </row>
    <row r="180" spans="1:10" ht="27" customHeight="1">
      <c r="A180" s="51">
        <v>177</v>
      </c>
      <c r="B180" s="438"/>
      <c r="C180" s="443"/>
      <c r="D180" s="438"/>
      <c r="E180" s="5" t="s">
        <v>1440</v>
      </c>
      <c r="F180" s="12" t="s">
        <v>1441</v>
      </c>
      <c r="G180" s="11">
        <v>8</v>
      </c>
      <c r="H180" s="12" t="s">
        <v>1443</v>
      </c>
      <c r="I180" s="4" t="s">
        <v>1444</v>
      </c>
      <c r="J180" s="4">
        <v>10</v>
      </c>
    </row>
    <row r="181" spans="1:10" ht="27" customHeight="1">
      <c r="A181" s="19">
        <v>178</v>
      </c>
      <c r="B181" s="438"/>
      <c r="C181" s="443"/>
      <c r="D181" s="438"/>
      <c r="E181" s="5" t="s">
        <v>1440</v>
      </c>
      <c r="F181" s="12" t="s">
        <v>1445</v>
      </c>
      <c r="G181" s="11">
        <v>8</v>
      </c>
      <c r="H181" s="12" t="s">
        <v>1443</v>
      </c>
      <c r="I181" s="4" t="s">
        <v>1444</v>
      </c>
      <c r="J181" s="4">
        <v>10</v>
      </c>
    </row>
    <row r="182" spans="1:10" ht="27" customHeight="1">
      <c r="A182" s="51">
        <v>179</v>
      </c>
      <c r="B182" s="438"/>
      <c r="C182" s="443"/>
      <c r="D182" s="438"/>
      <c r="E182" s="5" t="s">
        <v>1446</v>
      </c>
      <c r="F182" s="12" t="s">
        <v>1447</v>
      </c>
      <c r="G182" s="11">
        <v>9</v>
      </c>
      <c r="H182" s="12" t="s">
        <v>1438</v>
      </c>
      <c r="I182" s="4" t="s">
        <v>1444</v>
      </c>
      <c r="J182" s="4">
        <v>10</v>
      </c>
    </row>
    <row r="183" spans="1:10" ht="27" customHeight="1">
      <c r="A183" s="19">
        <v>180</v>
      </c>
      <c r="B183" s="438"/>
      <c r="C183" s="443"/>
      <c r="D183" s="438"/>
      <c r="E183" s="5" t="s">
        <v>1440</v>
      </c>
      <c r="F183" s="12" t="s">
        <v>1448</v>
      </c>
      <c r="G183" s="11">
        <v>9</v>
      </c>
      <c r="H183" s="12" t="s">
        <v>1438</v>
      </c>
      <c r="I183" s="4" t="s">
        <v>1444</v>
      </c>
      <c r="J183" s="4">
        <v>10</v>
      </c>
    </row>
    <row r="184" spans="1:10" ht="27" customHeight="1">
      <c r="A184" s="51">
        <v>181</v>
      </c>
      <c r="B184" s="437"/>
      <c r="C184" s="444"/>
      <c r="D184" s="437"/>
      <c r="E184" s="5" t="s">
        <v>1449</v>
      </c>
      <c r="F184" s="12" t="s">
        <v>1450</v>
      </c>
      <c r="G184" s="11">
        <v>9</v>
      </c>
      <c r="H184" s="12" t="s">
        <v>1451</v>
      </c>
      <c r="I184" s="4" t="s">
        <v>1444</v>
      </c>
      <c r="J184" s="4">
        <v>10</v>
      </c>
    </row>
    <row r="185" spans="1:10" ht="27" customHeight="1">
      <c r="A185" s="19">
        <v>182</v>
      </c>
      <c r="B185" s="436" t="s">
        <v>1452</v>
      </c>
      <c r="C185" s="442" t="s">
        <v>1430</v>
      </c>
      <c r="D185" s="436" t="s">
        <v>1453</v>
      </c>
      <c r="E185" s="5" t="s">
        <v>1454</v>
      </c>
      <c r="F185" s="12" t="s">
        <v>1455</v>
      </c>
      <c r="G185" s="11">
        <v>8</v>
      </c>
      <c r="H185" s="12" t="s">
        <v>1442</v>
      </c>
      <c r="I185" s="4">
        <v>40</v>
      </c>
      <c r="J185" s="4">
        <v>15</v>
      </c>
    </row>
    <row r="186" spans="1:10" ht="27" customHeight="1">
      <c r="A186" s="51">
        <v>183</v>
      </c>
      <c r="B186" s="438"/>
      <c r="C186" s="443"/>
      <c r="D186" s="438"/>
      <c r="E186" s="5" t="s">
        <v>1454</v>
      </c>
      <c r="F186" s="12" t="s">
        <v>1456</v>
      </c>
      <c r="G186" s="11">
        <v>9</v>
      </c>
      <c r="H186" s="12" t="s">
        <v>1437</v>
      </c>
      <c r="I186" s="4">
        <v>40</v>
      </c>
      <c r="J186" s="4">
        <v>15</v>
      </c>
    </row>
    <row r="187" spans="1:10" ht="27" customHeight="1">
      <c r="A187" s="19">
        <v>184</v>
      </c>
      <c r="B187" s="438"/>
      <c r="C187" s="443"/>
      <c r="D187" s="438"/>
      <c r="E187" s="5" t="s">
        <v>1454</v>
      </c>
      <c r="F187" s="12" t="s">
        <v>1457</v>
      </c>
      <c r="G187" s="11">
        <v>9</v>
      </c>
      <c r="H187" s="12" t="s">
        <v>1437</v>
      </c>
      <c r="I187" s="4">
        <v>40</v>
      </c>
      <c r="J187" s="4">
        <v>15</v>
      </c>
    </row>
    <row r="188" spans="1:10" ht="27" customHeight="1">
      <c r="A188" s="51">
        <v>185</v>
      </c>
      <c r="B188" s="438"/>
      <c r="C188" s="443"/>
      <c r="D188" s="438"/>
      <c r="E188" s="5" t="s">
        <v>1454</v>
      </c>
      <c r="F188" s="12" t="s">
        <v>1458</v>
      </c>
      <c r="G188" s="11">
        <v>1</v>
      </c>
      <c r="H188" s="12" t="s">
        <v>1459</v>
      </c>
      <c r="I188" s="4">
        <v>40</v>
      </c>
      <c r="J188" s="4">
        <v>15</v>
      </c>
    </row>
    <row r="189" spans="1:10" ht="27" customHeight="1">
      <c r="A189" s="19">
        <v>186</v>
      </c>
      <c r="B189" s="438"/>
      <c r="C189" s="443"/>
      <c r="D189" s="438"/>
      <c r="E189" s="5" t="s">
        <v>1454</v>
      </c>
      <c r="F189" s="12" t="s">
        <v>1460</v>
      </c>
      <c r="G189" s="11">
        <v>5</v>
      </c>
      <c r="H189" s="12" t="s">
        <v>1461</v>
      </c>
      <c r="I189" s="4">
        <v>40</v>
      </c>
      <c r="J189" s="4">
        <v>15</v>
      </c>
    </row>
    <row r="190" spans="1:10" ht="27" customHeight="1">
      <c r="A190" s="51">
        <v>187</v>
      </c>
      <c r="B190" s="438"/>
      <c r="C190" s="443"/>
      <c r="D190" s="438"/>
      <c r="E190" s="5" t="s">
        <v>1454</v>
      </c>
      <c r="F190" s="12" t="s">
        <v>1462</v>
      </c>
      <c r="G190" s="11">
        <v>9</v>
      </c>
      <c r="H190" s="12" t="s">
        <v>1437</v>
      </c>
      <c r="I190" s="4">
        <v>40</v>
      </c>
      <c r="J190" s="4">
        <v>15</v>
      </c>
    </row>
    <row r="191" spans="1:10" ht="27" customHeight="1">
      <c r="A191" s="19">
        <v>188</v>
      </c>
      <c r="B191" s="438"/>
      <c r="C191" s="443"/>
      <c r="D191" s="438"/>
      <c r="E191" s="5" t="s">
        <v>1454</v>
      </c>
      <c r="F191" s="12" t="s">
        <v>1463</v>
      </c>
      <c r="G191" s="11">
        <v>9</v>
      </c>
      <c r="H191" s="12" t="s">
        <v>1437</v>
      </c>
      <c r="I191" s="4">
        <v>40</v>
      </c>
      <c r="J191" s="4">
        <v>15</v>
      </c>
    </row>
    <row r="192" spans="1:10" ht="27" customHeight="1">
      <c r="A192" s="51">
        <v>189</v>
      </c>
      <c r="B192" s="438"/>
      <c r="C192" s="443"/>
      <c r="D192" s="438"/>
      <c r="E192" s="5" t="s">
        <v>1454</v>
      </c>
      <c r="F192" s="12" t="s">
        <v>1464</v>
      </c>
      <c r="G192" s="11">
        <v>3</v>
      </c>
      <c r="H192" s="12" t="s">
        <v>1433</v>
      </c>
      <c r="I192" s="4">
        <v>40</v>
      </c>
      <c r="J192" s="4">
        <v>15</v>
      </c>
    </row>
    <row r="193" spans="1:10" ht="27" customHeight="1">
      <c r="A193" s="19">
        <v>190</v>
      </c>
      <c r="B193" s="438"/>
      <c r="C193" s="443"/>
      <c r="D193" s="438"/>
      <c r="E193" s="5" t="s">
        <v>1454</v>
      </c>
      <c r="F193" s="12" t="s">
        <v>1465</v>
      </c>
      <c r="G193" s="11">
        <v>9</v>
      </c>
      <c r="H193" s="12" t="s">
        <v>1437</v>
      </c>
      <c r="I193" s="4">
        <v>40</v>
      </c>
      <c r="J193" s="4">
        <v>15</v>
      </c>
    </row>
    <row r="194" spans="1:10" ht="27" customHeight="1">
      <c r="A194" s="51">
        <v>191</v>
      </c>
      <c r="B194" s="4" t="s">
        <v>1297</v>
      </c>
      <c r="C194" s="6" t="s">
        <v>1300</v>
      </c>
      <c r="D194" s="8" t="s">
        <v>1301</v>
      </c>
      <c r="E194" s="5" t="s">
        <v>1302</v>
      </c>
      <c r="F194" s="12" t="s">
        <v>1305</v>
      </c>
      <c r="G194" s="11">
        <v>3</v>
      </c>
      <c r="H194" s="12" t="s">
        <v>1308</v>
      </c>
      <c r="I194" s="4">
        <v>63</v>
      </c>
      <c r="J194" s="4">
        <v>10</v>
      </c>
    </row>
    <row r="195" spans="1:10" ht="27" customHeight="1">
      <c r="A195" s="19">
        <v>192</v>
      </c>
      <c r="B195" s="4" t="s">
        <v>1298</v>
      </c>
      <c r="C195" s="6" t="s">
        <v>1300</v>
      </c>
      <c r="D195" s="8" t="s">
        <v>1301</v>
      </c>
      <c r="E195" s="5" t="s">
        <v>1303</v>
      </c>
      <c r="F195" s="12" t="s">
        <v>1306</v>
      </c>
      <c r="G195" s="11">
        <v>1</v>
      </c>
      <c r="H195" s="12" t="s">
        <v>1309</v>
      </c>
      <c r="I195" s="4">
        <v>63</v>
      </c>
      <c r="J195" s="4">
        <v>10</v>
      </c>
    </row>
    <row r="196" spans="1:10" ht="27" customHeight="1">
      <c r="A196" s="51">
        <v>193</v>
      </c>
      <c r="B196" s="4" t="s">
        <v>1299</v>
      </c>
      <c r="C196" s="6" t="s">
        <v>1300</v>
      </c>
      <c r="D196" s="8" t="s">
        <v>1301</v>
      </c>
      <c r="E196" s="5" t="s">
        <v>1304</v>
      </c>
      <c r="F196" s="12" t="s">
        <v>1307</v>
      </c>
      <c r="G196" s="11">
        <v>3</v>
      </c>
      <c r="H196" s="12" t="s">
        <v>1308</v>
      </c>
      <c r="I196" s="4">
        <v>63</v>
      </c>
      <c r="J196" s="4">
        <v>10</v>
      </c>
    </row>
    <row r="197" spans="1:10" ht="27" customHeight="1">
      <c r="A197" s="19">
        <v>194</v>
      </c>
      <c r="B197" s="4" t="s">
        <v>1310</v>
      </c>
      <c r="C197" s="6" t="s">
        <v>1311</v>
      </c>
      <c r="D197" s="8" t="s">
        <v>1315</v>
      </c>
      <c r="E197" s="5" t="s">
        <v>1312</v>
      </c>
      <c r="F197" s="12" t="s">
        <v>1313</v>
      </c>
      <c r="G197" s="11">
        <v>7</v>
      </c>
      <c r="H197" s="12" t="s">
        <v>1314</v>
      </c>
      <c r="I197" s="4">
        <v>100</v>
      </c>
      <c r="J197" s="4">
        <v>10</v>
      </c>
    </row>
    <row r="198" spans="1:10" ht="27" customHeight="1">
      <c r="A198" s="51">
        <v>195</v>
      </c>
      <c r="B198" s="4" t="s">
        <v>1316</v>
      </c>
      <c r="C198" s="6" t="s">
        <v>1356</v>
      </c>
      <c r="D198" s="8" t="s">
        <v>1337</v>
      </c>
      <c r="E198" s="5" t="s">
        <v>1357</v>
      </c>
      <c r="F198" s="12" t="s">
        <v>1359</v>
      </c>
      <c r="G198" s="11">
        <v>3</v>
      </c>
      <c r="H198" s="12" t="s">
        <v>1363</v>
      </c>
      <c r="I198" s="4">
        <v>63</v>
      </c>
      <c r="J198" s="4">
        <v>10</v>
      </c>
    </row>
    <row r="199" spans="1:10" ht="27" customHeight="1">
      <c r="A199" s="19">
        <v>196</v>
      </c>
      <c r="B199" s="4" t="s">
        <v>1317</v>
      </c>
      <c r="C199" s="6" t="s">
        <v>1356</v>
      </c>
      <c r="D199" s="8" t="s">
        <v>1337</v>
      </c>
      <c r="E199" s="5" t="s">
        <v>1341</v>
      </c>
      <c r="F199" s="12" t="s">
        <v>1360</v>
      </c>
      <c r="G199" s="11">
        <v>2</v>
      </c>
      <c r="H199" s="12" t="s">
        <v>1364</v>
      </c>
      <c r="I199" s="4">
        <v>63</v>
      </c>
      <c r="J199" s="4">
        <v>10</v>
      </c>
    </row>
    <row r="200" spans="1:10" ht="27" customHeight="1">
      <c r="A200" s="51">
        <v>197</v>
      </c>
      <c r="B200" s="4" t="s">
        <v>1318</v>
      </c>
      <c r="C200" s="6" t="s">
        <v>1356</v>
      </c>
      <c r="D200" s="8" t="s">
        <v>1337</v>
      </c>
      <c r="E200" s="5" t="s">
        <v>1339</v>
      </c>
      <c r="F200" s="12" t="s">
        <v>1361</v>
      </c>
      <c r="G200" s="11">
        <v>7</v>
      </c>
      <c r="H200" s="12" t="s">
        <v>1355</v>
      </c>
      <c r="I200" s="4">
        <v>63</v>
      </c>
      <c r="J200" s="4">
        <v>10</v>
      </c>
    </row>
    <row r="201" spans="1:10" ht="27" customHeight="1">
      <c r="A201" s="19">
        <v>198</v>
      </c>
      <c r="B201" s="4" t="s">
        <v>1319</v>
      </c>
      <c r="C201" s="6" t="s">
        <v>1356</v>
      </c>
      <c r="D201" s="8" t="s">
        <v>1337</v>
      </c>
      <c r="E201" s="5" t="s">
        <v>1339</v>
      </c>
      <c r="F201" s="12" t="s">
        <v>1362</v>
      </c>
      <c r="G201" s="11">
        <v>3</v>
      </c>
      <c r="H201" s="12" t="s">
        <v>1363</v>
      </c>
      <c r="I201" s="4">
        <v>63</v>
      </c>
      <c r="J201" s="4">
        <v>10</v>
      </c>
    </row>
    <row r="202" spans="1:10" ht="27" customHeight="1">
      <c r="A202" s="51">
        <v>199</v>
      </c>
      <c r="B202" s="4" t="s">
        <v>1320</v>
      </c>
      <c r="C202" s="6" t="s">
        <v>1356</v>
      </c>
      <c r="D202" s="8" t="s">
        <v>1337</v>
      </c>
      <c r="E202" s="5" t="s">
        <v>1358</v>
      </c>
      <c r="F202" s="12"/>
      <c r="G202" s="11">
        <v>146</v>
      </c>
      <c r="H202" s="12" t="s">
        <v>1365</v>
      </c>
      <c r="I202" s="4">
        <v>63</v>
      </c>
      <c r="J202" s="4">
        <v>10</v>
      </c>
    </row>
    <row r="203" spans="1:10" ht="27" customHeight="1">
      <c r="A203" s="19">
        <v>200</v>
      </c>
      <c r="B203" s="4" t="s">
        <v>1321</v>
      </c>
      <c r="C203" s="6" t="s">
        <v>1349</v>
      </c>
      <c r="D203" s="8" t="s">
        <v>1337</v>
      </c>
      <c r="E203" s="5" t="s">
        <v>1341</v>
      </c>
      <c r="F203" s="12" t="s">
        <v>1354</v>
      </c>
      <c r="G203" s="11">
        <v>7</v>
      </c>
      <c r="H203" s="12" t="s">
        <v>1355</v>
      </c>
      <c r="I203" s="4">
        <v>63</v>
      </c>
      <c r="J203" s="4">
        <v>10</v>
      </c>
    </row>
    <row r="204" spans="1:10" ht="27" customHeight="1">
      <c r="A204" s="51">
        <v>201</v>
      </c>
      <c r="B204" s="4" t="s">
        <v>1322</v>
      </c>
      <c r="C204" s="6" t="s">
        <v>1349</v>
      </c>
      <c r="D204" s="8" t="s">
        <v>1353</v>
      </c>
      <c r="E204" s="12" t="s">
        <v>1343</v>
      </c>
      <c r="F204" s="12" t="s">
        <v>1366</v>
      </c>
      <c r="G204" s="11">
        <v>1</v>
      </c>
      <c r="H204" s="12" t="s">
        <v>1351</v>
      </c>
      <c r="I204" s="4" t="s">
        <v>1352</v>
      </c>
      <c r="J204" s="4">
        <v>1</v>
      </c>
    </row>
    <row r="205" spans="1:10" ht="27" customHeight="1">
      <c r="A205" s="19">
        <v>202</v>
      </c>
      <c r="B205" s="4" t="s">
        <v>1323</v>
      </c>
      <c r="C205" s="6" t="s">
        <v>1349</v>
      </c>
      <c r="D205" s="8" t="s">
        <v>1353</v>
      </c>
      <c r="E205" s="12" t="s">
        <v>1343</v>
      </c>
      <c r="F205" s="12" t="s">
        <v>1367</v>
      </c>
      <c r="G205" s="11">
        <v>1</v>
      </c>
      <c r="H205" s="12" t="s">
        <v>1351</v>
      </c>
      <c r="I205" s="4" t="s">
        <v>1352</v>
      </c>
      <c r="J205" s="4">
        <v>1</v>
      </c>
    </row>
    <row r="206" spans="1:10" ht="27" customHeight="1">
      <c r="A206" s="51">
        <v>203</v>
      </c>
      <c r="B206" s="4" t="s">
        <v>1324</v>
      </c>
      <c r="C206" s="6" t="s">
        <v>1349</v>
      </c>
      <c r="D206" s="8" t="s">
        <v>1353</v>
      </c>
      <c r="E206" s="12" t="s">
        <v>1343</v>
      </c>
      <c r="F206" s="12" t="s">
        <v>1368</v>
      </c>
      <c r="G206" s="11">
        <v>1</v>
      </c>
      <c r="H206" s="12" t="s">
        <v>1351</v>
      </c>
      <c r="I206" s="4" t="s">
        <v>1352</v>
      </c>
      <c r="J206" s="4">
        <v>1</v>
      </c>
    </row>
    <row r="207" spans="1:10" ht="27" customHeight="1">
      <c r="A207" s="19">
        <v>204</v>
      </c>
      <c r="B207" s="4" t="s">
        <v>1325</v>
      </c>
      <c r="C207" s="6" t="s">
        <v>1349</v>
      </c>
      <c r="D207" s="8" t="s">
        <v>1353</v>
      </c>
      <c r="E207" s="12" t="s">
        <v>1343</v>
      </c>
      <c r="F207" s="12" t="s">
        <v>1369</v>
      </c>
      <c r="G207" s="11">
        <v>1</v>
      </c>
      <c r="H207" s="12" t="s">
        <v>1351</v>
      </c>
      <c r="I207" s="4" t="s">
        <v>1352</v>
      </c>
      <c r="J207" s="4">
        <v>1</v>
      </c>
    </row>
    <row r="208" spans="1:10" ht="27" customHeight="1">
      <c r="A208" s="51">
        <v>205</v>
      </c>
      <c r="B208" s="4" t="s">
        <v>1326</v>
      </c>
      <c r="C208" s="6" t="s">
        <v>1349</v>
      </c>
      <c r="D208" s="8" t="s">
        <v>1353</v>
      </c>
      <c r="E208" s="12" t="s">
        <v>1339</v>
      </c>
      <c r="F208" s="12" t="s">
        <v>1370</v>
      </c>
      <c r="G208" s="11">
        <v>1</v>
      </c>
      <c r="H208" s="12" t="s">
        <v>1351</v>
      </c>
      <c r="I208" s="4" t="s">
        <v>1352</v>
      </c>
      <c r="J208" s="4">
        <v>1</v>
      </c>
    </row>
    <row r="209" spans="1:10" ht="27" customHeight="1">
      <c r="A209" s="19">
        <v>206</v>
      </c>
      <c r="B209" s="4" t="s">
        <v>1327</v>
      </c>
      <c r="C209" s="6" t="s">
        <v>1349</v>
      </c>
      <c r="D209" s="8" t="s">
        <v>1353</v>
      </c>
      <c r="E209" s="4" t="s">
        <v>1339</v>
      </c>
      <c r="F209" s="4">
        <v>179</v>
      </c>
      <c r="G209" s="4">
        <v>1</v>
      </c>
      <c r="H209" s="4">
        <v>3</v>
      </c>
      <c r="I209" s="4" t="s">
        <v>1352</v>
      </c>
      <c r="J209" s="4">
        <v>1</v>
      </c>
    </row>
    <row r="210" spans="1:10" ht="27" customHeight="1">
      <c r="A210" s="51">
        <v>207</v>
      </c>
      <c r="B210" s="4" t="s">
        <v>1328</v>
      </c>
      <c r="C210" s="6" t="s">
        <v>1349</v>
      </c>
      <c r="D210" s="8" t="s">
        <v>1353</v>
      </c>
      <c r="E210" s="4" t="s">
        <v>1350</v>
      </c>
      <c r="F210" s="4">
        <v>3400</v>
      </c>
      <c r="G210" s="4">
        <v>1</v>
      </c>
      <c r="H210" s="4">
        <v>3</v>
      </c>
      <c r="I210" s="4" t="s">
        <v>1352</v>
      </c>
      <c r="J210" s="4">
        <v>1</v>
      </c>
    </row>
    <row r="211" spans="1:10" ht="27" customHeight="1">
      <c r="A211" s="19">
        <v>208</v>
      </c>
      <c r="B211" s="4" t="s">
        <v>1329</v>
      </c>
      <c r="C211" s="6" t="s">
        <v>1336</v>
      </c>
      <c r="D211" s="8" t="s">
        <v>1337</v>
      </c>
      <c r="E211" s="5" t="s">
        <v>1338</v>
      </c>
      <c r="F211" s="4" t="s">
        <v>1344</v>
      </c>
      <c r="G211" s="4">
        <v>3</v>
      </c>
      <c r="H211" s="4">
        <v>9</v>
      </c>
      <c r="I211" s="4">
        <v>63</v>
      </c>
      <c r="J211" s="4">
        <v>10</v>
      </c>
    </row>
    <row r="212" spans="1:10" ht="27" customHeight="1">
      <c r="A212" s="51">
        <v>209</v>
      </c>
      <c r="B212" s="4" t="s">
        <v>1330</v>
      </c>
      <c r="C212" s="6" t="s">
        <v>1336</v>
      </c>
      <c r="D212" s="8" t="s">
        <v>1337</v>
      </c>
      <c r="E212" s="5" t="s">
        <v>1339</v>
      </c>
      <c r="F212" s="4">
        <v>2470</v>
      </c>
      <c r="G212" s="4">
        <v>9</v>
      </c>
      <c r="H212" s="4">
        <v>27</v>
      </c>
      <c r="I212" s="4">
        <v>63</v>
      </c>
      <c r="J212" s="4">
        <v>10</v>
      </c>
    </row>
    <row r="213" spans="1:10" ht="27" customHeight="1">
      <c r="A213" s="19">
        <v>210</v>
      </c>
      <c r="B213" s="4" t="s">
        <v>1331</v>
      </c>
      <c r="C213" s="6" t="s">
        <v>1335</v>
      </c>
      <c r="D213" s="8" t="s">
        <v>1337</v>
      </c>
      <c r="E213" s="5" t="s">
        <v>1340</v>
      </c>
      <c r="F213" s="4" t="s">
        <v>1345</v>
      </c>
      <c r="G213" s="4">
        <v>6</v>
      </c>
      <c r="H213" s="4">
        <v>18</v>
      </c>
      <c r="I213" s="4">
        <v>63</v>
      </c>
      <c r="J213" s="4">
        <v>10</v>
      </c>
    </row>
    <row r="214" spans="1:10" ht="27" customHeight="1">
      <c r="A214" s="51">
        <v>211</v>
      </c>
      <c r="B214" s="4" t="s">
        <v>1332</v>
      </c>
      <c r="C214" s="6" t="s">
        <v>1335</v>
      </c>
      <c r="D214" s="8" t="s">
        <v>1337</v>
      </c>
      <c r="E214" s="5" t="s">
        <v>1341</v>
      </c>
      <c r="F214" s="4" t="s">
        <v>1346</v>
      </c>
      <c r="G214" s="4">
        <v>9</v>
      </c>
      <c r="H214" s="4">
        <v>27</v>
      </c>
      <c r="I214" s="4">
        <v>63</v>
      </c>
      <c r="J214" s="4">
        <v>10</v>
      </c>
    </row>
    <row r="215" spans="1:10" ht="27" customHeight="1">
      <c r="A215" s="19">
        <v>212</v>
      </c>
      <c r="B215" s="4" t="s">
        <v>1333</v>
      </c>
      <c r="C215" s="6" t="s">
        <v>1335</v>
      </c>
      <c r="D215" s="8" t="s">
        <v>1337</v>
      </c>
      <c r="E215" s="5" t="s">
        <v>1342</v>
      </c>
      <c r="F215" s="4" t="s">
        <v>1347</v>
      </c>
      <c r="G215" s="4">
        <v>9</v>
      </c>
      <c r="H215" s="4">
        <v>27</v>
      </c>
      <c r="I215" s="4">
        <v>63</v>
      </c>
      <c r="J215" s="4">
        <v>10</v>
      </c>
    </row>
    <row r="216" spans="1:10" ht="27" customHeight="1">
      <c r="A216" s="51">
        <v>213</v>
      </c>
      <c r="B216" s="4" t="s">
        <v>1334</v>
      </c>
      <c r="C216" s="6" t="s">
        <v>1336</v>
      </c>
      <c r="D216" s="8" t="s">
        <v>1337</v>
      </c>
      <c r="E216" s="5" t="s">
        <v>1343</v>
      </c>
      <c r="F216" s="4" t="s">
        <v>1348</v>
      </c>
      <c r="G216" s="4">
        <v>2</v>
      </c>
      <c r="H216" s="4">
        <v>6</v>
      </c>
      <c r="I216" s="4">
        <v>63</v>
      </c>
      <c r="J216" s="4">
        <v>10</v>
      </c>
    </row>
    <row r="217" spans="1:10" ht="27" customHeight="1">
      <c r="A217" s="19">
        <v>214</v>
      </c>
      <c r="B217" s="57" t="s">
        <v>1372</v>
      </c>
      <c r="C217" s="6" t="s">
        <v>1385</v>
      </c>
      <c r="D217" s="8" t="s">
        <v>1386</v>
      </c>
      <c r="E217" s="5" t="s">
        <v>1864</v>
      </c>
      <c r="F217" s="4" t="s">
        <v>1387</v>
      </c>
      <c r="G217" s="4">
        <v>12</v>
      </c>
      <c r="H217" s="4">
        <v>36</v>
      </c>
      <c r="I217" s="4">
        <v>800</v>
      </c>
      <c r="J217" s="4">
        <v>30</v>
      </c>
    </row>
    <row r="218" spans="1:10" ht="27" customHeight="1">
      <c r="A218" s="51">
        <v>215</v>
      </c>
      <c r="B218" s="436" t="s">
        <v>1372</v>
      </c>
      <c r="C218" s="6" t="s">
        <v>1371</v>
      </c>
      <c r="D218" s="8" t="s">
        <v>1374</v>
      </c>
      <c r="E218" s="5" t="s">
        <v>1376</v>
      </c>
      <c r="F218" s="12" t="s">
        <v>1378</v>
      </c>
      <c r="G218" s="11">
        <v>1</v>
      </c>
      <c r="H218" s="12" t="s">
        <v>1380</v>
      </c>
      <c r="I218" s="4">
        <v>63</v>
      </c>
      <c r="J218" s="4">
        <v>10</v>
      </c>
    </row>
    <row r="219" spans="1:10" ht="27" customHeight="1">
      <c r="A219" s="19">
        <v>216</v>
      </c>
      <c r="B219" s="437"/>
      <c r="C219" s="6" t="s">
        <v>1371</v>
      </c>
      <c r="D219" s="8" t="s">
        <v>1374</v>
      </c>
      <c r="E219" s="5" t="s">
        <v>1377</v>
      </c>
      <c r="F219" s="12" t="s">
        <v>1379</v>
      </c>
      <c r="G219" s="11">
        <v>9</v>
      </c>
      <c r="H219" s="12" t="s">
        <v>1381</v>
      </c>
      <c r="I219" s="4">
        <v>63</v>
      </c>
      <c r="J219" s="4">
        <v>10</v>
      </c>
    </row>
    <row r="220" spans="1:10" ht="27" customHeight="1">
      <c r="A220" s="51">
        <v>217</v>
      </c>
      <c r="B220" s="4" t="s">
        <v>1373</v>
      </c>
      <c r="C220" s="6" t="s">
        <v>1371</v>
      </c>
      <c r="D220" s="8" t="s">
        <v>1375</v>
      </c>
      <c r="E220" s="5" t="s">
        <v>1382</v>
      </c>
      <c r="F220" s="12" t="s">
        <v>1383</v>
      </c>
      <c r="G220" s="11">
        <v>488</v>
      </c>
      <c r="H220" s="12" t="s">
        <v>1384</v>
      </c>
      <c r="I220" s="4">
        <v>50</v>
      </c>
      <c r="J220" s="4">
        <v>5</v>
      </c>
    </row>
    <row r="221" spans="1:10" ht="27" customHeight="1">
      <c r="A221" s="19">
        <v>218</v>
      </c>
      <c r="B221" s="436" t="s">
        <v>1388</v>
      </c>
      <c r="C221" s="6" t="s">
        <v>1390</v>
      </c>
      <c r="D221" s="8" t="s">
        <v>1392</v>
      </c>
      <c r="E221" s="5" t="s">
        <v>1393</v>
      </c>
      <c r="F221" s="12" t="s">
        <v>1396</v>
      </c>
      <c r="G221" s="11">
        <v>35</v>
      </c>
      <c r="H221" s="12" t="s">
        <v>1400</v>
      </c>
      <c r="I221" s="4">
        <v>63</v>
      </c>
      <c r="J221" s="4">
        <v>10</v>
      </c>
    </row>
    <row r="222" spans="1:10" ht="27" customHeight="1">
      <c r="A222" s="51">
        <v>219</v>
      </c>
      <c r="B222" s="438"/>
      <c r="C222" s="6" t="s">
        <v>1391</v>
      </c>
      <c r="D222" s="8" t="s">
        <v>1392</v>
      </c>
      <c r="E222" s="5" t="s">
        <v>1394</v>
      </c>
      <c r="F222" s="12" t="s">
        <v>1397</v>
      </c>
      <c r="G222" s="11">
        <v>5</v>
      </c>
      <c r="H222" s="12" t="s">
        <v>1401</v>
      </c>
      <c r="I222" s="4">
        <v>63</v>
      </c>
      <c r="J222" s="4">
        <v>10</v>
      </c>
    </row>
    <row r="223" spans="1:10" ht="27" customHeight="1">
      <c r="A223" s="19">
        <v>220</v>
      </c>
      <c r="B223" s="438"/>
      <c r="C223" s="6" t="s">
        <v>1389</v>
      </c>
      <c r="D223" s="8" t="s">
        <v>1392</v>
      </c>
      <c r="E223" s="5" t="s">
        <v>1395</v>
      </c>
      <c r="F223" s="12" t="s">
        <v>1398</v>
      </c>
      <c r="G223" s="11">
        <v>4</v>
      </c>
      <c r="H223" s="12" t="s">
        <v>1402</v>
      </c>
      <c r="I223" s="4">
        <v>63</v>
      </c>
      <c r="J223" s="4">
        <v>10</v>
      </c>
    </row>
    <row r="224" spans="1:10" ht="27" customHeight="1">
      <c r="A224" s="51">
        <v>221</v>
      </c>
      <c r="B224" s="437"/>
      <c r="C224" s="6" t="s">
        <v>1389</v>
      </c>
      <c r="D224" s="8" t="s">
        <v>1392</v>
      </c>
      <c r="E224" s="5" t="s">
        <v>1395</v>
      </c>
      <c r="F224" s="12" t="s">
        <v>1399</v>
      </c>
      <c r="G224" s="11">
        <v>4</v>
      </c>
      <c r="H224" s="12" t="s">
        <v>1402</v>
      </c>
      <c r="I224" s="4">
        <v>63</v>
      </c>
      <c r="J224" s="4">
        <v>10</v>
      </c>
    </row>
    <row r="225" spans="1:10" ht="27" customHeight="1">
      <c r="A225" s="19">
        <v>222</v>
      </c>
      <c r="B225" s="436" t="s">
        <v>1403</v>
      </c>
      <c r="C225" s="6" t="s">
        <v>1405</v>
      </c>
      <c r="D225" s="8" t="s">
        <v>1407</v>
      </c>
      <c r="E225" s="5" t="s">
        <v>1408</v>
      </c>
      <c r="F225" s="12" t="s">
        <v>1410</v>
      </c>
      <c r="G225" s="11">
        <v>5</v>
      </c>
      <c r="H225" s="12" t="s">
        <v>1412</v>
      </c>
      <c r="I225" s="4">
        <v>63</v>
      </c>
      <c r="J225" s="4">
        <v>10</v>
      </c>
    </row>
    <row r="226" spans="1:10" ht="27" customHeight="1">
      <c r="A226" s="51">
        <v>223</v>
      </c>
      <c r="B226" s="437"/>
      <c r="C226" s="6" t="s">
        <v>1405</v>
      </c>
      <c r="D226" s="8" t="s">
        <v>1407</v>
      </c>
      <c r="E226" s="5" t="s">
        <v>1409</v>
      </c>
      <c r="F226" s="12" t="s">
        <v>1411</v>
      </c>
      <c r="G226" s="11">
        <v>2.5</v>
      </c>
      <c r="H226" s="12" t="s">
        <v>1413</v>
      </c>
      <c r="I226" s="4">
        <v>63</v>
      </c>
      <c r="J226" s="4">
        <v>10</v>
      </c>
    </row>
    <row r="227" spans="1:10" ht="27" customHeight="1">
      <c r="A227" s="19">
        <v>224</v>
      </c>
      <c r="B227" s="4" t="s">
        <v>1404</v>
      </c>
      <c r="C227" s="6" t="s">
        <v>1406</v>
      </c>
      <c r="D227" s="8" t="s">
        <v>1407</v>
      </c>
      <c r="E227" s="5" t="s">
        <v>1414</v>
      </c>
      <c r="F227" s="12" t="s">
        <v>1415</v>
      </c>
      <c r="G227" s="11">
        <v>2</v>
      </c>
      <c r="H227" s="12" t="s">
        <v>1416</v>
      </c>
      <c r="I227" s="4">
        <v>63</v>
      </c>
      <c r="J227" s="4">
        <v>10</v>
      </c>
    </row>
    <row r="228" spans="1:10" ht="27" customHeight="1"/>
    <row r="229" spans="1:10" ht="27" customHeight="1"/>
    <row r="230" spans="1:10" ht="27" customHeight="1"/>
    <row r="231" spans="1:10" ht="27" customHeight="1"/>
    <row r="232" spans="1:10" ht="27" customHeight="1"/>
    <row r="233" spans="1:10" ht="27" customHeight="1"/>
    <row r="234" spans="1:10" ht="27" customHeight="1"/>
    <row r="235" spans="1:10" ht="27" customHeight="1"/>
    <row r="236" spans="1:10" ht="27" customHeight="1"/>
    <row r="237" spans="1:10" ht="27" customHeight="1"/>
    <row r="238" spans="1:10" ht="27" customHeight="1"/>
    <row r="239" spans="1:10" ht="27" customHeight="1"/>
    <row r="240" spans="1:10" ht="27" customHeight="1"/>
    <row r="241" ht="27" customHeight="1"/>
    <row r="242" ht="27" customHeight="1"/>
    <row r="243" ht="27" customHeight="1"/>
    <row r="244" ht="27" customHeight="1"/>
  </sheetData>
  <autoFilter ref="B3:J227" xr:uid="{00000000-0009-0000-0000-000001000000}"/>
  <mergeCells count="18">
    <mergeCell ref="C167:C170"/>
    <mergeCell ref="B178:B184"/>
    <mergeCell ref="C178:C184"/>
    <mergeCell ref="D178:D184"/>
    <mergeCell ref="B2:J2"/>
    <mergeCell ref="B162:B163"/>
    <mergeCell ref="B152:B156"/>
    <mergeCell ref="D152:D156"/>
    <mergeCell ref="B185:B193"/>
    <mergeCell ref="C185:C193"/>
    <mergeCell ref="D185:D193"/>
    <mergeCell ref="B167:B170"/>
    <mergeCell ref="C152:C156"/>
    <mergeCell ref="C162:C163"/>
    <mergeCell ref="D162:D163"/>
    <mergeCell ref="B218:B219"/>
    <mergeCell ref="B221:B224"/>
    <mergeCell ref="B225:B226"/>
  </mergeCells>
  <phoneticPr fontId="8" type="noConversion"/>
  <printOptions horizontalCentered="1"/>
  <pageMargins left="0.43307086614173229" right="0.43307086614173229" top="0.48" bottom="0.39" header="0.3" footer="0.18"/>
  <pageSetup paperSize="9" scale="63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05"/>
  <sheetViews>
    <sheetView topLeftCell="B1" workbookViewId="0">
      <pane ySplit="3" topLeftCell="A4" activePane="bottomLeft" state="frozenSplit"/>
      <selection activeCell="N60" sqref="N60"/>
      <selection pane="bottomLeft" activeCell="B3" sqref="B3"/>
    </sheetView>
  </sheetViews>
  <sheetFormatPr defaultRowHeight="13.5"/>
  <cols>
    <col min="1" max="1" width="0" style="64" hidden="1" customWidth="1"/>
    <col min="2" max="2" width="6.88671875" style="65" customWidth="1"/>
    <col min="3" max="3" width="9.33203125" style="65" customWidth="1"/>
    <col min="4" max="4" width="9.44140625" style="65" bestFit="1" customWidth="1"/>
    <col min="5" max="5" width="13" style="59" customWidth="1"/>
    <col min="6" max="6" width="7.77734375" style="66" customWidth="1"/>
    <col min="7" max="7" width="9.33203125" style="67" customWidth="1"/>
    <col min="8" max="9" width="6.77734375" style="68" customWidth="1"/>
    <col min="10" max="10" width="6" style="65" customWidth="1"/>
    <col min="11" max="11" width="7.88671875" style="65" customWidth="1"/>
    <col min="12" max="16384" width="8.88671875" style="64"/>
  </cols>
  <sheetData>
    <row r="1" spans="1:18" ht="6.75" customHeight="1"/>
    <row r="2" spans="1:18" ht="65.25" customHeight="1">
      <c r="C2" s="435" t="s">
        <v>670</v>
      </c>
      <c r="D2" s="435"/>
      <c r="E2" s="435"/>
      <c r="F2" s="435"/>
      <c r="G2" s="435"/>
      <c r="H2" s="435"/>
      <c r="I2" s="435"/>
      <c r="J2" s="435"/>
      <c r="K2" s="435"/>
    </row>
    <row r="3" spans="1:18" s="74" customFormat="1" ht="29.25" customHeight="1">
      <c r="A3" s="70"/>
      <c r="B3" s="71" t="s">
        <v>1598</v>
      </c>
      <c r="C3" s="46" t="s">
        <v>396</v>
      </c>
      <c r="D3" s="46" t="s">
        <v>4</v>
      </c>
      <c r="E3" s="60" t="s">
        <v>5</v>
      </c>
      <c r="F3" s="46" t="s">
        <v>7</v>
      </c>
      <c r="G3" s="72" t="s">
        <v>8</v>
      </c>
      <c r="H3" s="48" t="s">
        <v>9</v>
      </c>
      <c r="I3" s="48" t="s">
        <v>10</v>
      </c>
      <c r="J3" s="46" t="s">
        <v>11</v>
      </c>
      <c r="K3" s="46" t="s">
        <v>12</v>
      </c>
      <c r="L3" s="73"/>
      <c r="M3" s="73"/>
      <c r="N3" s="73"/>
      <c r="O3" s="73"/>
      <c r="P3" s="73"/>
      <c r="Q3" s="73"/>
      <c r="R3" s="73"/>
    </row>
    <row r="4" spans="1:18" s="75" customFormat="1" ht="27" customHeight="1">
      <c r="A4" s="70">
        <v>1</v>
      </c>
      <c r="B4" s="46">
        <v>1</v>
      </c>
      <c r="C4" s="29" t="s">
        <v>1466</v>
      </c>
      <c r="D4" s="28">
        <v>40973</v>
      </c>
      <c r="E4" s="61" t="s">
        <v>694</v>
      </c>
      <c r="F4" s="7" t="s">
        <v>56</v>
      </c>
      <c r="G4" s="29" t="s">
        <v>1467</v>
      </c>
      <c r="H4" s="34">
        <v>3</v>
      </c>
      <c r="I4" s="34">
        <f>H4*3</f>
        <v>9</v>
      </c>
      <c r="J4" s="13">
        <v>63</v>
      </c>
      <c r="K4" s="13">
        <v>10</v>
      </c>
    </row>
    <row r="5" spans="1:18" ht="27" customHeight="1">
      <c r="A5" s="70">
        <v>2</v>
      </c>
      <c r="B5" s="46">
        <v>2</v>
      </c>
      <c r="C5" s="455" t="s">
        <v>1468</v>
      </c>
      <c r="D5" s="451">
        <v>40977</v>
      </c>
      <c r="E5" s="61" t="s">
        <v>694</v>
      </c>
      <c r="F5" s="7" t="s">
        <v>56</v>
      </c>
      <c r="G5" s="29" t="s">
        <v>1471</v>
      </c>
      <c r="H5" s="34">
        <v>6</v>
      </c>
      <c r="I5" s="29" t="s">
        <v>191</v>
      </c>
      <c r="J5" s="13">
        <v>63</v>
      </c>
      <c r="K5" s="13">
        <v>10</v>
      </c>
    </row>
    <row r="6" spans="1:18" ht="27" customHeight="1">
      <c r="A6" s="70">
        <v>3</v>
      </c>
      <c r="B6" s="46">
        <v>3</v>
      </c>
      <c r="C6" s="455"/>
      <c r="D6" s="451"/>
      <c r="E6" s="61" t="s">
        <v>694</v>
      </c>
      <c r="F6" s="7" t="s">
        <v>56</v>
      </c>
      <c r="G6" s="29" t="s">
        <v>1078</v>
      </c>
      <c r="H6" s="34">
        <v>3</v>
      </c>
      <c r="I6" s="29" t="s">
        <v>27</v>
      </c>
      <c r="J6" s="13">
        <v>63</v>
      </c>
      <c r="K6" s="13">
        <v>10</v>
      </c>
    </row>
    <row r="7" spans="1:18" ht="27" customHeight="1">
      <c r="A7" s="70">
        <v>4</v>
      </c>
      <c r="B7" s="46">
        <v>4</v>
      </c>
      <c r="C7" s="455"/>
      <c r="D7" s="451"/>
      <c r="E7" s="61" t="s">
        <v>694</v>
      </c>
      <c r="F7" s="7" t="s">
        <v>41</v>
      </c>
      <c r="G7" s="29" t="s">
        <v>1472</v>
      </c>
      <c r="H7" s="34">
        <v>4</v>
      </c>
      <c r="I7" s="29" t="s">
        <v>43</v>
      </c>
      <c r="J7" s="13">
        <v>63</v>
      </c>
      <c r="K7" s="13">
        <v>10</v>
      </c>
    </row>
    <row r="8" spans="1:18" ht="27" customHeight="1">
      <c r="A8" s="70">
        <v>5</v>
      </c>
      <c r="B8" s="46">
        <v>5</v>
      </c>
      <c r="C8" s="29" t="s">
        <v>1473</v>
      </c>
      <c r="D8" s="28">
        <v>40988</v>
      </c>
      <c r="E8" s="61" t="s">
        <v>694</v>
      </c>
      <c r="F8" s="7" t="s">
        <v>649</v>
      </c>
      <c r="G8" s="29" t="s">
        <v>1474</v>
      </c>
      <c r="H8" s="34">
        <v>3</v>
      </c>
      <c r="I8" s="29" t="s">
        <v>27</v>
      </c>
      <c r="J8" s="13">
        <v>63</v>
      </c>
      <c r="K8" s="13">
        <v>10</v>
      </c>
    </row>
    <row r="9" spans="1:18" ht="27" customHeight="1">
      <c r="A9" s="70">
        <v>6</v>
      </c>
      <c r="B9" s="46">
        <v>6</v>
      </c>
      <c r="C9" s="29" t="s">
        <v>1475</v>
      </c>
      <c r="D9" s="28">
        <v>41001</v>
      </c>
      <c r="E9" s="61" t="s">
        <v>694</v>
      </c>
      <c r="F9" s="7" t="s">
        <v>1476</v>
      </c>
      <c r="G9" s="76" t="s">
        <v>1477</v>
      </c>
      <c r="H9" s="34">
        <v>3</v>
      </c>
      <c r="I9" s="29" t="s">
        <v>27</v>
      </c>
      <c r="J9" s="13">
        <v>63</v>
      </c>
      <c r="K9" s="13">
        <v>10</v>
      </c>
    </row>
    <row r="10" spans="1:18" ht="27" customHeight="1">
      <c r="A10" s="70">
        <v>7</v>
      </c>
      <c r="B10" s="46">
        <v>7</v>
      </c>
      <c r="C10" s="29" t="s">
        <v>1478</v>
      </c>
      <c r="D10" s="28">
        <v>41008</v>
      </c>
      <c r="E10" s="61" t="s">
        <v>694</v>
      </c>
      <c r="F10" s="7" t="s">
        <v>1479</v>
      </c>
      <c r="G10" s="29" t="s">
        <v>1480</v>
      </c>
      <c r="H10" s="34">
        <v>60</v>
      </c>
      <c r="I10" s="29" t="s">
        <v>1481</v>
      </c>
      <c r="J10" s="13">
        <v>63</v>
      </c>
      <c r="K10" s="13">
        <v>10</v>
      </c>
    </row>
    <row r="11" spans="1:18" ht="27" customHeight="1">
      <c r="A11" s="70">
        <v>8</v>
      </c>
      <c r="B11" s="46">
        <v>8</v>
      </c>
      <c r="C11" s="29" t="s">
        <v>1482</v>
      </c>
      <c r="D11" s="28">
        <v>41008</v>
      </c>
      <c r="E11" s="61" t="s">
        <v>1483</v>
      </c>
      <c r="F11" s="7" t="s">
        <v>41</v>
      </c>
      <c r="G11" s="29" t="s">
        <v>1484</v>
      </c>
      <c r="H11" s="34">
        <v>131</v>
      </c>
      <c r="I11" s="29" t="s">
        <v>1485</v>
      </c>
      <c r="J11" s="13">
        <v>100</v>
      </c>
      <c r="K11" s="13">
        <v>120</v>
      </c>
    </row>
    <row r="12" spans="1:18" ht="27" customHeight="1">
      <c r="A12" s="70">
        <v>9</v>
      </c>
      <c r="B12" s="46">
        <v>9</v>
      </c>
      <c r="C12" s="455" t="s">
        <v>1486</v>
      </c>
      <c r="D12" s="28">
        <v>41011</v>
      </c>
      <c r="E12" s="61" t="s">
        <v>1504</v>
      </c>
      <c r="F12" s="7" t="s">
        <v>85</v>
      </c>
      <c r="G12" s="29" t="s">
        <v>1498</v>
      </c>
      <c r="H12" s="34">
        <v>1208</v>
      </c>
      <c r="I12" s="77">
        <f>H12*3</f>
        <v>3624</v>
      </c>
      <c r="J12" s="13" t="s">
        <v>1505</v>
      </c>
      <c r="K12" s="13">
        <v>240</v>
      </c>
    </row>
    <row r="13" spans="1:18" ht="27" customHeight="1">
      <c r="A13" s="70"/>
      <c r="B13" s="46">
        <v>10</v>
      </c>
      <c r="C13" s="455"/>
      <c r="D13" s="28">
        <v>41011</v>
      </c>
      <c r="E13" s="61" t="s">
        <v>1504</v>
      </c>
      <c r="F13" s="7" t="s">
        <v>71</v>
      </c>
      <c r="G13" s="29" t="s">
        <v>1499</v>
      </c>
      <c r="H13" s="34">
        <v>638</v>
      </c>
      <c r="I13" s="77">
        <f>H13*3</f>
        <v>1914</v>
      </c>
      <c r="J13" s="13" t="s">
        <v>1505</v>
      </c>
      <c r="K13" s="13">
        <v>240</v>
      </c>
    </row>
    <row r="14" spans="1:18" ht="27" customHeight="1">
      <c r="A14" s="70"/>
      <c r="B14" s="46">
        <v>11</v>
      </c>
      <c r="C14" s="455"/>
      <c r="D14" s="28">
        <v>41011</v>
      </c>
      <c r="E14" s="61" t="s">
        <v>1504</v>
      </c>
      <c r="F14" s="7" t="s">
        <v>25</v>
      </c>
      <c r="G14" s="29" t="s">
        <v>1500</v>
      </c>
      <c r="H14" s="34">
        <v>364</v>
      </c>
      <c r="I14" s="77">
        <f>H14*3</f>
        <v>1092</v>
      </c>
      <c r="J14" s="13">
        <v>300</v>
      </c>
      <c r="K14" s="13">
        <v>240</v>
      </c>
    </row>
    <row r="15" spans="1:18" ht="27" customHeight="1">
      <c r="A15" s="70"/>
      <c r="B15" s="46">
        <v>12</v>
      </c>
      <c r="C15" s="455"/>
      <c r="D15" s="28">
        <v>41011</v>
      </c>
      <c r="E15" s="61" t="s">
        <v>1504</v>
      </c>
      <c r="F15" s="7" t="s">
        <v>56</v>
      </c>
      <c r="G15" s="29" t="s">
        <v>1501</v>
      </c>
      <c r="H15" s="34">
        <v>128</v>
      </c>
      <c r="I15" s="77">
        <f>H15*3</f>
        <v>384</v>
      </c>
      <c r="J15" s="13">
        <v>250</v>
      </c>
      <c r="K15" s="13">
        <v>240</v>
      </c>
    </row>
    <row r="16" spans="1:18" ht="27" customHeight="1">
      <c r="A16" s="70"/>
      <c r="B16" s="46">
        <v>13</v>
      </c>
      <c r="C16" s="455"/>
      <c r="D16" s="28">
        <v>41011</v>
      </c>
      <c r="E16" s="61" t="s">
        <v>1504</v>
      </c>
      <c r="F16" s="7" t="s">
        <v>1502</v>
      </c>
      <c r="G16" s="29" t="s">
        <v>1503</v>
      </c>
      <c r="H16" s="34">
        <v>1700</v>
      </c>
      <c r="I16" s="77">
        <f>H16*3</f>
        <v>5100</v>
      </c>
      <c r="J16" s="13">
        <v>250</v>
      </c>
      <c r="K16" s="13">
        <v>240</v>
      </c>
    </row>
    <row r="17" spans="1:11" ht="27" customHeight="1">
      <c r="A17" s="70">
        <v>10</v>
      </c>
      <c r="B17" s="46">
        <v>14</v>
      </c>
      <c r="C17" s="29" t="s">
        <v>1487</v>
      </c>
      <c r="D17" s="28">
        <v>41016</v>
      </c>
      <c r="E17" s="61" t="s">
        <v>1497</v>
      </c>
      <c r="F17" s="7" t="s">
        <v>1489</v>
      </c>
      <c r="G17" s="29" t="s">
        <v>1490</v>
      </c>
      <c r="H17" s="34">
        <v>60</v>
      </c>
      <c r="I17" s="29" t="s">
        <v>1481</v>
      </c>
      <c r="J17" s="13">
        <v>300</v>
      </c>
      <c r="K17" s="13">
        <v>20</v>
      </c>
    </row>
    <row r="18" spans="1:11" ht="27" customHeight="1">
      <c r="A18" s="70">
        <v>11</v>
      </c>
      <c r="B18" s="46">
        <v>15</v>
      </c>
      <c r="C18" s="455" t="s">
        <v>1488</v>
      </c>
      <c r="D18" s="28">
        <v>41019</v>
      </c>
      <c r="E18" s="61" t="s">
        <v>694</v>
      </c>
      <c r="F18" s="7" t="s">
        <v>18</v>
      </c>
      <c r="G18" s="78">
        <v>2935</v>
      </c>
      <c r="H18" s="34">
        <v>25</v>
      </c>
      <c r="I18" s="29" t="s">
        <v>197</v>
      </c>
      <c r="J18" s="13">
        <v>63</v>
      </c>
      <c r="K18" s="13">
        <v>10</v>
      </c>
    </row>
    <row r="19" spans="1:11" ht="27" customHeight="1">
      <c r="A19" s="70">
        <v>12</v>
      </c>
      <c r="B19" s="46">
        <v>16</v>
      </c>
      <c r="C19" s="455"/>
      <c r="D19" s="28">
        <v>41019</v>
      </c>
      <c r="E19" s="61" t="s">
        <v>694</v>
      </c>
      <c r="F19" s="7" t="s">
        <v>41</v>
      </c>
      <c r="G19" s="29" t="s">
        <v>1491</v>
      </c>
      <c r="H19" s="34">
        <v>40</v>
      </c>
      <c r="I19" s="29" t="s">
        <v>1496</v>
      </c>
      <c r="J19" s="13">
        <v>63</v>
      </c>
      <c r="K19" s="13">
        <v>10</v>
      </c>
    </row>
    <row r="20" spans="1:11" ht="27" customHeight="1">
      <c r="A20" s="70">
        <v>13</v>
      </c>
      <c r="B20" s="46">
        <v>17</v>
      </c>
      <c r="C20" s="455"/>
      <c r="D20" s="28">
        <v>41019</v>
      </c>
      <c r="E20" s="61" t="s">
        <v>694</v>
      </c>
      <c r="F20" s="7" t="s">
        <v>56</v>
      </c>
      <c r="G20" s="29" t="s">
        <v>1492</v>
      </c>
      <c r="H20" s="34">
        <v>6</v>
      </c>
      <c r="I20" s="29" t="s">
        <v>191</v>
      </c>
      <c r="J20" s="13">
        <v>63</v>
      </c>
      <c r="K20" s="13">
        <v>10</v>
      </c>
    </row>
    <row r="21" spans="1:11" ht="27" customHeight="1">
      <c r="A21" s="70">
        <v>14</v>
      </c>
      <c r="B21" s="46">
        <v>18</v>
      </c>
      <c r="C21" s="455"/>
      <c r="D21" s="28">
        <v>41019</v>
      </c>
      <c r="E21" s="61" t="s">
        <v>694</v>
      </c>
      <c r="F21" s="7" t="s">
        <v>1493</v>
      </c>
      <c r="G21" s="29" t="s">
        <v>1494</v>
      </c>
      <c r="H21" s="34">
        <v>3</v>
      </c>
      <c r="I21" s="29" t="s">
        <v>27</v>
      </c>
      <c r="J21" s="13">
        <v>63</v>
      </c>
      <c r="K21" s="13">
        <v>10</v>
      </c>
    </row>
    <row r="22" spans="1:11" ht="27" customHeight="1">
      <c r="A22" s="70">
        <v>15</v>
      </c>
      <c r="B22" s="46">
        <v>19</v>
      </c>
      <c r="C22" s="455"/>
      <c r="D22" s="28">
        <v>41019</v>
      </c>
      <c r="E22" s="61" t="s">
        <v>694</v>
      </c>
      <c r="F22" s="7" t="s">
        <v>342</v>
      </c>
      <c r="G22" s="29" t="s">
        <v>1495</v>
      </c>
      <c r="H22" s="34">
        <v>2</v>
      </c>
      <c r="I22" s="29" t="s">
        <v>986</v>
      </c>
      <c r="J22" s="13">
        <v>63</v>
      </c>
      <c r="K22" s="13">
        <v>10</v>
      </c>
    </row>
    <row r="23" spans="1:11" ht="27" customHeight="1">
      <c r="A23" s="70">
        <v>16</v>
      </c>
      <c r="B23" s="46">
        <v>20</v>
      </c>
      <c r="C23" s="29" t="s">
        <v>1506</v>
      </c>
      <c r="D23" s="28">
        <v>41031</v>
      </c>
      <c r="E23" s="61" t="s">
        <v>1497</v>
      </c>
      <c r="F23" s="7" t="s">
        <v>216</v>
      </c>
      <c r="G23" s="29" t="s">
        <v>1507</v>
      </c>
      <c r="H23" s="34">
        <v>71</v>
      </c>
      <c r="I23" s="29" t="s">
        <v>1508</v>
      </c>
      <c r="J23" s="13">
        <v>100</v>
      </c>
      <c r="K23" s="13">
        <v>10</v>
      </c>
    </row>
    <row r="24" spans="1:11" ht="27" customHeight="1">
      <c r="A24" s="70">
        <v>17</v>
      </c>
      <c r="B24" s="46">
        <v>21</v>
      </c>
      <c r="C24" s="29" t="s">
        <v>1509</v>
      </c>
      <c r="D24" s="28">
        <v>41036</v>
      </c>
      <c r="E24" s="61" t="s">
        <v>1497</v>
      </c>
      <c r="F24" s="7" t="s">
        <v>1640</v>
      </c>
      <c r="G24" s="29" t="s">
        <v>1641</v>
      </c>
      <c r="H24" s="34">
        <v>240</v>
      </c>
      <c r="I24" s="29" t="s">
        <v>1642</v>
      </c>
      <c r="J24" s="13">
        <v>300</v>
      </c>
      <c r="K24" s="13">
        <v>30</v>
      </c>
    </row>
    <row r="25" spans="1:11" ht="27" customHeight="1">
      <c r="A25" s="70">
        <v>18</v>
      </c>
      <c r="B25" s="46">
        <v>22</v>
      </c>
      <c r="C25" s="29" t="s">
        <v>1510</v>
      </c>
      <c r="D25" s="28">
        <v>41038</v>
      </c>
      <c r="E25" s="61" t="s">
        <v>694</v>
      </c>
      <c r="F25" s="7" t="s">
        <v>216</v>
      </c>
      <c r="G25" s="29" t="s">
        <v>1511</v>
      </c>
      <c r="H25" s="34">
        <v>5</v>
      </c>
      <c r="I25" s="29" t="s">
        <v>92</v>
      </c>
      <c r="J25" s="13">
        <v>63</v>
      </c>
      <c r="K25" s="13">
        <v>10</v>
      </c>
    </row>
    <row r="26" spans="1:11" ht="27" customHeight="1">
      <c r="A26" s="70">
        <v>19</v>
      </c>
      <c r="B26" s="46">
        <v>23</v>
      </c>
      <c r="C26" s="455" t="s">
        <v>1512</v>
      </c>
      <c r="D26" s="28">
        <v>41050</v>
      </c>
      <c r="E26" s="61" t="s">
        <v>694</v>
      </c>
      <c r="F26" s="7" t="s">
        <v>160</v>
      </c>
      <c r="G26" s="29" t="s">
        <v>1517</v>
      </c>
      <c r="H26" s="34">
        <v>1</v>
      </c>
      <c r="I26" s="29" t="s">
        <v>63</v>
      </c>
      <c r="J26" s="13">
        <v>63</v>
      </c>
      <c r="K26" s="13">
        <v>10</v>
      </c>
    </row>
    <row r="27" spans="1:11" ht="27" customHeight="1">
      <c r="A27" s="70"/>
      <c r="B27" s="46">
        <v>24</v>
      </c>
      <c r="C27" s="455"/>
      <c r="D27" s="28">
        <v>41050</v>
      </c>
      <c r="E27" s="61" t="s">
        <v>694</v>
      </c>
      <c r="F27" s="7" t="s">
        <v>18</v>
      </c>
      <c r="G27" s="29" t="s">
        <v>1518</v>
      </c>
      <c r="H27" s="34">
        <v>2</v>
      </c>
      <c r="I27" s="29" t="s">
        <v>54</v>
      </c>
      <c r="J27" s="13">
        <v>63</v>
      </c>
      <c r="K27" s="13">
        <v>10</v>
      </c>
    </row>
    <row r="28" spans="1:11" ht="27" customHeight="1">
      <c r="A28" s="70"/>
      <c r="B28" s="46">
        <v>25</v>
      </c>
      <c r="C28" s="455"/>
      <c r="D28" s="28">
        <v>41050</v>
      </c>
      <c r="E28" s="61" t="s">
        <v>694</v>
      </c>
      <c r="F28" s="7" t="s">
        <v>1515</v>
      </c>
      <c r="G28" s="29" t="s">
        <v>1516</v>
      </c>
      <c r="H28" s="34">
        <v>9</v>
      </c>
      <c r="I28" s="29" t="s">
        <v>62</v>
      </c>
      <c r="J28" s="13">
        <v>63</v>
      </c>
      <c r="K28" s="13">
        <v>10</v>
      </c>
    </row>
    <row r="29" spans="1:11" ht="27" customHeight="1">
      <c r="A29" s="70"/>
      <c r="B29" s="46">
        <v>26</v>
      </c>
      <c r="C29" s="455"/>
      <c r="D29" s="28">
        <v>41050</v>
      </c>
      <c r="E29" s="61" t="s">
        <v>694</v>
      </c>
      <c r="F29" s="7" t="s">
        <v>18</v>
      </c>
      <c r="G29" s="29" t="s">
        <v>1519</v>
      </c>
      <c r="H29" s="34">
        <v>3</v>
      </c>
      <c r="I29" s="29" t="s">
        <v>27</v>
      </c>
      <c r="J29" s="13">
        <v>63</v>
      </c>
      <c r="K29" s="13">
        <v>10</v>
      </c>
    </row>
    <row r="30" spans="1:11" ht="27" customHeight="1">
      <c r="A30" s="70">
        <v>20</v>
      </c>
      <c r="B30" s="46">
        <v>27</v>
      </c>
      <c r="C30" s="29" t="s">
        <v>1513</v>
      </c>
      <c r="D30" s="28">
        <v>41051</v>
      </c>
      <c r="E30" s="61" t="s">
        <v>1375</v>
      </c>
      <c r="F30" s="7" t="s">
        <v>1520</v>
      </c>
      <c r="G30" s="29" t="s">
        <v>1521</v>
      </c>
      <c r="H30" s="34">
        <v>179</v>
      </c>
      <c r="I30" s="29" t="s">
        <v>1522</v>
      </c>
      <c r="J30" s="13" t="s">
        <v>424</v>
      </c>
      <c r="K30" s="13">
        <v>120</v>
      </c>
    </row>
    <row r="31" spans="1:11" ht="27" customHeight="1">
      <c r="A31" s="70">
        <v>21</v>
      </c>
      <c r="B31" s="46">
        <v>28</v>
      </c>
      <c r="C31" s="29" t="s">
        <v>1514</v>
      </c>
      <c r="D31" s="28">
        <v>41054</v>
      </c>
      <c r="E31" s="61" t="s">
        <v>1375</v>
      </c>
      <c r="F31" s="7" t="s">
        <v>1538</v>
      </c>
      <c r="G31" s="29"/>
      <c r="H31" s="34">
        <v>4837</v>
      </c>
      <c r="I31" s="29" t="s">
        <v>1539</v>
      </c>
      <c r="J31" s="13" t="s">
        <v>386</v>
      </c>
      <c r="K31" s="13">
        <v>60</v>
      </c>
    </row>
    <row r="32" spans="1:11" ht="27" customHeight="1">
      <c r="A32" s="70">
        <v>22</v>
      </c>
      <c r="B32" s="46">
        <v>29</v>
      </c>
      <c r="C32" s="455" t="s">
        <v>1523</v>
      </c>
      <c r="D32" s="28">
        <v>41064</v>
      </c>
      <c r="E32" s="61" t="s">
        <v>1543</v>
      </c>
      <c r="F32" s="7" t="s">
        <v>34</v>
      </c>
      <c r="G32" s="29" t="s">
        <v>1540</v>
      </c>
      <c r="H32" s="34">
        <v>3</v>
      </c>
      <c r="I32" s="29" t="s">
        <v>27</v>
      </c>
      <c r="J32" s="13">
        <v>100</v>
      </c>
      <c r="K32" s="13">
        <v>7</v>
      </c>
    </row>
    <row r="33" spans="1:11" ht="27" customHeight="1">
      <c r="A33" s="70"/>
      <c r="B33" s="46">
        <v>30</v>
      </c>
      <c r="C33" s="455"/>
      <c r="D33" s="28">
        <v>41064</v>
      </c>
      <c r="E33" s="61" t="s">
        <v>1543</v>
      </c>
      <c r="F33" s="7" t="s">
        <v>34</v>
      </c>
      <c r="G33" s="29" t="s">
        <v>1541</v>
      </c>
      <c r="H33" s="34">
        <v>3</v>
      </c>
      <c r="I33" s="29" t="s">
        <v>27</v>
      </c>
      <c r="J33" s="13">
        <v>100</v>
      </c>
      <c r="K33" s="13">
        <v>7</v>
      </c>
    </row>
    <row r="34" spans="1:11" ht="27" customHeight="1">
      <c r="A34" s="70"/>
      <c r="B34" s="46">
        <v>31</v>
      </c>
      <c r="C34" s="455"/>
      <c r="D34" s="28">
        <v>41064</v>
      </c>
      <c r="E34" s="61" t="s">
        <v>1543</v>
      </c>
      <c r="F34" s="7" t="s">
        <v>56</v>
      </c>
      <c r="G34" s="29" t="s">
        <v>1542</v>
      </c>
      <c r="H34" s="34">
        <v>3</v>
      </c>
      <c r="I34" s="29" t="s">
        <v>27</v>
      </c>
      <c r="J34" s="13">
        <v>100</v>
      </c>
      <c r="K34" s="13">
        <v>7</v>
      </c>
    </row>
    <row r="35" spans="1:11" ht="27" customHeight="1">
      <c r="A35" s="70">
        <v>23</v>
      </c>
      <c r="B35" s="46">
        <v>32</v>
      </c>
      <c r="C35" s="29" t="s">
        <v>1524</v>
      </c>
      <c r="D35" s="28">
        <v>41072</v>
      </c>
      <c r="E35" s="61" t="s">
        <v>694</v>
      </c>
      <c r="F35" s="7" t="s">
        <v>18</v>
      </c>
      <c r="G35" s="29" t="s">
        <v>1535</v>
      </c>
      <c r="H35" s="34">
        <v>1</v>
      </c>
      <c r="I35" s="29" t="s">
        <v>63</v>
      </c>
      <c r="J35" s="13">
        <v>63</v>
      </c>
      <c r="K35" s="13">
        <v>10</v>
      </c>
    </row>
    <row r="36" spans="1:11" ht="27" customHeight="1">
      <c r="A36" s="70">
        <v>24</v>
      </c>
      <c r="B36" s="46">
        <v>33</v>
      </c>
      <c r="C36" s="29" t="s">
        <v>1525</v>
      </c>
      <c r="D36" s="28">
        <v>41073</v>
      </c>
      <c r="E36" s="61" t="s">
        <v>1526</v>
      </c>
      <c r="F36" s="7" t="s">
        <v>1527</v>
      </c>
      <c r="G36" s="29" t="s">
        <v>1528</v>
      </c>
      <c r="H36" s="34">
        <v>4</v>
      </c>
      <c r="I36" s="29" t="s">
        <v>43</v>
      </c>
      <c r="J36" s="13" t="s">
        <v>1537</v>
      </c>
      <c r="K36" s="13">
        <v>2</v>
      </c>
    </row>
    <row r="37" spans="1:11" ht="27" customHeight="1">
      <c r="A37" s="70">
        <v>25</v>
      </c>
      <c r="B37" s="46">
        <v>34</v>
      </c>
      <c r="C37" s="455" t="s">
        <v>1529</v>
      </c>
      <c r="D37" s="28">
        <v>41081</v>
      </c>
      <c r="E37" s="61" t="s">
        <v>694</v>
      </c>
      <c r="F37" s="7" t="s">
        <v>160</v>
      </c>
      <c r="G37" s="29" t="s">
        <v>1531</v>
      </c>
      <c r="H37" s="34">
        <v>9</v>
      </c>
      <c r="I37" s="29" t="s">
        <v>62</v>
      </c>
      <c r="J37" s="13">
        <v>63</v>
      </c>
      <c r="K37" s="13">
        <v>10</v>
      </c>
    </row>
    <row r="38" spans="1:11" ht="27" customHeight="1">
      <c r="A38" s="70">
        <v>26</v>
      </c>
      <c r="B38" s="46">
        <v>35</v>
      </c>
      <c r="C38" s="455"/>
      <c r="D38" s="28">
        <v>41081</v>
      </c>
      <c r="E38" s="61" t="s">
        <v>694</v>
      </c>
      <c r="F38" s="7" t="s">
        <v>76</v>
      </c>
      <c r="G38" s="29" t="s">
        <v>1532</v>
      </c>
      <c r="H38" s="34">
        <v>3</v>
      </c>
      <c r="I38" s="29" t="s">
        <v>27</v>
      </c>
      <c r="J38" s="13">
        <v>63</v>
      </c>
      <c r="K38" s="13">
        <v>10</v>
      </c>
    </row>
    <row r="39" spans="1:11" ht="27" customHeight="1">
      <c r="A39" s="70">
        <v>27</v>
      </c>
      <c r="B39" s="46">
        <v>36</v>
      </c>
      <c r="C39" s="455"/>
      <c r="D39" s="28">
        <v>41081</v>
      </c>
      <c r="E39" s="61" t="s">
        <v>694</v>
      </c>
      <c r="F39" s="7" t="s">
        <v>41</v>
      </c>
      <c r="G39" s="29" t="s">
        <v>1533</v>
      </c>
      <c r="H39" s="34">
        <v>3</v>
      </c>
      <c r="I39" s="29" t="s">
        <v>27</v>
      </c>
      <c r="J39" s="13">
        <v>63</v>
      </c>
      <c r="K39" s="13">
        <v>10</v>
      </c>
    </row>
    <row r="40" spans="1:11" ht="27" customHeight="1">
      <c r="A40" s="70">
        <v>28</v>
      </c>
      <c r="B40" s="46">
        <v>37</v>
      </c>
      <c r="C40" s="455"/>
      <c r="D40" s="28">
        <v>41081</v>
      </c>
      <c r="E40" s="61" t="s">
        <v>694</v>
      </c>
      <c r="F40" s="7" t="s">
        <v>25</v>
      </c>
      <c r="G40" s="29" t="s">
        <v>1534</v>
      </c>
      <c r="H40" s="34">
        <v>2</v>
      </c>
      <c r="I40" s="29" t="s">
        <v>54</v>
      </c>
      <c r="J40" s="13">
        <v>63</v>
      </c>
      <c r="K40" s="13">
        <v>10</v>
      </c>
    </row>
    <row r="41" spans="1:11" ht="27" customHeight="1">
      <c r="A41" s="70">
        <v>29</v>
      </c>
      <c r="B41" s="46">
        <v>38</v>
      </c>
      <c r="C41" s="455" t="s">
        <v>1544</v>
      </c>
      <c r="D41" s="28">
        <v>41088</v>
      </c>
      <c r="E41" s="61" t="s">
        <v>694</v>
      </c>
      <c r="F41" s="7" t="s">
        <v>25</v>
      </c>
      <c r="G41" s="76" t="s">
        <v>1545</v>
      </c>
      <c r="H41" s="34">
        <v>2</v>
      </c>
      <c r="I41" s="29" t="s">
        <v>54</v>
      </c>
      <c r="J41" s="13">
        <v>63</v>
      </c>
      <c r="K41" s="13">
        <v>10</v>
      </c>
    </row>
    <row r="42" spans="1:11" ht="27" customHeight="1">
      <c r="A42" s="70">
        <v>30</v>
      </c>
      <c r="B42" s="46">
        <v>39</v>
      </c>
      <c r="C42" s="455"/>
      <c r="D42" s="28">
        <v>41088</v>
      </c>
      <c r="E42" s="61" t="s">
        <v>694</v>
      </c>
      <c r="F42" s="7" t="s">
        <v>25</v>
      </c>
      <c r="G42" s="29" t="s">
        <v>1546</v>
      </c>
      <c r="H42" s="34">
        <v>1.5</v>
      </c>
      <c r="I42" s="29" t="s">
        <v>23</v>
      </c>
      <c r="J42" s="13">
        <v>63</v>
      </c>
      <c r="K42" s="13">
        <v>10</v>
      </c>
    </row>
    <row r="43" spans="1:11" ht="27" customHeight="1">
      <c r="A43" s="70">
        <v>31</v>
      </c>
      <c r="B43" s="46">
        <v>40</v>
      </c>
      <c r="C43" s="455" t="s">
        <v>1547</v>
      </c>
      <c r="D43" s="28">
        <v>41092</v>
      </c>
      <c r="E43" s="61" t="s">
        <v>1548</v>
      </c>
      <c r="F43" s="7" t="s">
        <v>1549</v>
      </c>
      <c r="G43" s="29" t="s">
        <v>1550</v>
      </c>
      <c r="H43" s="34">
        <v>74</v>
      </c>
      <c r="I43" s="29" t="s">
        <v>1554</v>
      </c>
      <c r="J43" s="13" t="s">
        <v>1558</v>
      </c>
      <c r="K43" s="13">
        <v>180</v>
      </c>
    </row>
    <row r="44" spans="1:11" ht="27" customHeight="1">
      <c r="A44" s="70">
        <v>32</v>
      </c>
      <c r="B44" s="46">
        <v>41</v>
      </c>
      <c r="C44" s="455"/>
      <c r="D44" s="28">
        <v>41092</v>
      </c>
      <c r="E44" s="61" t="s">
        <v>1548</v>
      </c>
      <c r="F44" s="7" t="s">
        <v>1549</v>
      </c>
      <c r="G44" s="29" t="s">
        <v>1551</v>
      </c>
      <c r="H44" s="34">
        <v>27</v>
      </c>
      <c r="I44" s="29" t="s">
        <v>1555</v>
      </c>
      <c r="J44" s="13" t="s">
        <v>1558</v>
      </c>
      <c r="K44" s="13">
        <v>180</v>
      </c>
    </row>
    <row r="45" spans="1:11" ht="27" customHeight="1">
      <c r="A45" s="70">
        <v>33</v>
      </c>
      <c r="B45" s="46">
        <v>42</v>
      </c>
      <c r="C45" s="455"/>
      <c r="D45" s="28">
        <v>41092</v>
      </c>
      <c r="E45" s="61" t="s">
        <v>1548</v>
      </c>
      <c r="F45" s="7" t="s">
        <v>1549</v>
      </c>
      <c r="G45" s="29" t="s">
        <v>1552</v>
      </c>
      <c r="H45" s="34">
        <v>92</v>
      </c>
      <c r="I45" s="29" t="s">
        <v>1556</v>
      </c>
      <c r="J45" s="13" t="s">
        <v>1558</v>
      </c>
      <c r="K45" s="13">
        <v>180</v>
      </c>
    </row>
    <row r="46" spans="1:11" ht="27" customHeight="1">
      <c r="A46" s="70">
        <v>34</v>
      </c>
      <c r="B46" s="46">
        <v>43</v>
      </c>
      <c r="C46" s="455"/>
      <c r="D46" s="28">
        <v>41092</v>
      </c>
      <c r="E46" s="61" t="s">
        <v>1548</v>
      </c>
      <c r="F46" s="7" t="s">
        <v>1549</v>
      </c>
      <c r="G46" s="29" t="s">
        <v>1553</v>
      </c>
      <c r="H46" s="34">
        <v>200</v>
      </c>
      <c r="I46" s="29" t="s">
        <v>1557</v>
      </c>
      <c r="J46" s="13" t="s">
        <v>1558</v>
      </c>
      <c r="K46" s="13">
        <v>180</v>
      </c>
    </row>
    <row r="47" spans="1:11" ht="27" customHeight="1">
      <c r="A47" s="70">
        <v>35</v>
      </c>
      <c r="B47" s="46">
        <v>44</v>
      </c>
      <c r="C47" s="455" t="s">
        <v>1559</v>
      </c>
      <c r="D47" s="451">
        <v>41094</v>
      </c>
      <c r="E47" s="453" t="s">
        <v>1560</v>
      </c>
      <c r="F47" s="7" t="s">
        <v>25</v>
      </c>
      <c r="G47" s="29" t="s">
        <v>1012</v>
      </c>
      <c r="H47" s="34">
        <v>66</v>
      </c>
      <c r="I47" s="29" t="s">
        <v>1563</v>
      </c>
      <c r="J47" s="452" t="s">
        <v>1558</v>
      </c>
      <c r="K47" s="452" t="s">
        <v>1565</v>
      </c>
    </row>
    <row r="48" spans="1:11" ht="27" customHeight="1">
      <c r="A48" s="70">
        <v>36</v>
      </c>
      <c r="B48" s="46">
        <v>45</v>
      </c>
      <c r="C48" s="455"/>
      <c r="D48" s="451"/>
      <c r="E48" s="453"/>
      <c r="F48" s="7" t="s">
        <v>25</v>
      </c>
      <c r="G48" s="29" t="s">
        <v>1562</v>
      </c>
      <c r="H48" s="34">
        <v>70</v>
      </c>
      <c r="I48" s="29" t="s">
        <v>1564</v>
      </c>
      <c r="J48" s="452"/>
      <c r="K48" s="452"/>
    </row>
    <row r="49" spans="1:11" ht="27" customHeight="1">
      <c r="A49" s="70">
        <v>37</v>
      </c>
      <c r="B49" s="46">
        <v>46</v>
      </c>
      <c r="C49" s="455" t="s">
        <v>1566</v>
      </c>
      <c r="D49" s="451">
        <v>41094</v>
      </c>
      <c r="E49" s="453" t="s">
        <v>1567</v>
      </c>
      <c r="F49" s="7" t="s">
        <v>216</v>
      </c>
      <c r="G49" s="29" t="s">
        <v>1569</v>
      </c>
      <c r="H49" s="34">
        <v>8</v>
      </c>
      <c r="I49" s="29" t="s">
        <v>302</v>
      </c>
      <c r="J49" s="13">
        <v>50</v>
      </c>
      <c r="K49" s="13">
        <v>1</v>
      </c>
    </row>
    <row r="50" spans="1:11" ht="27" customHeight="1">
      <c r="A50" s="70">
        <v>38</v>
      </c>
      <c r="B50" s="46">
        <v>47</v>
      </c>
      <c r="C50" s="455"/>
      <c r="D50" s="451"/>
      <c r="E50" s="453"/>
      <c r="F50" s="7" t="s">
        <v>76</v>
      </c>
      <c r="G50" s="29" t="s">
        <v>1568</v>
      </c>
      <c r="H50" s="34">
        <v>6</v>
      </c>
      <c r="I50" s="29" t="s">
        <v>191</v>
      </c>
      <c r="J50" s="13">
        <v>50</v>
      </c>
      <c r="K50" s="13">
        <v>1</v>
      </c>
    </row>
    <row r="51" spans="1:11" ht="27" customHeight="1">
      <c r="A51" s="70">
        <v>39</v>
      </c>
      <c r="B51" s="46">
        <v>48</v>
      </c>
      <c r="C51" s="455"/>
      <c r="D51" s="451"/>
      <c r="E51" s="453"/>
      <c r="F51" s="7" t="s">
        <v>25</v>
      </c>
      <c r="G51" s="29" t="s">
        <v>1570</v>
      </c>
      <c r="H51" s="34">
        <v>5</v>
      </c>
      <c r="I51" s="29" t="s">
        <v>92</v>
      </c>
      <c r="J51" s="13">
        <v>50</v>
      </c>
      <c r="K51" s="13">
        <v>1</v>
      </c>
    </row>
    <row r="52" spans="1:11" ht="27" customHeight="1">
      <c r="A52" s="70">
        <v>40</v>
      </c>
      <c r="B52" s="46">
        <v>49</v>
      </c>
      <c r="C52" s="455"/>
      <c r="D52" s="451"/>
      <c r="E52" s="453"/>
      <c r="F52" s="7" t="s">
        <v>18</v>
      </c>
      <c r="G52" s="29" t="s">
        <v>1571</v>
      </c>
      <c r="H52" s="34">
        <v>5</v>
      </c>
      <c r="I52" s="29" t="s">
        <v>92</v>
      </c>
      <c r="J52" s="13">
        <v>50</v>
      </c>
      <c r="K52" s="13">
        <v>1</v>
      </c>
    </row>
    <row r="53" spans="1:11" ht="27" customHeight="1">
      <c r="A53" s="70">
        <v>41</v>
      </c>
      <c r="B53" s="46">
        <v>50</v>
      </c>
      <c r="C53" s="455" t="s">
        <v>1572</v>
      </c>
      <c r="D53" s="451">
        <v>41096</v>
      </c>
      <c r="E53" s="453" t="s">
        <v>694</v>
      </c>
      <c r="F53" s="7" t="s">
        <v>269</v>
      </c>
      <c r="G53" s="29" t="s">
        <v>1574</v>
      </c>
      <c r="H53" s="34">
        <v>3</v>
      </c>
      <c r="I53" s="29" t="s">
        <v>27</v>
      </c>
      <c r="J53" s="13">
        <v>63</v>
      </c>
      <c r="K53" s="13">
        <v>10</v>
      </c>
    </row>
    <row r="54" spans="1:11" ht="27" customHeight="1">
      <c r="A54" s="70">
        <v>42</v>
      </c>
      <c r="B54" s="46">
        <v>51</v>
      </c>
      <c r="C54" s="455"/>
      <c r="D54" s="451"/>
      <c r="E54" s="453"/>
      <c r="F54" s="7" t="s">
        <v>342</v>
      </c>
      <c r="G54" s="29" t="s">
        <v>1575</v>
      </c>
      <c r="H54" s="34">
        <v>2</v>
      </c>
      <c r="I54" s="29" t="s">
        <v>54</v>
      </c>
      <c r="J54" s="13">
        <v>63</v>
      </c>
      <c r="K54" s="13">
        <v>10</v>
      </c>
    </row>
    <row r="55" spans="1:11" ht="27" customHeight="1">
      <c r="A55" s="70">
        <v>43</v>
      </c>
      <c r="B55" s="46">
        <v>52</v>
      </c>
      <c r="C55" s="29" t="s">
        <v>1573</v>
      </c>
      <c r="D55" s="28">
        <v>41096</v>
      </c>
      <c r="E55" s="61" t="s">
        <v>1576</v>
      </c>
      <c r="F55" s="7" t="s">
        <v>200</v>
      </c>
      <c r="G55" s="29" t="s">
        <v>1577</v>
      </c>
      <c r="H55" s="34">
        <v>180</v>
      </c>
      <c r="I55" s="29" t="s">
        <v>1578</v>
      </c>
      <c r="J55" s="13" t="s">
        <v>424</v>
      </c>
      <c r="K55" s="13">
        <v>7</v>
      </c>
    </row>
    <row r="56" spans="1:11" ht="27" customHeight="1">
      <c r="A56" s="70">
        <v>44</v>
      </c>
      <c r="B56" s="46">
        <v>53</v>
      </c>
      <c r="C56" s="29" t="s">
        <v>1579</v>
      </c>
      <c r="D56" s="28">
        <v>41102</v>
      </c>
      <c r="E56" s="61" t="s">
        <v>1580</v>
      </c>
      <c r="F56" s="7" t="s">
        <v>1581</v>
      </c>
      <c r="G56" s="76" t="s">
        <v>1582</v>
      </c>
      <c r="H56" s="34">
        <v>8.5</v>
      </c>
      <c r="I56" s="29" t="s">
        <v>1583</v>
      </c>
      <c r="J56" s="13">
        <v>800</v>
      </c>
      <c r="K56" s="13">
        <v>1</v>
      </c>
    </row>
    <row r="57" spans="1:11" ht="27" customHeight="1">
      <c r="A57" s="70">
        <v>45</v>
      </c>
      <c r="B57" s="46">
        <v>54</v>
      </c>
      <c r="C57" s="455" t="s">
        <v>1584</v>
      </c>
      <c r="D57" s="451">
        <v>41116</v>
      </c>
      <c r="E57" s="453" t="s">
        <v>1576</v>
      </c>
      <c r="F57" s="7" t="s">
        <v>41</v>
      </c>
      <c r="G57" s="29" t="s">
        <v>1585</v>
      </c>
      <c r="H57" s="34">
        <v>15</v>
      </c>
      <c r="I57" s="29" t="s">
        <v>1588</v>
      </c>
      <c r="J57" s="13" t="s">
        <v>424</v>
      </c>
      <c r="K57" s="13">
        <v>15</v>
      </c>
    </row>
    <row r="58" spans="1:11" ht="27" customHeight="1">
      <c r="A58" s="70">
        <v>46</v>
      </c>
      <c r="B58" s="46">
        <v>55</v>
      </c>
      <c r="C58" s="455"/>
      <c r="D58" s="451"/>
      <c r="E58" s="453"/>
      <c r="F58" s="7" t="s">
        <v>41</v>
      </c>
      <c r="G58" s="29" t="s">
        <v>1586</v>
      </c>
      <c r="H58" s="34">
        <v>40</v>
      </c>
      <c r="I58" s="29" t="s">
        <v>1496</v>
      </c>
      <c r="J58" s="13" t="s">
        <v>424</v>
      </c>
      <c r="K58" s="13">
        <v>10</v>
      </c>
    </row>
    <row r="59" spans="1:11" ht="27" customHeight="1">
      <c r="A59" s="70">
        <v>47</v>
      </c>
      <c r="B59" s="46">
        <v>56</v>
      </c>
      <c r="C59" s="455"/>
      <c r="D59" s="451"/>
      <c r="E59" s="453"/>
      <c r="F59" s="7" t="s">
        <v>41</v>
      </c>
      <c r="G59" s="29" t="s">
        <v>1587</v>
      </c>
      <c r="H59" s="34">
        <v>36</v>
      </c>
      <c r="I59" s="29" t="s">
        <v>296</v>
      </c>
      <c r="J59" s="13" t="s">
        <v>424</v>
      </c>
      <c r="K59" s="13">
        <v>12</v>
      </c>
    </row>
    <row r="60" spans="1:11" ht="27" customHeight="1">
      <c r="A60" s="70">
        <v>48</v>
      </c>
      <c r="B60" s="46">
        <v>57</v>
      </c>
      <c r="C60" s="29" t="s">
        <v>1589</v>
      </c>
      <c r="D60" s="28">
        <v>41122</v>
      </c>
      <c r="E60" s="61" t="s">
        <v>1590</v>
      </c>
      <c r="F60" s="7" t="s">
        <v>216</v>
      </c>
      <c r="G60" s="76" t="s">
        <v>1591</v>
      </c>
      <c r="H60" s="34">
        <v>3</v>
      </c>
      <c r="I60" s="29" t="s">
        <v>1592</v>
      </c>
      <c r="J60" s="13" t="s">
        <v>1593</v>
      </c>
      <c r="K60" s="13">
        <v>10</v>
      </c>
    </row>
    <row r="61" spans="1:11" ht="27" customHeight="1">
      <c r="A61" s="70">
        <v>49</v>
      </c>
      <c r="B61" s="46">
        <v>58</v>
      </c>
      <c r="C61" s="455" t="s">
        <v>1594</v>
      </c>
      <c r="D61" s="28">
        <v>41123</v>
      </c>
      <c r="E61" s="445" t="s">
        <v>694</v>
      </c>
      <c r="F61" s="7" t="s">
        <v>25</v>
      </c>
      <c r="G61" s="76" t="s">
        <v>1595</v>
      </c>
      <c r="H61" s="34">
        <v>4</v>
      </c>
      <c r="I61" s="29" t="s">
        <v>43</v>
      </c>
      <c r="J61" s="13">
        <v>63</v>
      </c>
      <c r="K61" s="13">
        <v>10</v>
      </c>
    </row>
    <row r="62" spans="1:11" ht="27" customHeight="1">
      <c r="A62" s="70">
        <v>50</v>
      </c>
      <c r="B62" s="46">
        <v>59</v>
      </c>
      <c r="C62" s="455"/>
      <c r="D62" s="28">
        <v>41123</v>
      </c>
      <c r="E62" s="450"/>
      <c r="F62" s="7" t="s">
        <v>18</v>
      </c>
      <c r="G62" s="29" t="s">
        <v>1596</v>
      </c>
      <c r="H62" s="34">
        <v>1</v>
      </c>
      <c r="I62" s="29" t="s">
        <v>63</v>
      </c>
      <c r="J62" s="13">
        <v>63</v>
      </c>
      <c r="K62" s="13">
        <v>10</v>
      </c>
    </row>
    <row r="63" spans="1:11" ht="27" customHeight="1">
      <c r="A63" s="70">
        <v>51</v>
      </c>
      <c r="B63" s="46">
        <v>60</v>
      </c>
      <c r="C63" s="455"/>
      <c r="D63" s="28">
        <v>41123</v>
      </c>
      <c r="E63" s="446"/>
      <c r="F63" s="7" t="s">
        <v>25</v>
      </c>
      <c r="G63" s="29" t="s">
        <v>1597</v>
      </c>
      <c r="H63" s="34">
        <v>1</v>
      </c>
      <c r="I63" s="29" t="s">
        <v>63</v>
      </c>
      <c r="J63" s="13">
        <v>63</v>
      </c>
      <c r="K63" s="13">
        <v>10</v>
      </c>
    </row>
    <row r="64" spans="1:11" ht="27" customHeight="1">
      <c r="A64" s="70">
        <v>52</v>
      </c>
      <c r="B64" s="46">
        <v>61</v>
      </c>
      <c r="C64" s="456" t="s">
        <v>1599</v>
      </c>
      <c r="D64" s="28">
        <v>41144</v>
      </c>
      <c r="E64" s="445" t="s">
        <v>694</v>
      </c>
      <c r="F64" s="7" t="s">
        <v>25</v>
      </c>
      <c r="G64" s="29" t="s">
        <v>1600</v>
      </c>
      <c r="H64" s="34">
        <v>2</v>
      </c>
      <c r="I64" s="29" t="s">
        <v>54</v>
      </c>
      <c r="J64" s="13">
        <v>63</v>
      </c>
      <c r="K64" s="13">
        <v>10</v>
      </c>
    </row>
    <row r="65" spans="1:11" ht="27" customHeight="1">
      <c r="A65" s="70">
        <v>53</v>
      </c>
      <c r="B65" s="46">
        <v>62</v>
      </c>
      <c r="C65" s="457"/>
      <c r="D65" s="28">
        <v>41144</v>
      </c>
      <c r="E65" s="450"/>
      <c r="F65" s="7" t="s">
        <v>25</v>
      </c>
      <c r="G65" s="29" t="s">
        <v>1601</v>
      </c>
      <c r="H65" s="34">
        <v>2</v>
      </c>
      <c r="I65" s="29" t="s">
        <v>54</v>
      </c>
      <c r="J65" s="13">
        <v>63</v>
      </c>
      <c r="K65" s="13">
        <v>10</v>
      </c>
    </row>
    <row r="66" spans="1:11" ht="27" customHeight="1">
      <c r="A66" s="70">
        <v>54</v>
      </c>
      <c r="B66" s="46">
        <v>63</v>
      </c>
      <c r="C66" s="458"/>
      <c r="D66" s="28">
        <v>41144</v>
      </c>
      <c r="E66" s="446"/>
      <c r="F66" s="7" t="s">
        <v>108</v>
      </c>
      <c r="G66" s="29" t="s">
        <v>1235</v>
      </c>
      <c r="H66" s="34">
        <v>2</v>
      </c>
      <c r="I66" s="29" t="s">
        <v>54</v>
      </c>
      <c r="J66" s="13">
        <v>63</v>
      </c>
      <c r="K66" s="13">
        <v>10</v>
      </c>
    </row>
    <row r="67" spans="1:11" ht="27" customHeight="1">
      <c r="A67" s="70">
        <v>55</v>
      </c>
      <c r="B67" s="46">
        <v>64</v>
      </c>
      <c r="C67" s="29" t="s">
        <v>1602</v>
      </c>
      <c r="D67" s="28">
        <v>41145</v>
      </c>
      <c r="E67" s="61" t="s">
        <v>1643</v>
      </c>
      <c r="F67" s="7" t="s">
        <v>56</v>
      </c>
      <c r="G67" s="29" t="s">
        <v>1604</v>
      </c>
      <c r="H67" s="34">
        <v>723</v>
      </c>
      <c r="I67" s="29" t="s">
        <v>1605</v>
      </c>
      <c r="J67" s="13" t="s">
        <v>1606</v>
      </c>
      <c r="K67" s="13">
        <v>80</v>
      </c>
    </row>
    <row r="68" spans="1:11" ht="27" customHeight="1">
      <c r="A68" s="70">
        <v>56</v>
      </c>
      <c r="B68" s="46">
        <v>65</v>
      </c>
      <c r="C68" s="456" t="s">
        <v>1603</v>
      </c>
      <c r="D68" s="447">
        <v>41157</v>
      </c>
      <c r="E68" s="445" t="str">
        <f>E64</f>
        <v>도시가스 인입배관 부설</v>
      </c>
      <c r="F68" s="7" t="s">
        <v>56</v>
      </c>
      <c r="G68" s="29" t="s">
        <v>1607</v>
      </c>
      <c r="H68" s="34">
        <v>7</v>
      </c>
      <c r="I68" s="29" t="s">
        <v>70</v>
      </c>
      <c r="J68" s="13">
        <v>63</v>
      </c>
      <c r="K68" s="13">
        <v>10</v>
      </c>
    </row>
    <row r="69" spans="1:11" ht="27" customHeight="1">
      <c r="A69" s="70">
        <v>57</v>
      </c>
      <c r="B69" s="46">
        <v>66</v>
      </c>
      <c r="C69" s="457"/>
      <c r="D69" s="448"/>
      <c r="E69" s="450"/>
      <c r="F69" s="7" t="s">
        <v>18</v>
      </c>
      <c r="G69" s="29" t="s">
        <v>1608</v>
      </c>
      <c r="H69" s="34">
        <v>4</v>
      </c>
      <c r="I69" s="29" t="s">
        <v>43</v>
      </c>
      <c r="J69" s="13">
        <v>63</v>
      </c>
      <c r="K69" s="13">
        <v>10</v>
      </c>
    </row>
    <row r="70" spans="1:11" ht="27" customHeight="1">
      <c r="A70" s="70">
        <v>58</v>
      </c>
      <c r="B70" s="46">
        <v>67</v>
      </c>
      <c r="C70" s="457"/>
      <c r="D70" s="448"/>
      <c r="E70" s="450"/>
      <c r="F70" s="7" t="s">
        <v>18</v>
      </c>
      <c r="G70" s="29" t="s">
        <v>1609</v>
      </c>
      <c r="H70" s="34">
        <v>9</v>
      </c>
      <c r="I70" s="29" t="s">
        <v>62</v>
      </c>
      <c r="J70" s="13">
        <v>63</v>
      </c>
      <c r="K70" s="13">
        <v>10</v>
      </c>
    </row>
    <row r="71" spans="1:11" ht="27" customHeight="1">
      <c r="A71" s="70">
        <v>59</v>
      </c>
      <c r="B71" s="46">
        <v>68</v>
      </c>
      <c r="C71" s="458"/>
      <c r="D71" s="449"/>
      <c r="E71" s="446"/>
      <c r="F71" s="7" t="s">
        <v>56</v>
      </c>
      <c r="G71" s="29" t="s">
        <v>914</v>
      </c>
      <c r="H71" s="34">
        <v>1</v>
      </c>
      <c r="I71" s="29" t="s">
        <v>63</v>
      </c>
      <c r="J71" s="13">
        <v>63</v>
      </c>
      <c r="K71" s="13">
        <v>10</v>
      </c>
    </row>
    <row r="72" spans="1:11" ht="27" customHeight="1">
      <c r="A72" s="70">
        <v>60</v>
      </c>
      <c r="B72" s="46">
        <v>69</v>
      </c>
      <c r="C72" s="456" t="s">
        <v>1610</v>
      </c>
      <c r="D72" s="447">
        <v>41166</v>
      </c>
      <c r="E72" s="445" t="s">
        <v>1611</v>
      </c>
      <c r="F72" s="7" t="s">
        <v>18</v>
      </c>
      <c r="G72" s="29" t="s">
        <v>1613</v>
      </c>
      <c r="H72" s="34">
        <v>3</v>
      </c>
      <c r="I72" s="29" t="s">
        <v>27</v>
      </c>
      <c r="J72" s="13">
        <v>63</v>
      </c>
      <c r="K72" s="13">
        <v>10</v>
      </c>
    </row>
    <row r="73" spans="1:11" ht="27" customHeight="1">
      <c r="A73" s="70">
        <v>61</v>
      </c>
      <c r="B73" s="46">
        <v>70</v>
      </c>
      <c r="C73" s="457"/>
      <c r="D73" s="448"/>
      <c r="E73" s="450"/>
      <c r="F73" s="7" t="s">
        <v>18</v>
      </c>
      <c r="G73" s="76" t="s">
        <v>1614</v>
      </c>
      <c r="H73" s="34">
        <v>6</v>
      </c>
      <c r="I73" s="29" t="s">
        <v>191</v>
      </c>
      <c r="J73" s="13">
        <v>63</v>
      </c>
      <c r="K73" s="13">
        <v>10</v>
      </c>
    </row>
    <row r="74" spans="1:11" ht="27" customHeight="1">
      <c r="A74" s="70">
        <v>62</v>
      </c>
      <c r="B74" s="46">
        <v>71</v>
      </c>
      <c r="C74" s="457"/>
      <c r="D74" s="448"/>
      <c r="E74" s="450"/>
      <c r="F74" s="7" t="s">
        <v>216</v>
      </c>
      <c r="G74" s="29" t="s">
        <v>1615</v>
      </c>
      <c r="H74" s="34">
        <v>9</v>
      </c>
      <c r="I74" s="29" t="s">
        <v>62</v>
      </c>
      <c r="J74" s="13">
        <v>63</v>
      </c>
      <c r="K74" s="13">
        <v>10</v>
      </c>
    </row>
    <row r="75" spans="1:11" ht="27" customHeight="1">
      <c r="A75" s="70">
        <v>63</v>
      </c>
      <c r="B75" s="46">
        <v>72</v>
      </c>
      <c r="C75" s="458"/>
      <c r="D75" s="449"/>
      <c r="E75" s="446"/>
      <c r="F75" s="7" t="s">
        <v>18</v>
      </c>
      <c r="G75" s="29" t="s">
        <v>1616</v>
      </c>
      <c r="H75" s="34">
        <v>5</v>
      </c>
      <c r="I75" s="29" t="s">
        <v>92</v>
      </c>
      <c r="J75" s="13">
        <v>63</v>
      </c>
      <c r="K75" s="13">
        <v>10</v>
      </c>
    </row>
    <row r="76" spans="1:11" ht="27" customHeight="1">
      <c r="A76" s="70">
        <v>64</v>
      </c>
      <c r="B76" s="46">
        <v>73</v>
      </c>
      <c r="C76" s="456" t="s">
        <v>1612</v>
      </c>
      <c r="D76" s="447">
        <v>41170</v>
      </c>
      <c r="E76" s="445" t="s">
        <v>1504</v>
      </c>
      <c r="F76" s="7" t="s">
        <v>71</v>
      </c>
      <c r="G76" s="29" t="s">
        <v>197</v>
      </c>
      <c r="H76" s="34">
        <v>9</v>
      </c>
      <c r="I76" s="29" t="s">
        <v>62</v>
      </c>
      <c r="J76" s="13">
        <v>300</v>
      </c>
      <c r="K76" s="13">
        <v>30</v>
      </c>
    </row>
    <row r="77" spans="1:11" ht="27" customHeight="1">
      <c r="A77" s="70"/>
      <c r="B77" s="46">
        <v>74</v>
      </c>
      <c r="C77" s="457"/>
      <c r="D77" s="448"/>
      <c r="E77" s="450"/>
      <c r="F77" s="7" t="s">
        <v>71</v>
      </c>
      <c r="G77" s="29" t="s">
        <v>1644</v>
      </c>
      <c r="H77" s="34">
        <v>9</v>
      </c>
      <c r="I77" s="29" t="s">
        <v>62</v>
      </c>
      <c r="J77" s="13">
        <v>300</v>
      </c>
      <c r="K77" s="13">
        <v>30</v>
      </c>
    </row>
    <row r="78" spans="1:11" ht="27" customHeight="1">
      <c r="A78" s="70"/>
      <c r="B78" s="46">
        <v>75</v>
      </c>
      <c r="C78" s="457"/>
      <c r="D78" s="448"/>
      <c r="E78" s="450"/>
      <c r="F78" s="7" t="s">
        <v>71</v>
      </c>
      <c r="G78" s="29" t="s">
        <v>1481</v>
      </c>
      <c r="H78" s="34">
        <v>2.5</v>
      </c>
      <c r="I78" s="29" t="s">
        <v>1649</v>
      </c>
      <c r="J78" s="13">
        <v>300</v>
      </c>
      <c r="K78" s="13">
        <v>30</v>
      </c>
    </row>
    <row r="79" spans="1:11" ht="27" customHeight="1">
      <c r="A79" s="70"/>
      <c r="B79" s="46">
        <v>76</v>
      </c>
      <c r="C79" s="457"/>
      <c r="D79" s="448"/>
      <c r="E79" s="450"/>
      <c r="F79" s="7" t="s">
        <v>71</v>
      </c>
      <c r="G79" s="29" t="s">
        <v>1645</v>
      </c>
      <c r="H79" s="34">
        <v>2.5</v>
      </c>
      <c r="I79" s="29" t="s">
        <v>1413</v>
      </c>
      <c r="J79" s="13">
        <v>300</v>
      </c>
      <c r="K79" s="13">
        <v>30</v>
      </c>
    </row>
    <row r="80" spans="1:11" ht="27" customHeight="1">
      <c r="A80" s="70"/>
      <c r="B80" s="46">
        <v>77</v>
      </c>
      <c r="C80" s="457"/>
      <c r="D80" s="448"/>
      <c r="E80" s="450"/>
      <c r="F80" s="7" t="s">
        <v>71</v>
      </c>
      <c r="G80" s="29" t="s">
        <v>1646</v>
      </c>
      <c r="H80" s="34">
        <v>2.5</v>
      </c>
      <c r="I80" s="29" t="s">
        <v>1413</v>
      </c>
      <c r="J80" s="13">
        <v>300</v>
      </c>
      <c r="K80" s="13">
        <v>30</v>
      </c>
    </row>
    <row r="81" spans="1:11" ht="27" customHeight="1">
      <c r="A81" s="70"/>
      <c r="B81" s="46">
        <v>78</v>
      </c>
      <c r="C81" s="457"/>
      <c r="D81" s="448"/>
      <c r="E81" s="450"/>
      <c r="F81" s="7" t="s">
        <v>71</v>
      </c>
      <c r="G81" s="29" t="s">
        <v>1647</v>
      </c>
      <c r="H81" s="34">
        <v>2.5</v>
      </c>
      <c r="I81" s="29" t="s">
        <v>1413</v>
      </c>
      <c r="J81" s="13">
        <v>300</v>
      </c>
      <c r="K81" s="13">
        <v>30</v>
      </c>
    </row>
    <row r="82" spans="1:11" ht="27" customHeight="1">
      <c r="A82" s="70"/>
      <c r="B82" s="46">
        <v>79</v>
      </c>
      <c r="C82" s="458"/>
      <c r="D82" s="449"/>
      <c r="E82" s="446"/>
      <c r="F82" s="7" t="s">
        <v>71</v>
      </c>
      <c r="G82" s="29" t="s">
        <v>1648</v>
      </c>
      <c r="H82" s="34">
        <v>2.5</v>
      </c>
      <c r="I82" s="29" t="s">
        <v>1413</v>
      </c>
      <c r="J82" s="13">
        <v>300</v>
      </c>
      <c r="K82" s="13">
        <v>30</v>
      </c>
    </row>
    <row r="83" spans="1:11" ht="27" customHeight="1">
      <c r="A83" s="70">
        <v>65</v>
      </c>
      <c r="B83" s="46">
        <v>80</v>
      </c>
      <c r="C83" s="439" t="s">
        <v>1617</v>
      </c>
      <c r="D83" s="447">
        <v>41199</v>
      </c>
      <c r="E83" s="445" t="s">
        <v>694</v>
      </c>
      <c r="F83" s="7" t="s">
        <v>269</v>
      </c>
      <c r="G83" s="29" t="s">
        <v>1619</v>
      </c>
      <c r="H83" s="34">
        <v>2</v>
      </c>
      <c r="I83" s="29" t="s">
        <v>54</v>
      </c>
      <c r="J83" s="13">
        <v>63</v>
      </c>
      <c r="K83" s="13">
        <v>10</v>
      </c>
    </row>
    <row r="84" spans="1:11" ht="27" customHeight="1">
      <c r="A84" s="70">
        <v>66</v>
      </c>
      <c r="B84" s="46">
        <v>81</v>
      </c>
      <c r="C84" s="440"/>
      <c r="D84" s="448"/>
      <c r="E84" s="450"/>
      <c r="F84" s="7" t="s">
        <v>18</v>
      </c>
      <c r="G84" s="29" t="s">
        <v>1620</v>
      </c>
      <c r="H84" s="34">
        <v>2</v>
      </c>
      <c r="I84" s="29" t="s">
        <v>54</v>
      </c>
      <c r="J84" s="13">
        <v>63</v>
      </c>
      <c r="K84" s="13">
        <v>10</v>
      </c>
    </row>
    <row r="85" spans="1:11" ht="27" customHeight="1">
      <c r="A85" s="70">
        <v>67</v>
      </c>
      <c r="B85" s="46">
        <v>82</v>
      </c>
      <c r="C85" s="441"/>
      <c r="D85" s="449"/>
      <c r="E85" s="446"/>
      <c r="F85" s="7" t="s">
        <v>1618</v>
      </c>
      <c r="G85" s="29" t="s">
        <v>1621</v>
      </c>
      <c r="H85" s="34">
        <v>1</v>
      </c>
      <c r="I85" s="29" t="s">
        <v>63</v>
      </c>
      <c r="J85" s="13">
        <v>63</v>
      </c>
      <c r="K85" s="13">
        <v>10</v>
      </c>
    </row>
    <row r="86" spans="1:11" ht="27" customHeight="1">
      <c r="A86" s="70">
        <v>68</v>
      </c>
      <c r="B86" s="46">
        <v>83</v>
      </c>
      <c r="C86" s="439" t="s">
        <v>1622</v>
      </c>
      <c r="D86" s="447">
        <v>41201</v>
      </c>
      <c r="E86" s="445" t="s">
        <v>1623</v>
      </c>
      <c r="F86" s="7" t="s">
        <v>1454</v>
      </c>
      <c r="G86" s="29" t="s">
        <v>1624</v>
      </c>
      <c r="H86" s="34">
        <v>9</v>
      </c>
      <c r="I86" s="80">
        <v>27</v>
      </c>
      <c r="J86" s="13">
        <v>40</v>
      </c>
      <c r="K86" s="13">
        <v>12</v>
      </c>
    </row>
    <row r="87" spans="1:11" ht="27" customHeight="1">
      <c r="A87" s="70">
        <v>69</v>
      </c>
      <c r="B87" s="46">
        <v>84</v>
      </c>
      <c r="C87" s="440"/>
      <c r="D87" s="448"/>
      <c r="E87" s="450"/>
      <c r="F87" s="7" t="s">
        <v>1454</v>
      </c>
      <c r="G87" s="29" t="s">
        <v>1625</v>
      </c>
      <c r="H87" s="34">
        <v>8</v>
      </c>
      <c r="I87" s="29" t="s">
        <v>302</v>
      </c>
      <c r="J87" s="13">
        <v>40</v>
      </c>
      <c r="K87" s="13">
        <v>12</v>
      </c>
    </row>
    <row r="88" spans="1:11" ht="27" customHeight="1">
      <c r="A88" s="70">
        <v>70</v>
      </c>
      <c r="B88" s="46">
        <v>85</v>
      </c>
      <c r="C88" s="440"/>
      <c r="D88" s="448"/>
      <c r="E88" s="450"/>
      <c r="F88" s="7" t="s">
        <v>1454</v>
      </c>
      <c r="G88" s="29" t="s">
        <v>1626</v>
      </c>
      <c r="H88" s="34">
        <v>9</v>
      </c>
      <c r="I88" s="29" t="s">
        <v>62</v>
      </c>
      <c r="J88" s="13">
        <v>40</v>
      </c>
      <c r="K88" s="13">
        <v>12</v>
      </c>
    </row>
    <row r="89" spans="1:11" ht="27" customHeight="1">
      <c r="A89" s="70">
        <v>71</v>
      </c>
      <c r="B89" s="46">
        <v>86</v>
      </c>
      <c r="C89" s="440"/>
      <c r="D89" s="448"/>
      <c r="E89" s="450"/>
      <c r="F89" s="7" t="s">
        <v>1454</v>
      </c>
      <c r="G89" s="29" t="s">
        <v>88</v>
      </c>
      <c r="H89" s="34">
        <v>9</v>
      </c>
      <c r="I89" s="81">
        <v>27</v>
      </c>
      <c r="J89" s="13">
        <v>40</v>
      </c>
      <c r="K89" s="13">
        <v>12</v>
      </c>
    </row>
    <row r="90" spans="1:11" ht="27" customHeight="1">
      <c r="A90" s="70">
        <v>72</v>
      </c>
      <c r="B90" s="46">
        <v>87</v>
      </c>
      <c r="C90" s="440"/>
      <c r="D90" s="448"/>
      <c r="E90" s="450"/>
      <c r="F90" s="7" t="s">
        <v>1454</v>
      </c>
      <c r="G90" s="29" t="s">
        <v>1627</v>
      </c>
      <c r="H90" s="34">
        <v>8</v>
      </c>
      <c r="I90" s="81">
        <v>24</v>
      </c>
      <c r="J90" s="13">
        <v>40</v>
      </c>
      <c r="K90" s="13">
        <v>12</v>
      </c>
    </row>
    <row r="91" spans="1:11" ht="27" customHeight="1">
      <c r="A91" s="70">
        <v>73</v>
      </c>
      <c r="B91" s="46">
        <v>88</v>
      </c>
      <c r="C91" s="441"/>
      <c r="D91" s="449"/>
      <c r="E91" s="446"/>
      <c r="F91" s="7" t="s">
        <v>1454</v>
      </c>
      <c r="G91" s="29" t="s">
        <v>1628</v>
      </c>
      <c r="H91" s="34">
        <v>5</v>
      </c>
      <c r="I91" s="81">
        <v>15</v>
      </c>
      <c r="J91" s="13">
        <v>40</v>
      </c>
      <c r="K91" s="13">
        <v>12</v>
      </c>
    </row>
    <row r="92" spans="1:11" ht="27" customHeight="1">
      <c r="A92" s="70">
        <v>74</v>
      </c>
      <c r="B92" s="46">
        <v>89</v>
      </c>
      <c r="C92" s="439" t="s">
        <v>1629</v>
      </c>
      <c r="D92" s="447">
        <v>41205</v>
      </c>
      <c r="E92" s="445" t="s">
        <v>1630</v>
      </c>
      <c r="F92" s="7" t="s">
        <v>56</v>
      </c>
      <c r="G92" s="29" t="s">
        <v>1631</v>
      </c>
      <c r="H92" s="34">
        <v>9.5</v>
      </c>
      <c r="I92" s="82">
        <v>28.5</v>
      </c>
      <c r="J92" s="13">
        <v>36</v>
      </c>
      <c r="K92" s="13">
        <v>30</v>
      </c>
    </row>
    <row r="93" spans="1:11" ht="27" customHeight="1">
      <c r="A93" s="70">
        <v>75</v>
      </c>
      <c r="B93" s="46">
        <v>90</v>
      </c>
      <c r="C93" s="440"/>
      <c r="D93" s="448"/>
      <c r="E93" s="450"/>
      <c r="F93" s="7" t="s">
        <v>25</v>
      </c>
      <c r="G93" s="29" t="s">
        <v>1632</v>
      </c>
      <c r="H93" s="34">
        <v>9.5</v>
      </c>
      <c r="I93" s="82">
        <v>28.5</v>
      </c>
      <c r="J93" s="13">
        <v>36</v>
      </c>
      <c r="K93" s="13">
        <v>30</v>
      </c>
    </row>
    <row r="94" spans="1:11" ht="27" customHeight="1">
      <c r="A94" s="70">
        <v>77</v>
      </c>
      <c r="B94" s="46">
        <v>91</v>
      </c>
      <c r="C94" s="439" t="s">
        <v>1633</v>
      </c>
      <c r="D94" s="447">
        <v>41206</v>
      </c>
      <c r="E94" s="445" t="s">
        <v>1634</v>
      </c>
      <c r="F94" s="7" t="s">
        <v>1635</v>
      </c>
      <c r="G94" s="29" t="s">
        <v>1637</v>
      </c>
      <c r="H94" s="34">
        <v>23</v>
      </c>
      <c r="I94" s="29" t="s">
        <v>1639</v>
      </c>
      <c r="J94" s="13">
        <v>63</v>
      </c>
      <c r="K94" s="13">
        <v>10</v>
      </c>
    </row>
    <row r="95" spans="1:11" ht="27" customHeight="1">
      <c r="A95" s="70">
        <v>78</v>
      </c>
      <c r="B95" s="46">
        <v>92</v>
      </c>
      <c r="C95" s="441"/>
      <c r="D95" s="449"/>
      <c r="E95" s="446"/>
      <c r="F95" s="7" t="s">
        <v>1636</v>
      </c>
      <c r="G95" s="29" t="s">
        <v>1638</v>
      </c>
      <c r="H95" s="34">
        <v>3</v>
      </c>
      <c r="I95" s="29" t="s">
        <v>27</v>
      </c>
      <c r="J95" s="13">
        <v>63</v>
      </c>
      <c r="K95" s="13">
        <v>10</v>
      </c>
    </row>
    <row r="96" spans="1:11" ht="27" customHeight="1">
      <c r="A96" s="70">
        <v>79</v>
      </c>
      <c r="B96" s="46">
        <v>87</v>
      </c>
      <c r="C96" s="13" t="s">
        <v>1650</v>
      </c>
      <c r="D96" s="28">
        <v>41215</v>
      </c>
      <c r="E96" s="61" t="s">
        <v>1651</v>
      </c>
      <c r="F96" s="7" t="s">
        <v>25</v>
      </c>
      <c r="G96" s="29" t="s">
        <v>1652</v>
      </c>
      <c r="H96" s="34">
        <v>2</v>
      </c>
      <c r="I96" s="29" t="s">
        <v>54</v>
      </c>
      <c r="J96" s="13">
        <v>63</v>
      </c>
      <c r="K96" s="13">
        <v>10</v>
      </c>
    </row>
    <row r="97" spans="1:11" ht="27" customHeight="1">
      <c r="A97" s="70">
        <v>80</v>
      </c>
      <c r="B97" s="46">
        <v>88</v>
      </c>
      <c r="C97" s="439" t="s">
        <v>1653</v>
      </c>
      <c r="D97" s="447">
        <v>41222</v>
      </c>
      <c r="E97" s="445" t="s">
        <v>1655</v>
      </c>
      <c r="F97" s="7" t="s">
        <v>71</v>
      </c>
      <c r="G97" s="29" t="s">
        <v>1656</v>
      </c>
      <c r="H97" s="34">
        <v>8.5</v>
      </c>
      <c r="I97" s="29" t="s">
        <v>1657</v>
      </c>
      <c r="J97" s="13" t="s">
        <v>1658</v>
      </c>
      <c r="K97" s="13">
        <v>45</v>
      </c>
    </row>
    <row r="98" spans="1:11" ht="27" customHeight="1">
      <c r="A98" s="70">
        <v>81</v>
      </c>
      <c r="B98" s="46">
        <v>89</v>
      </c>
      <c r="C98" s="441"/>
      <c r="D98" s="449"/>
      <c r="E98" s="446"/>
      <c r="F98" s="7" t="s">
        <v>71</v>
      </c>
      <c r="G98" s="29" t="s">
        <v>1656</v>
      </c>
      <c r="H98" s="34">
        <v>30</v>
      </c>
      <c r="I98" s="29" t="s">
        <v>1664</v>
      </c>
      <c r="J98" s="13" t="s">
        <v>1665</v>
      </c>
      <c r="K98" s="13">
        <v>45</v>
      </c>
    </row>
    <row r="99" spans="1:11" ht="27" customHeight="1">
      <c r="A99" s="70">
        <v>83</v>
      </c>
      <c r="B99" s="46">
        <v>90</v>
      </c>
      <c r="C99" s="439" t="s">
        <v>1654</v>
      </c>
      <c r="D99" s="447">
        <v>41218</v>
      </c>
      <c r="E99" s="445" t="s">
        <v>1659</v>
      </c>
      <c r="F99" s="7" t="s">
        <v>153</v>
      </c>
      <c r="G99" s="29" t="s">
        <v>1660</v>
      </c>
      <c r="H99" s="34">
        <v>90</v>
      </c>
      <c r="I99" s="29" t="s">
        <v>1662</v>
      </c>
      <c r="J99" s="13">
        <v>50</v>
      </c>
      <c r="K99" s="13">
        <v>20</v>
      </c>
    </row>
    <row r="100" spans="1:11" ht="27" customHeight="1">
      <c r="A100" s="70">
        <v>84</v>
      </c>
      <c r="B100" s="46">
        <v>91</v>
      </c>
      <c r="C100" s="441"/>
      <c r="D100" s="449"/>
      <c r="E100" s="446"/>
      <c r="F100" s="7" t="s">
        <v>25</v>
      </c>
      <c r="G100" s="29" t="s">
        <v>1661</v>
      </c>
      <c r="H100" s="34">
        <v>70</v>
      </c>
      <c r="I100" s="29" t="s">
        <v>1663</v>
      </c>
      <c r="J100" s="13">
        <v>50</v>
      </c>
      <c r="K100" s="13">
        <v>20</v>
      </c>
    </row>
    <row r="101" spans="1:11" ht="27" customHeight="1">
      <c r="A101" s="70">
        <v>85</v>
      </c>
      <c r="B101" s="46">
        <v>92</v>
      </c>
      <c r="C101" s="13" t="s">
        <v>1666</v>
      </c>
      <c r="D101" s="28">
        <v>41226</v>
      </c>
      <c r="E101" s="62" t="s">
        <v>1667</v>
      </c>
      <c r="F101" s="13" t="s">
        <v>1668</v>
      </c>
      <c r="G101" s="83" t="s">
        <v>1669</v>
      </c>
      <c r="H101" s="13">
        <v>40</v>
      </c>
      <c r="I101" s="13">
        <v>26.5</v>
      </c>
      <c r="J101" s="13"/>
      <c r="K101" s="13">
        <v>20</v>
      </c>
    </row>
    <row r="102" spans="1:11" ht="27" customHeight="1">
      <c r="A102" s="70">
        <v>86</v>
      </c>
      <c r="B102" s="46">
        <v>93</v>
      </c>
      <c r="C102" s="13" t="s">
        <v>1670</v>
      </c>
      <c r="D102" s="28">
        <v>41226</v>
      </c>
      <c r="E102" s="61" t="s">
        <v>1671</v>
      </c>
      <c r="F102" s="7" t="s">
        <v>1672</v>
      </c>
      <c r="G102" s="29" t="s">
        <v>1673</v>
      </c>
      <c r="H102" s="34">
        <v>26</v>
      </c>
      <c r="I102" s="29" t="s">
        <v>1674</v>
      </c>
      <c r="J102" s="13" t="s">
        <v>1675</v>
      </c>
      <c r="K102" s="13">
        <v>2</v>
      </c>
    </row>
    <row r="103" spans="1:11" ht="27" customHeight="1">
      <c r="A103" s="70">
        <v>87</v>
      </c>
      <c r="B103" s="46">
        <v>94</v>
      </c>
      <c r="C103" s="13" t="s">
        <v>1676</v>
      </c>
      <c r="D103" s="28">
        <v>41228</v>
      </c>
      <c r="E103" s="61" t="s">
        <v>1677</v>
      </c>
      <c r="F103" s="7" t="s">
        <v>1678</v>
      </c>
      <c r="G103" s="29" t="s">
        <v>1012</v>
      </c>
      <c r="H103" s="34">
        <v>89</v>
      </c>
      <c r="I103" s="29" t="s">
        <v>1679</v>
      </c>
      <c r="J103" s="13">
        <v>160</v>
      </c>
      <c r="K103" s="13">
        <v>10</v>
      </c>
    </row>
    <row r="104" spans="1:11" ht="27" customHeight="1">
      <c r="A104" s="70">
        <v>88</v>
      </c>
      <c r="B104" s="46">
        <v>95</v>
      </c>
      <c r="C104" s="439" t="s">
        <v>1680</v>
      </c>
      <c r="D104" s="447">
        <v>41232</v>
      </c>
      <c r="E104" s="445" t="s">
        <v>1681</v>
      </c>
      <c r="F104" s="7" t="s">
        <v>1682</v>
      </c>
      <c r="G104" s="29" t="s">
        <v>1683</v>
      </c>
      <c r="H104" s="34">
        <v>3</v>
      </c>
      <c r="I104" s="13">
        <v>7.5</v>
      </c>
      <c r="J104" s="13">
        <v>800</v>
      </c>
      <c r="K104" s="13">
        <v>30</v>
      </c>
    </row>
    <row r="105" spans="1:11" ht="27" customHeight="1">
      <c r="A105" s="70">
        <v>89</v>
      </c>
      <c r="B105" s="46">
        <v>96</v>
      </c>
      <c r="C105" s="440"/>
      <c r="D105" s="448"/>
      <c r="E105" s="450"/>
      <c r="F105" s="7" t="s">
        <v>1682</v>
      </c>
      <c r="G105" s="29" t="s">
        <v>1684</v>
      </c>
      <c r="H105" s="34">
        <v>3</v>
      </c>
      <c r="I105" s="13">
        <v>7.5</v>
      </c>
      <c r="J105" s="13">
        <v>800</v>
      </c>
      <c r="K105" s="13">
        <v>30</v>
      </c>
    </row>
    <row r="106" spans="1:11" ht="27" customHeight="1">
      <c r="A106" s="70">
        <v>90</v>
      </c>
      <c r="B106" s="46">
        <v>97</v>
      </c>
      <c r="C106" s="440"/>
      <c r="D106" s="448"/>
      <c r="E106" s="450"/>
      <c r="F106" s="7" t="s">
        <v>1682</v>
      </c>
      <c r="G106" s="29" t="s">
        <v>1685</v>
      </c>
      <c r="H106" s="34">
        <v>3</v>
      </c>
      <c r="I106" s="13">
        <v>7.5</v>
      </c>
      <c r="J106" s="13">
        <v>800</v>
      </c>
      <c r="K106" s="13">
        <v>30</v>
      </c>
    </row>
    <row r="107" spans="1:11" ht="27" customHeight="1">
      <c r="A107" s="70">
        <v>91</v>
      </c>
      <c r="B107" s="46">
        <v>98</v>
      </c>
      <c r="C107" s="441"/>
      <c r="D107" s="449"/>
      <c r="E107" s="446"/>
      <c r="F107" s="7" t="s">
        <v>1682</v>
      </c>
      <c r="G107" s="29" t="s">
        <v>1686</v>
      </c>
      <c r="H107" s="34">
        <v>3</v>
      </c>
      <c r="I107" s="13">
        <v>7.5</v>
      </c>
      <c r="J107" s="13">
        <v>800</v>
      </c>
      <c r="K107" s="13">
        <v>30</v>
      </c>
    </row>
    <row r="108" spans="1:11" ht="27" customHeight="1">
      <c r="A108" s="70">
        <v>92</v>
      </c>
      <c r="B108" s="46">
        <v>99</v>
      </c>
      <c r="C108" s="13" t="s">
        <v>1687</v>
      </c>
      <c r="D108" s="28">
        <v>41232</v>
      </c>
      <c r="E108" s="61" t="s">
        <v>1688</v>
      </c>
      <c r="F108" s="7" t="s">
        <v>1682</v>
      </c>
      <c r="G108" s="29" t="s">
        <v>1690</v>
      </c>
      <c r="H108" s="34">
        <v>9</v>
      </c>
      <c r="I108" s="13">
        <v>27</v>
      </c>
      <c r="J108" s="13">
        <v>36</v>
      </c>
      <c r="K108" s="13">
        <v>10</v>
      </c>
    </row>
    <row r="109" spans="1:11" ht="27" customHeight="1">
      <c r="A109" s="70">
        <v>93</v>
      </c>
      <c r="B109" s="46">
        <v>100</v>
      </c>
      <c r="C109" s="439" t="s">
        <v>1691</v>
      </c>
      <c r="D109" s="447">
        <v>41232</v>
      </c>
      <c r="E109" s="445" t="s">
        <v>1715</v>
      </c>
      <c r="F109" s="7" t="s">
        <v>1694</v>
      </c>
      <c r="G109" s="29" t="s">
        <v>1697</v>
      </c>
      <c r="H109" s="34">
        <v>4</v>
      </c>
      <c r="I109" s="13">
        <v>3.2</v>
      </c>
      <c r="J109" s="13">
        <v>110</v>
      </c>
      <c r="K109" s="13">
        <v>10</v>
      </c>
    </row>
    <row r="110" spans="1:11" ht="27" customHeight="1">
      <c r="A110" s="70">
        <v>94</v>
      </c>
      <c r="B110" s="46">
        <v>101</v>
      </c>
      <c r="C110" s="440"/>
      <c r="D110" s="448"/>
      <c r="E110" s="450"/>
      <c r="F110" s="7" t="s">
        <v>1695</v>
      </c>
      <c r="G110" s="29" t="s">
        <v>1698</v>
      </c>
      <c r="H110" s="34">
        <v>9</v>
      </c>
      <c r="I110" s="29" t="s">
        <v>1704</v>
      </c>
      <c r="J110" s="13">
        <v>63</v>
      </c>
      <c r="K110" s="13">
        <v>10</v>
      </c>
    </row>
    <row r="111" spans="1:11" ht="27" customHeight="1">
      <c r="A111" s="70">
        <v>95</v>
      </c>
      <c r="B111" s="46">
        <v>102</v>
      </c>
      <c r="C111" s="440"/>
      <c r="D111" s="448"/>
      <c r="E111" s="450"/>
      <c r="F111" s="7" t="s">
        <v>1694</v>
      </c>
      <c r="G111" s="29" t="s">
        <v>1699</v>
      </c>
      <c r="H111" s="34">
        <v>2</v>
      </c>
      <c r="I111" s="29" t="s">
        <v>1705</v>
      </c>
      <c r="J111" s="13">
        <v>63</v>
      </c>
      <c r="K111" s="13">
        <v>10</v>
      </c>
    </row>
    <row r="112" spans="1:11" ht="27" customHeight="1">
      <c r="A112" s="70">
        <v>96</v>
      </c>
      <c r="B112" s="46">
        <v>103</v>
      </c>
      <c r="C112" s="440"/>
      <c r="D112" s="448"/>
      <c r="E112" s="450"/>
      <c r="F112" s="7" t="s">
        <v>160</v>
      </c>
      <c r="G112" s="29" t="s">
        <v>1700</v>
      </c>
      <c r="H112" s="34">
        <v>1</v>
      </c>
      <c r="I112" s="29" t="s">
        <v>1706</v>
      </c>
      <c r="J112" s="13">
        <v>63</v>
      </c>
      <c r="K112" s="13">
        <v>10</v>
      </c>
    </row>
    <row r="113" spans="1:11" ht="27" customHeight="1">
      <c r="A113" s="70">
        <v>97</v>
      </c>
      <c r="B113" s="46">
        <v>104</v>
      </c>
      <c r="C113" s="440"/>
      <c r="D113" s="448"/>
      <c r="E113" s="450"/>
      <c r="F113" s="7" t="s">
        <v>1696</v>
      </c>
      <c r="G113" s="29" t="s">
        <v>1701</v>
      </c>
      <c r="H113" s="34">
        <v>1</v>
      </c>
      <c r="I113" s="29" t="s">
        <v>1706</v>
      </c>
      <c r="J113" s="13">
        <v>63</v>
      </c>
      <c r="K113" s="13">
        <v>10</v>
      </c>
    </row>
    <row r="114" spans="1:11" ht="27" customHeight="1">
      <c r="A114" s="70">
        <v>98</v>
      </c>
      <c r="B114" s="46">
        <v>105</v>
      </c>
      <c r="C114" s="440"/>
      <c r="D114" s="448"/>
      <c r="E114" s="450"/>
      <c r="F114" s="7" t="s">
        <v>1694</v>
      </c>
      <c r="G114" s="29" t="s">
        <v>1702</v>
      </c>
      <c r="H114" s="34">
        <v>3</v>
      </c>
      <c r="I114" s="29" t="s">
        <v>1707</v>
      </c>
      <c r="J114" s="13">
        <v>63</v>
      </c>
      <c r="K114" s="13">
        <v>10</v>
      </c>
    </row>
    <row r="115" spans="1:11" ht="27" customHeight="1">
      <c r="A115" s="70">
        <v>99</v>
      </c>
      <c r="B115" s="46">
        <v>106</v>
      </c>
      <c r="C115" s="441"/>
      <c r="D115" s="449"/>
      <c r="E115" s="446"/>
      <c r="F115" s="7" t="s">
        <v>41</v>
      </c>
      <c r="G115" s="29" t="s">
        <v>1703</v>
      </c>
      <c r="H115" s="34">
        <v>5</v>
      </c>
      <c r="I115" s="29" t="s">
        <v>1708</v>
      </c>
      <c r="J115" s="13">
        <v>63</v>
      </c>
      <c r="K115" s="13">
        <v>10</v>
      </c>
    </row>
    <row r="116" spans="1:11" ht="27" customHeight="1">
      <c r="A116" s="70">
        <v>100</v>
      </c>
      <c r="B116" s="46">
        <v>107</v>
      </c>
      <c r="C116" s="439" t="s">
        <v>1709</v>
      </c>
      <c r="D116" s="447">
        <v>41232</v>
      </c>
      <c r="E116" s="445" t="s">
        <v>1715</v>
      </c>
      <c r="F116" s="7" t="s">
        <v>1696</v>
      </c>
      <c r="G116" s="29" t="s">
        <v>1711</v>
      </c>
      <c r="H116" s="34">
        <v>25</v>
      </c>
      <c r="I116" s="29" t="s">
        <v>1714</v>
      </c>
      <c r="J116" s="13">
        <v>63</v>
      </c>
      <c r="K116" s="13">
        <v>10</v>
      </c>
    </row>
    <row r="117" spans="1:11" ht="27" customHeight="1">
      <c r="A117" s="70">
        <v>101</v>
      </c>
      <c r="B117" s="46">
        <v>108</v>
      </c>
      <c r="C117" s="440"/>
      <c r="D117" s="448"/>
      <c r="E117" s="450"/>
      <c r="F117" s="7" t="s">
        <v>1682</v>
      </c>
      <c r="G117" s="29" t="s">
        <v>1712</v>
      </c>
      <c r="H117" s="34">
        <v>2</v>
      </c>
      <c r="I117" s="29" t="s">
        <v>1705</v>
      </c>
      <c r="J117" s="13">
        <v>63</v>
      </c>
      <c r="K117" s="13">
        <v>10</v>
      </c>
    </row>
    <row r="118" spans="1:11" ht="27" customHeight="1">
      <c r="A118" s="70">
        <v>102</v>
      </c>
      <c r="B118" s="46">
        <v>109</v>
      </c>
      <c r="C118" s="441"/>
      <c r="D118" s="449"/>
      <c r="E118" s="446"/>
      <c r="F118" s="7" t="s">
        <v>1710</v>
      </c>
      <c r="G118" s="29" t="s">
        <v>1713</v>
      </c>
      <c r="H118" s="34">
        <v>9</v>
      </c>
      <c r="I118" s="29" t="s">
        <v>1704</v>
      </c>
      <c r="J118" s="13">
        <v>63</v>
      </c>
      <c r="K118" s="13">
        <v>10</v>
      </c>
    </row>
    <row r="119" spans="1:11" ht="27" customHeight="1">
      <c r="A119" s="70">
        <v>103</v>
      </c>
      <c r="B119" s="46">
        <v>110</v>
      </c>
      <c r="C119" s="439" t="s">
        <v>1725</v>
      </c>
      <c r="D119" s="447">
        <v>41242</v>
      </c>
      <c r="E119" s="445" t="s">
        <v>1727</v>
      </c>
      <c r="F119" s="7" t="s">
        <v>1716</v>
      </c>
      <c r="G119" s="29" t="s">
        <v>1718</v>
      </c>
      <c r="H119" s="34">
        <v>3</v>
      </c>
      <c r="I119" s="29" t="s">
        <v>1722</v>
      </c>
      <c r="J119" s="13">
        <v>63</v>
      </c>
      <c r="K119" s="13">
        <v>10</v>
      </c>
    </row>
    <row r="120" spans="1:11" ht="27" customHeight="1">
      <c r="A120" s="70">
        <v>104</v>
      </c>
      <c r="B120" s="46">
        <v>111</v>
      </c>
      <c r="C120" s="440"/>
      <c r="D120" s="448"/>
      <c r="E120" s="450"/>
      <c r="F120" s="7" t="s">
        <v>1717</v>
      </c>
      <c r="G120" s="29" t="s">
        <v>1719</v>
      </c>
      <c r="H120" s="34">
        <v>9</v>
      </c>
      <c r="I120" s="29" t="s">
        <v>1723</v>
      </c>
      <c r="J120" s="13">
        <v>63</v>
      </c>
      <c r="K120" s="13">
        <v>10</v>
      </c>
    </row>
    <row r="121" spans="1:11" ht="27" customHeight="1">
      <c r="A121" s="70">
        <v>105</v>
      </c>
      <c r="B121" s="46">
        <v>112</v>
      </c>
      <c r="C121" s="440"/>
      <c r="D121" s="448"/>
      <c r="E121" s="450"/>
      <c r="F121" s="7" t="s">
        <v>1717</v>
      </c>
      <c r="G121" s="29" t="s">
        <v>1720</v>
      </c>
      <c r="H121" s="34">
        <v>3</v>
      </c>
      <c r="I121" s="29" t="s">
        <v>1724</v>
      </c>
      <c r="J121" s="13">
        <v>63</v>
      </c>
      <c r="K121" s="13">
        <v>10</v>
      </c>
    </row>
    <row r="122" spans="1:11" ht="27" customHeight="1">
      <c r="A122" s="70">
        <v>106</v>
      </c>
      <c r="B122" s="46">
        <v>113</v>
      </c>
      <c r="C122" s="441"/>
      <c r="D122" s="449"/>
      <c r="E122" s="446"/>
      <c r="F122" s="7" t="s">
        <v>1717</v>
      </c>
      <c r="G122" s="29" t="s">
        <v>1721</v>
      </c>
      <c r="H122" s="34">
        <v>3</v>
      </c>
      <c r="I122" s="29" t="s">
        <v>1724</v>
      </c>
      <c r="J122" s="13">
        <v>63</v>
      </c>
      <c r="K122" s="13">
        <v>10</v>
      </c>
    </row>
    <row r="123" spans="1:11" ht="27" customHeight="1">
      <c r="A123" s="70">
        <v>107</v>
      </c>
      <c r="B123" s="46">
        <v>114</v>
      </c>
      <c r="C123" s="439" t="s">
        <v>1726</v>
      </c>
      <c r="D123" s="447">
        <v>41255</v>
      </c>
      <c r="E123" s="445" t="s">
        <v>1727</v>
      </c>
      <c r="F123" s="7" t="s">
        <v>1728</v>
      </c>
      <c r="G123" s="29" t="s">
        <v>1730</v>
      </c>
      <c r="H123" s="34">
        <v>3</v>
      </c>
      <c r="I123" s="29" t="s">
        <v>1732</v>
      </c>
      <c r="J123" s="13">
        <v>63</v>
      </c>
      <c r="K123" s="13">
        <v>10</v>
      </c>
    </row>
    <row r="124" spans="1:11" ht="27" customHeight="1">
      <c r="A124" s="70">
        <v>108</v>
      </c>
      <c r="B124" s="46">
        <v>115</v>
      </c>
      <c r="C124" s="441"/>
      <c r="D124" s="449"/>
      <c r="E124" s="446"/>
      <c r="F124" s="7" t="s">
        <v>1729</v>
      </c>
      <c r="G124" s="29" t="s">
        <v>1731</v>
      </c>
      <c r="H124" s="34">
        <v>1</v>
      </c>
      <c r="I124" s="29" t="s">
        <v>1733</v>
      </c>
      <c r="J124" s="13">
        <v>63</v>
      </c>
      <c r="K124" s="13">
        <v>10</v>
      </c>
    </row>
    <row r="125" spans="1:11" s="86" customFormat="1" ht="27" customHeight="1">
      <c r="B125" s="69"/>
      <c r="C125" s="69"/>
      <c r="D125" s="69"/>
      <c r="E125" s="63"/>
      <c r="F125" s="69"/>
      <c r="G125" s="87"/>
      <c r="H125" s="88"/>
      <c r="I125" s="88"/>
      <c r="J125" s="69"/>
      <c r="K125" s="69"/>
    </row>
    <row r="126" spans="1:11" s="86" customFormat="1" ht="27" customHeight="1">
      <c r="B126" s="69"/>
      <c r="C126" s="69"/>
      <c r="D126" s="69"/>
      <c r="E126" s="63"/>
      <c r="F126" s="69"/>
      <c r="G126" s="87"/>
      <c r="H126" s="88"/>
      <c r="I126" s="88"/>
      <c r="J126" s="69"/>
      <c r="K126" s="69"/>
    </row>
    <row r="127" spans="1:11" s="86" customFormat="1" ht="27" customHeight="1">
      <c r="B127" s="69"/>
      <c r="C127" s="69"/>
      <c r="D127" s="69"/>
      <c r="E127" s="63"/>
      <c r="F127" s="69"/>
      <c r="G127" s="87"/>
      <c r="H127" s="88"/>
      <c r="I127" s="88"/>
      <c r="J127" s="69"/>
      <c r="K127" s="69"/>
    </row>
    <row r="128" spans="1:11" s="86" customFormat="1" ht="27" customHeight="1">
      <c r="B128" s="69"/>
      <c r="C128" s="69"/>
      <c r="D128" s="69"/>
      <c r="E128" s="63"/>
      <c r="F128" s="69"/>
      <c r="G128" s="87"/>
      <c r="H128" s="88"/>
      <c r="I128" s="88"/>
      <c r="J128" s="69"/>
      <c r="K128" s="69"/>
    </row>
    <row r="129" spans="2:11" s="86" customFormat="1" ht="27" customHeight="1">
      <c r="B129" s="69"/>
      <c r="C129" s="69"/>
      <c r="D129" s="69"/>
      <c r="E129" s="63"/>
      <c r="F129" s="69"/>
      <c r="G129" s="87"/>
      <c r="H129" s="88"/>
      <c r="I129" s="88"/>
      <c r="J129" s="69"/>
      <c r="K129" s="69"/>
    </row>
    <row r="130" spans="2:11" s="86" customFormat="1" ht="27" customHeight="1">
      <c r="B130" s="69"/>
      <c r="C130" s="69"/>
      <c r="D130" s="69"/>
      <c r="E130" s="63"/>
      <c r="F130" s="69"/>
      <c r="G130" s="87"/>
      <c r="H130" s="88"/>
      <c r="I130" s="88"/>
      <c r="J130" s="69"/>
      <c r="K130" s="69"/>
    </row>
    <row r="131" spans="2:11" s="86" customFormat="1" ht="27" customHeight="1">
      <c r="B131" s="69"/>
      <c r="C131" s="69"/>
      <c r="D131" s="69"/>
      <c r="E131" s="63"/>
      <c r="F131" s="69"/>
      <c r="G131" s="87"/>
      <c r="H131" s="88"/>
      <c r="I131" s="88"/>
      <c r="J131" s="69"/>
      <c r="K131" s="69"/>
    </row>
    <row r="132" spans="2:11" s="86" customFormat="1" ht="27" customHeight="1">
      <c r="B132" s="69"/>
      <c r="C132" s="69"/>
      <c r="D132" s="69"/>
      <c r="E132" s="63"/>
      <c r="F132" s="69"/>
      <c r="G132" s="87"/>
      <c r="H132" s="88"/>
      <c r="I132" s="88"/>
      <c r="J132" s="69"/>
      <c r="K132" s="69"/>
    </row>
    <row r="133" spans="2:11" s="86" customFormat="1" ht="27" customHeight="1">
      <c r="B133" s="69"/>
      <c r="C133" s="69"/>
      <c r="D133" s="69"/>
      <c r="E133" s="63"/>
      <c r="F133" s="69"/>
      <c r="G133" s="87"/>
      <c r="H133" s="88"/>
      <c r="I133" s="88"/>
      <c r="J133" s="69"/>
      <c r="K133" s="69"/>
    </row>
    <row r="134" spans="2:11" ht="27" customHeight="1"/>
    <row r="135" spans="2:11" ht="27" customHeight="1"/>
    <row r="136" spans="2:11" ht="27" customHeight="1"/>
    <row r="137" spans="2:11" ht="27" customHeight="1"/>
    <row r="138" spans="2:11" ht="27" customHeight="1"/>
    <row r="139" spans="2:11" ht="27" customHeight="1"/>
    <row r="140" spans="2:11" ht="27" customHeight="1"/>
    <row r="141" spans="2:11" ht="27" customHeight="1"/>
    <row r="142" spans="2:11" ht="27" customHeight="1"/>
    <row r="143" spans="2:11" ht="27" customHeight="1"/>
    <row r="144" spans="2:11" ht="27" customHeight="1"/>
    <row r="145" ht="27" customHeight="1"/>
    <row r="146" ht="27" customHeight="1"/>
    <row r="147" ht="27" customHeight="1"/>
    <row r="148" ht="27" customHeight="1"/>
    <row r="149" ht="27" customHeight="1"/>
    <row r="150" ht="27" customHeight="1"/>
    <row r="151" ht="27" customHeight="1"/>
    <row r="152" ht="27" customHeight="1"/>
    <row r="153" ht="27" customHeight="1"/>
    <row r="154" ht="27" customHeight="1"/>
    <row r="155" ht="27" customHeight="1"/>
    <row r="156" ht="27" customHeight="1"/>
    <row r="157" ht="27" customHeight="1"/>
    <row r="158" ht="27" customHeight="1"/>
    <row r="159" ht="27" customHeight="1"/>
    <row r="160" ht="27" customHeight="1"/>
    <row r="161" ht="27" customHeight="1"/>
    <row r="162" ht="27" customHeight="1"/>
    <row r="163" ht="27" customHeight="1"/>
    <row r="164" ht="27" customHeight="1"/>
    <row r="165" ht="27" customHeight="1"/>
    <row r="166" ht="27" customHeight="1"/>
    <row r="167" ht="27" customHeight="1"/>
    <row r="168" ht="27" customHeight="1"/>
    <row r="169" ht="27" customHeight="1"/>
    <row r="170" ht="27" customHeight="1"/>
    <row r="171" ht="27" customHeight="1"/>
    <row r="172" ht="27" customHeight="1"/>
    <row r="173" ht="27" customHeight="1"/>
    <row r="174" ht="27" customHeight="1"/>
    <row r="175" ht="27" customHeight="1"/>
    <row r="176" ht="27" customHeight="1"/>
    <row r="177" ht="27" customHeight="1"/>
    <row r="178" ht="27" customHeight="1"/>
    <row r="179" ht="27" customHeight="1"/>
    <row r="180" ht="27" customHeight="1"/>
    <row r="181" ht="27" customHeight="1"/>
    <row r="182" ht="27" customHeight="1"/>
    <row r="183" ht="27" customHeight="1"/>
    <row r="184" ht="27" customHeight="1"/>
    <row r="185" ht="27" customHeight="1"/>
    <row r="186" ht="27" customHeight="1"/>
    <row r="187" ht="27" customHeight="1"/>
    <row r="188" ht="27" customHeight="1"/>
    <row r="189" ht="27" customHeight="1"/>
    <row r="190" ht="27" customHeight="1"/>
    <row r="191" ht="27" customHeight="1"/>
    <row r="192" ht="27" customHeight="1"/>
    <row r="193" ht="27" customHeight="1"/>
    <row r="194" ht="27" customHeight="1"/>
    <row r="195" ht="27" customHeight="1"/>
    <row r="196" ht="27" customHeight="1"/>
    <row r="197" ht="27" customHeight="1"/>
    <row r="198" ht="27" customHeight="1"/>
    <row r="199" ht="27" customHeight="1"/>
    <row r="200" ht="27" customHeight="1"/>
    <row r="201" ht="27" customHeight="1"/>
    <row r="202" ht="27" customHeight="1"/>
    <row r="203" ht="27" customHeight="1"/>
    <row r="204" ht="27" customHeight="1"/>
    <row r="205" ht="27" customHeight="1"/>
    <row r="206" ht="27" customHeight="1"/>
    <row r="207" ht="27" customHeight="1"/>
    <row r="208" ht="27" customHeight="1"/>
    <row r="209" ht="27" customHeight="1"/>
    <row r="210" ht="27" customHeight="1"/>
    <row r="211" ht="27" customHeight="1"/>
    <row r="212" ht="27" customHeight="1"/>
    <row r="213" ht="27" customHeight="1"/>
    <row r="214" ht="27" customHeight="1"/>
    <row r="215" ht="27" customHeight="1"/>
    <row r="216" ht="27" customHeight="1"/>
    <row r="217" ht="27" customHeight="1"/>
    <row r="218" ht="27" customHeight="1"/>
    <row r="219" ht="27" customHeight="1"/>
    <row r="220" ht="27" customHeight="1"/>
    <row r="221" ht="27" customHeight="1"/>
    <row r="222" ht="27" customHeight="1"/>
    <row r="223" ht="27" customHeight="1"/>
    <row r="224" ht="27" customHeight="1"/>
    <row r="225" ht="27" customHeight="1"/>
    <row r="226" ht="27" customHeight="1"/>
    <row r="227" ht="27" customHeight="1"/>
    <row r="228" ht="27" customHeight="1"/>
    <row r="229" ht="27" customHeight="1"/>
    <row r="230" ht="27" customHeight="1"/>
    <row r="231" ht="27" customHeight="1"/>
    <row r="232" ht="27" customHeight="1"/>
    <row r="233" ht="27" customHeight="1"/>
    <row r="234" ht="27" customHeight="1"/>
    <row r="235" ht="27" customHeight="1"/>
    <row r="236" ht="27" customHeight="1"/>
    <row r="237" ht="27" customHeight="1"/>
    <row r="238" ht="27" customHeight="1"/>
    <row r="239" ht="27" customHeight="1"/>
    <row r="240" ht="27" customHeight="1"/>
    <row r="241" ht="27" customHeight="1"/>
    <row r="242" ht="27" customHeight="1"/>
    <row r="243" ht="27" customHeight="1"/>
    <row r="244" ht="27" customHeight="1"/>
    <row r="245" ht="27" customHeight="1"/>
    <row r="246" ht="27" customHeight="1"/>
    <row r="247" ht="27" customHeight="1"/>
    <row r="248" ht="27" customHeight="1"/>
    <row r="249" ht="27" customHeight="1"/>
    <row r="250" ht="27" customHeight="1"/>
    <row r="251" ht="27" customHeight="1"/>
    <row r="252" ht="27" customHeight="1"/>
    <row r="253" ht="27" customHeight="1"/>
    <row r="254" ht="27" customHeight="1"/>
    <row r="255" ht="27" customHeight="1"/>
    <row r="256" ht="27" customHeight="1"/>
    <row r="257" ht="27" customHeight="1"/>
    <row r="258" ht="27" customHeight="1"/>
    <row r="259" ht="27" customHeight="1"/>
    <row r="260" ht="27" customHeight="1"/>
    <row r="261" ht="27" customHeight="1"/>
    <row r="262" ht="27" customHeight="1"/>
    <row r="263" ht="27" customHeight="1"/>
    <row r="264" ht="27" customHeight="1"/>
    <row r="265" ht="27" customHeight="1"/>
    <row r="266" ht="27" customHeight="1"/>
    <row r="267" ht="27" customHeight="1"/>
    <row r="268" ht="27" customHeight="1"/>
    <row r="269" ht="27" customHeight="1"/>
    <row r="270" ht="27" customHeight="1"/>
    <row r="271" ht="27" customHeight="1"/>
    <row r="272" ht="27" customHeight="1"/>
    <row r="273" ht="27" customHeight="1"/>
    <row r="274" ht="27" customHeight="1"/>
    <row r="275" ht="27" customHeight="1"/>
    <row r="276" ht="27" customHeight="1"/>
    <row r="277" ht="27" customHeight="1"/>
    <row r="278" ht="27" customHeight="1"/>
    <row r="279" ht="27" customHeight="1"/>
    <row r="280" ht="27" customHeight="1"/>
    <row r="281" ht="27" customHeight="1"/>
    <row r="282" ht="27" customHeight="1"/>
    <row r="283" ht="27" customHeight="1"/>
    <row r="284" ht="27" customHeight="1"/>
    <row r="285" ht="27" customHeight="1"/>
    <row r="286" ht="27" customHeight="1"/>
    <row r="287" ht="27" customHeight="1"/>
    <row r="288" ht="27" customHeight="1"/>
    <row r="289" ht="27" customHeight="1"/>
    <row r="290" ht="27" customHeight="1"/>
    <row r="291" ht="27" customHeight="1"/>
    <row r="292" ht="27" customHeight="1"/>
    <row r="293" ht="27" customHeight="1"/>
    <row r="294" ht="27" customHeight="1"/>
    <row r="295" ht="27" customHeight="1"/>
    <row r="296" ht="27" customHeight="1"/>
    <row r="297" ht="27" customHeight="1"/>
    <row r="298" ht="27" customHeight="1"/>
    <row r="299" ht="27" customHeight="1"/>
    <row r="300" ht="27" customHeight="1"/>
    <row r="301" ht="27" customHeight="1"/>
    <row r="302" ht="27" customHeight="1"/>
    <row r="303" ht="27" customHeight="1"/>
    <row r="304" ht="27" customHeight="1"/>
    <row r="305" ht="27" customHeight="1"/>
  </sheetData>
  <autoFilter ref="B3:K124" xr:uid="{00000000-0009-0000-0000-000002000000}"/>
  <mergeCells count="70">
    <mergeCell ref="E72:E75"/>
    <mergeCell ref="C76:C82"/>
    <mergeCell ref="D76:D82"/>
    <mergeCell ref="E76:E82"/>
    <mergeCell ref="D57:D59"/>
    <mergeCell ref="E57:E59"/>
    <mergeCell ref="D68:D71"/>
    <mergeCell ref="C57:C59"/>
    <mergeCell ref="C61:C63"/>
    <mergeCell ref="C72:C75"/>
    <mergeCell ref="D72:D75"/>
    <mergeCell ref="D53:D54"/>
    <mergeCell ref="E53:E54"/>
    <mergeCell ref="E49:E52"/>
    <mergeCell ref="C18:C22"/>
    <mergeCell ref="C68:C71"/>
    <mergeCell ref="E68:E71"/>
    <mergeCell ref="C47:C48"/>
    <mergeCell ref="E47:E48"/>
    <mergeCell ref="C64:C66"/>
    <mergeCell ref="C49:C52"/>
    <mergeCell ref="D94:D95"/>
    <mergeCell ref="C123:C124"/>
    <mergeCell ref="D123:D124"/>
    <mergeCell ref="E97:E98"/>
    <mergeCell ref="E94:E95"/>
    <mergeCell ref="C97:C98"/>
    <mergeCell ref="D97:D98"/>
    <mergeCell ref="C99:C100"/>
    <mergeCell ref="C94:C95"/>
    <mergeCell ref="D99:D100"/>
    <mergeCell ref="E99:E100"/>
    <mergeCell ref="C2:K2"/>
    <mergeCell ref="D47:D48"/>
    <mergeCell ref="J47:J48"/>
    <mergeCell ref="K47:K48"/>
    <mergeCell ref="C5:C7"/>
    <mergeCell ref="D5:D7"/>
    <mergeCell ref="E83:E85"/>
    <mergeCell ref="C83:C85"/>
    <mergeCell ref="D83:D85"/>
    <mergeCell ref="C12:C16"/>
    <mergeCell ref="C26:C29"/>
    <mergeCell ref="E64:E66"/>
    <mergeCell ref="C32:C34"/>
    <mergeCell ref="C37:C40"/>
    <mergeCell ref="C41:C42"/>
    <mergeCell ref="C43:C46"/>
    <mergeCell ref="E61:E63"/>
    <mergeCell ref="D49:D52"/>
    <mergeCell ref="C53:C54"/>
    <mergeCell ref="C116:C118"/>
    <mergeCell ref="D116:D118"/>
    <mergeCell ref="E116:E118"/>
    <mergeCell ref="C104:C107"/>
    <mergeCell ref="D104:D107"/>
    <mergeCell ref="E104:E107"/>
    <mergeCell ref="E109:E115"/>
    <mergeCell ref="C86:C91"/>
    <mergeCell ref="D86:D91"/>
    <mergeCell ref="E86:E91"/>
    <mergeCell ref="C92:C93"/>
    <mergeCell ref="D92:D93"/>
    <mergeCell ref="E92:E93"/>
    <mergeCell ref="E123:E124"/>
    <mergeCell ref="C109:C115"/>
    <mergeCell ref="D109:D115"/>
    <mergeCell ref="E119:E122"/>
    <mergeCell ref="D119:D122"/>
    <mergeCell ref="C119:C122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56"/>
  <sheetViews>
    <sheetView topLeftCell="B1" workbookViewId="0">
      <pane xSplit="4" ySplit="3" topLeftCell="F4" activePane="bottomRight" state="frozen"/>
      <selection activeCell="N60" sqref="N60"/>
      <selection pane="topRight" activeCell="N60" sqref="N60"/>
      <selection pane="bottomLeft" activeCell="N60" sqref="N60"/>
      <selection pane="bottomRight" activeCell="C2" sqref="C2:M2"/>
    </sheetView>
  </sheetViews>
  <sheetFormatPr defaultRowHeight="13.5"/>
  <cols>
    <col min="1" max="1" width="0" style="65" hidden="1" customWidth="1"/>
    <col min="2" max="2" width="6.88671875" style="65" customWidth="1"/>
    <col min="3" max="3" width="9.33203125" style="65" customWidth="1"/>
    <col min="4" max="4" width="9.44140625" style="89" bestFit="1" customWidth="1"/>
    <col min="5" max="5" width="13" style="93" customWidth="1"/>
    <col min="6" max="6" width="18.44140625" style="67" customWidth="1"/>
    <col min="7" max="7" width="7.77734375" style="67" customWidth="1"/>
    <col min="8" max="8" width="9.33203125" style="67" customWidth="1"/>
    <col min="9" max="10" width="6.77734375" style="92" customWidth="1"/>
    <col min="11" max="11" width="6" style="92" customWidth="1"/>
    <col min="12" max="12" width="7.88671875" style="92" customWidth="1"/>
    <col min="13" max="13" width="10.88671875" style="108" bestFit="1" customWidth="1"/>
    <col min="14" max="16384" width="8.88671875" style="65"/>
  </cols>
  <sheetData>
    <row r="1" spans="1:13" ht="6.75" customHeight="1"/>
    <row r="2" spans="1:13" ht="65.25" customHeight="1">
      <c r="C2" s="454" t="s">
        <v>670</v>
      </c>
      <c r="D2" s="454"/>
      <c r="E2" s="454"/>
      <c r="F2" s="454"/>
      <c r="G2" s="454"/>
      <c r="H2" s="454"/>
      <c r="I2" s="454"/>
      <c r="J2" s="454"/>
      <c r="K2" s="454"/>
      <c r="L2" s="454"/>
      <c r="M2" s="454"/>
    </row>
    <row r="3" spans="1:13" s="91" customFormat="1" ht="29.25" customHeight="1">
      <c r="A3" s="46"/>
      <c r="B3" s="71" t="s">
        <v>1598</v>
      </c>
      <c r="C3" s="46" t="s">
        <v>396</v>
      </c>
      <c r="D3" s="90" t="s">
        <v>4</v>
      </c>
      <c r="E3" s="95" t="s">
        <v>5</v>
      </c>
      <c r="F3" s="72" t="s">
        <v>2138</v>
      </c>
      <c r="G3" s="72" t="s">
        <v>7</v>
      </c>
      <c r="H3" s="72" t="s">
        <v>8</v>
      </c>
      <c r="I3" s="72" t="s">
        <v>9</v>
      </c>
      <c r="J3" s="72" t="s">
        <v>10</v>
      </c>
      <c r="K3" s="72" t="s">
        <v>11</v>
      </c>
      <c r="L3" s="72" t="s">
        <v>12</v>
      </c>
      <c r="M3" s="109" t="s">
        <v>2160</v>
      </c>
    </row>
    <row r="4" spans="1:13" s="50" customFormat="1" ht="27" customHeight="1">
      <c r="A4" s="46">
        <v>1</v>
      </c>
      <c r="B4" s="46">
        <v>1</v>
      </c>
      <c r="C4" s="29" t="s">
        <v>1734</v>
      </c>
      <c r="D4" s="28">
        <v>41351</v>
      </c>
      <c r="E4" s="34" t="s">
        <v>1735</v>
      </c>
      <c r="F4" s="34" t="s">
        <v>2419</v>
      </c>
      <c r="G4" s="34" t="s">
        <v>1737</v>
      </c>
      <c r="H4" s="34" t="s">
        <v>1738</v>
      </c>
      <c r="I4" s="34" t="s">
        <v>1739</v>
      </c>
      <c r="J4" s="34" t="s">
        <v>1740</v>
      </c>
      <c r="K4" s="34" t="s">
        <v>1741</v>
      </c>
      <c r="L4" s="34" t="s">
        <v>1742</v>
      </c>
      <c r="M4" s="84">
        <v>0</v>
      </c>
    </row>
    <row r="5" spans="1:13" ht="27" customHeight="1">
      <c r="A5" s="116">
        <v>2</v>
      </c>
      <c r="B5" s="46">
        <v>2</v>
      </c>
      <c r="C5" s="456" t="s">
        <v>1743</v>
      </c>
      <c r="D5" s="114">
        <v>41351</v>
      </c>
      <c r="E5" s="34" t="s">
        <v>1744</v>
      </c>
      <c r="F5" s="34" t="s">
        <v>2420</v>
      </c>
      <c r="G5" s="34" t="s">
        <v>1745</v>
      </c>
      <c r="H5" s="34" t="s">
        <v>1746</v>
      </c>
      <c r="I5" s="34" t="s">
        <v>1750</v>
      </c>
      <c r="J5" s="34" t="s">
        <v>1747</v>
      </c>
      <c r="K5" s="34" t="s">
        <v>1748</v>
      </c>
      <c r="L5" s="34" t="s">
        <v>1749</v>
      </c>
      <c r="M5" s="84">
        <v>0</v>
      </c>
    </row>
    <row r="6" spans="1:13" ht="27" customHeight="1">
      <c r="A6" s="116">
        <v>3</v>
      </c>
      <c r="B6" s="46">
        <v>3</v>
      </c>
      <c r="C6" s="457"/>
      <c r="D6" s="114">
        <v>41351</v>
      </c>
      <c r="E6" s="34" t="s">
        <v>1744</v>
      </c>
      <c r="F6" s="34" t="s">
        <v>2421</v>
      </c>
      <c r="G6" s="34" t="s">
        <v>1751</v>
      </c>
      <c r="H6" s="34" t="s">
        <v>1766</v>
      </c>
      <c r="I6" s="34" t="s">
        <v>1753</v>
      </c>
      <c r="J6" s="34" t="s">
        <v>1752</v>
      </c>
      <c r="K6" s="34" t="s">
        <v>1748</v>
      </c>
      <c r="L6" s="34" t="s">
        <v>1749</v>
      </c>
      <c r="M6" s="84">
        <v>0</v>
      </c>
    </row>
    <row r="7" spans="1:13" ht="27" customHeight="1">
      <c r="A7" s="116">
        <v>4</v>
      </c>
      <c r="B7" s="46">
        <v>4</v>
      </c>
      <c r="C7" s="458"/>
      <c r="D7" s="114">
        <v>41351</v>
      </c>
      <c r="E7" s="34" t="s">
        <v>1744</v>
      </c>
      <c r="F7" s="34" t="s">
        <v>2422</v>
      </c>
      <c r="G7" s="34" t="s">
        <v>1754</v>
      </c>
      <c r="H7" s="34" t="s">
        <v>1755</v>
      </c>
      <c r="I7" s="34" t="s">
        <v>1757</v>
      </c>
      <c r="J7" s="34" t="s">
        <v>1756</v>
      </c>
      <c r="K7" s="34" t="s">
        <v>1748</v>
      </c>
      <c r="L7" s="34" t="s">
        <v>1749</v>
      </c>
      <c r="M7" s="84">
        <v>0</v>
      </c>
    </row>
    <row r="8" spans="1:13" ht="27" customHeight="1">
      <c r="A8" s="46">
        <v>5</v>
      </c>
      <c r="B8" s="46">
        <v>5</v>
      </c>
      <c r="C8" s="29" t="s">
        <v>1758</v>
      </c>
      <c r="D8" s="28">
        <v>41351</v>
      </c>
      <c r="E8" s="34" t="s">
        <v>1759</v>
      </c>
      <c r="F8" s="34" t="s">
        <v>2423</v>
      </c>
      <c r="G8" s="34" t="s">
        <v>1761</v>
      </c>
      <c r="H8" s="34" t="s">
        <v>1762</v>
      </c>
      <c r="I8" s="34" t="s">
        <v>1763</v>
      </c>
      <c r="J8" s="34" t="s">
        <v>1764</v>
      </c>
      <c r="K8" s="34"/>
      <c r="L8" s="34" t="s">
        <v>1765</v>
      </c>
      <c r="M8" s="84">
        <v>0</v>
      </c>
    </row>
    <row r="9" spans="1:13" ht="27" customHeight="1">
      <c r="A9" s="46">
        <v>6</v>
      </c>
      <c r="B9" s="46">
        <v>6</v>
      </c>
      <c r="C9" s="456" t="s">
        <v>1773</v>
      </c>
      <c r="D9" s="28">
        <v>41358</v>
      </c>
      <c r="E9" s="34" t="s">
        <v>1768</v>
      </c>
      <c r="F9" s="34" t="s">
        <v>2425</v>
      </c>
      <c r="G9" s="34" t="s">
        <v>1769</v>
      </c>
      <c r="H9" s="34" t="s">
        <v>1770</v>
      </c>
      <c r="I9" s="34" t="s">
        <v>1783</v>
      </c>
      <c r="J9" s="34" t="s">
        <v>1787</v>
      </c>
      <c r="K9" s="34">
        <v>63</v>
      </c>
      <c r="L9" s="34">
        <v>10</v>
      </c>
      <c r="M9" s="84">
        <v>0</v>
      </c>
    </row>
    <row r="10" spans="1:13" ht="27" customHeight="1">
      <c r="A10" s="46">
        <v>7</v>
      </c>
      <c r="B10" s="46">
        <v>7</v>
      </c>
      <c r="C10" s="457"/>
      <c r="D10" s="28">
        <v>41358</v>
      </c>
      <c r="E10" s="34" t="s">
        <v>1768</v>
      </c>
      <c r="F10" s="34" t="s">
        <v>2426</v>
      </c>
      <c r="G10" s="34" t="s">
        <v>1769</v>
      </c>
      <c r="H10" s="34" t="s">
        <v>1775</v>
      </c>
      <c r="I10" s="34" t="s">
        <v>1784</v>
      </c>
      <c r="J10" s="34" t="s">
        <v>1788</v>
      </c>
      <c r="K10" s="34">
        <v>63</v>
      </c>
      <c r="L10" s="34">
        <v>10</v>
      </c>
      <c r="M10" s="84">
        <v>0</v>
      </c>
    </row>
    <row r="11" spans="1:13" ht="27" customHeight="1">
      <c r="A11" s="46">
        <v>8</v>
      </c>
      <c r="B11" s="46">
        <v>8</v>
      </c>
      <c r="C11" s="457"/>
      <c r="D11" s="28">
        <v>41358</v>
      </c>
      <c r="E11" s="34" t="s">
        <v>1768</v>
      </c>
      <c r="F11" s="34" t="s">
        <v>2427</v>
      </c>
      <c r="G11" s="34" t="s">
        <v>1769</v>
      </c>
      <c r="H11" s="34" t="s">
        <v>1781</v>
      </c>
      <c r="I11" s="34" t="s">
        <v>1785</v>
      </c>
      <c r="J11" s="96">
        <f>I11*0.8</f>
        <v>4</v>
      </c>
      <c r="K11" s="34">
        <v>63</v>
      </c>
      <c r="L11" s="34">
        <v>10</v>
      </c>
      <c r="M11" s="84">
        <v>3300</v>
      </c>
    </row>
    <row r="12" spans="1:13" ht="27" customHeight="1">
      <c r="A12" s="46">
        <v>9</v>
      </c>
      <c r="B12" s="46">
        <v>9</v>
      </c>
      <c r="C12" s="457"/>
      <c r="D12" s="28">
        <v>41358</v>
      </c>
      <c r="E12" s="34" t="s">
        <v>1768</v>
      </c>
      <c r="F12" s="34"/>
      <c r="G12" s="34" t="s">
        <v>2428</v>
      </c>
      <c r="H12" s="34" t="s">
        <v>1776</v>
      </c>
      <c r="I12" s="34" t="s">
        <v>1783</v>
      </c>
      <c r="J12" s="96">
        <f t="shared" ref="J12:J17" si="0">I12*0.8</f>
        <v>2.4000000000000004</v>
      </c>
      <c r="K12" s="34">
        <v>63</v>
      </c>
      <c r="L12" s="34">
        <v>10</v>
      </c>
      <c r="M12" s="84">
        <v>0</v>
      </c>
    </row>
    <row r="13" spans="1:13" ht="27" customHeight="1">
      <c r="A13" s="46"/>
      <c r="B13" s="46">
        <v>10</v>
      </c>
      <c r="C13" s="457"/>
      <c r="D13" s="28">
        <v>41358</v>
      </c>
      <c r="E13" s="34" t="s">
        <v>1768</v>
      </c>
      <c r="F13" s="34" t="s">
        <v>2429</v>
      </c>
      <c r="G13" s="34" t="s">
        <v>1774</v>
      </c>
      <c r="H13" s="34" t="s">
        <v>1777</v>
      </c>
      <c r="I13" s="34" t="s">
        <v>1786</v>
      </c>
      <c r="J13" s="96">
        <f t="shared" si="0"/>
        <v>1.6</v>
      </c>
      <c r="K13" s="34">
        <v>63</v>
      </c>
      <c r="L13" s="34">
        <v>10</v>
      </c>
      <c r="M13" s="84">
        <v>0</v>
      </c>
    </row>
    <row r="14" spans="1:13" ht="27" customHeight="1">
      <c r="A14" s="46"/>
      <c r="B14" s="46">
        <v>11</v>
      </c>
      <c r="C14" s="457"/>
      <c r="D14" s="28">
        <v>41358</v>
      </c>
      <c r="E14" s="34" t="s">
        <v>1768</v>
      </c>
      <c r="F14" s="34" t="s">
        <v>2430</v>
      </c>
      <c r="G14" s="34" t="s">
        <v>1774</v>
      </c>
      <c r="H14" s="87" t="s">
        <v>1782</v>
      </c>
      <c r="I14" s="34" t="s">
        <v>1784</v>
      </c>
      <c r="J14" s="96">
        <f t="shared" si="0"/>
        <v>0.8</v>
      </c>
      <c r="K14" s="34">
        <v>63</v>
      </c>
      <c r="L14" s="34">
        <v>10</v>
      </c>
      <c r="M14" s="84">
        <v>0</v>
      </c>
    </row>
    <row r="15" spans="1:13" ht="27" customHeight="1">
      <c r="A15" s="46"/>
      <c r="B15" s="46">
        <v>12</v>
      </c>
      <c r="C15" s="457"/>
      <c r="D15" s="28">
        <v>41358</v>
      </c>
      <c r="E15" s="34" t="s">
        <v>1768</v>
      </c>
      <c r="F15" s="34" t="s">
        <v>2431</v>
      </c>
      <c r="G15" s="34" t="s">
        <v>1769</v>
      </c>
      <c r="H15" s="34" t="s">
        <v>1778</v>
      </c>
      <c r="I15" s="34" t="s">
        <v>1783</v>
      </c>
      <c r="J15" s="96">
        <f t="shared" si="0"/>
        <v>2.4000000000000004</v>
      </c>
      <c r="K15" s="34">
        <v>63</v>
      </c>
      <c r="L15" s="34">
        <v>10</v>
      </c>
      <c r="M15" s="84">
        <v>0</v>
      </c>
    </row>
    <row r="16" spans="1:13" ht="27" customHeight="1">
      <c r="A16" s="46"/>
      <c r="B16" s="46">
        <v>13</v>
      </c>
      <c r="C16" s="457"/>
      <c r="D16" s="28">
        <v>41358</v>
      </c>
      <c r="E16" s="34" t="s">
        <v>1768</v>
      </c>
      <c r="F16" s="34" t="s">
        <v>2432</v>
      </c>
      <c r="G16" s="34" t="s">
        <v>1769</v>
      </c>
      <c r="H16" s="34" t="s">
        <v>1779</v>
      </c>
      <c r="I16" s="34" t="s">
        <v>1786</v>
      </c>
      <c r="J16" s="96">
        <f t="shared" si="0"/>
        <v>1.6</v>
      </c>
      <c r="K16" s="34">
        <v>63</v>
      </c>
      <c r="L16" s="34">
        <v>10</v>
      </c>
      <c r="M16" s="84">
        <v>0</v>
      </c>
    </row>
    <row r="17" spans="1:13" ht="27" customHeight="1">
      <c r="A17" s="46">
        <v>10</v>
      </c>
      <c r="B17" s="46">
        <v>14</v>
      </c>
      <c r="C17" s="458"/>
      <c r="D17" s="28">
        <v>41358</v>
      </c>
      <c r="E17" s="34" t="s">
        <v>1768</v>
      </c>
      <c r="F17" s="34" t="s">
        <v>2433</v>
      </c>
      <c r="G17" s="34" t="s">
        <v>1774</v>
      </c>
      <c r="H17" s="34" t="s">
        <v>1780</v>
      </c>
      <c r="I17" s="34" t="s">
        <v>1786</v>
      </c>
      <c r="J17" s="96">
        <f t="shared" si="0"/>
        <v>1.6</v>
      </c>
      <c r="K17" s="34">
        <v>63</v>
      </c>
      <c r="L17" s="34">
        <v>10</v>
      </c>
      <c r="M17" s="84">
        <v>0</v>
      </c>
    </row>
    <row r="18" spans="1:13" ht="27" customHeight="1">
      <c r="A18" s="46">
        <v>11</v>
      </c>
      <c r="B18" s="46">
        <v>15</v>
      </c>
      <c r="C18" s="456" t="s">
        <v>1789</v>
      </c>
      <c r="D18" s="28">
        <v>41372</v>
      </c>
      <c r="E18" s="34" t="s">
        <v>1768</v>
      </c>
      <c r="F18" s="34" t="s">
        <v>2434</v>
      </c>
      <c r="G18" s="34" t="s">
        <v>1795</v>
      </c>
      <c r="H18" s="34">
        <v>6260</v>
      </c>
      <c r="I18" s="34">
        <v>2</v>
      </c>
      <c r="J18" s="34">
        <f>I18*0.8</f>
        <v>1.6</v>
      </c>
      <c r="K18" s="34">
        <v>63</v>
      </c>
      <c r="L18" s="34">
        <v>10</v>
      </c>
      <c r="M18" s="84">
        <v>0</v>
      </c>
    </row>
    <row r="19" spans="1:13" ht="27" customHeight="1">
      <c r="A19" s="46">
        <v>12</v>
      </c>
      <c r="B19" s="46">
        <v>16</v>
      </c>
      <c r="C19" s="457"/>
      <c r="D19" s="28">
        <v>41372</v>
      </c>
      <c r="E19" s="34" t="s">
        <v>1768</v>
      </c>
      <c r="F19" s="34" t="s">
        <v>2435</v>
      </c>
      <c r="G19" s="34" t="s">
        <v>1796</v>
      </c>
      <c r="H19" s="34">
        <v>4283</v>
      </c>
      <c r="I19" s="34">
        <v>1</v>
      </c>
      <c r="J19" s="34">
        <f>I19*0.8</f>
        <v>0.8</v>
      </c>
      <c r="K19" s="34">
        <v>63</v>
      </c>
      <c r="L19" s="34">
        <v>10</v>
      </c>
      <c r="M19" s="84">
        <v>0</v>
      </c>
    </row>
    <row r="20" spans="1:13" ht="27" customHeight="1">
      <c r="A20" s="46">
        <v>13</v>
      </c>
      <c r="B20" s="46">
        <v>17</v>
      </c>
      <c r="C20" s="457"/>
      <c r="D20" s="28">
        <v>41372</v>
      </c>
      <c r="E20" s="34" t="s">
        <v>1768</v>
      </c>
      <c r="F20" s="34"/>
      <c r="G20" s="34" t="s">
        <v>1796</v>
      </c>
      <c r="H20" s="34">
        <v>3537</v>
      </c>
      <c r="I20" s="34">
        <v>4</v>
      </c>
      <c r="J20" s="34">
        <f>I20*0.8</f>
        <v>3.2</v>
      </c>
      <c r="K20" s="34">
        <v>63</v>
      </c>
      <c r="L20" s="34">
        <v>10</v>
      </c>
      <c r="M20" s="84">
        <v>2600</v>
      </c>
    </row>
    <row r="21" spans="1:13" ht="27" customHeight="1">
      <c r="A21" s="46">
        <v>14</v>
      </c>
      <c r="B21" s="46">
        <v>18</v>
      </c>
      <c r="C21" s="457"/>
      <c r="D21" s="28">
        <v>41372</v>
      </c>
      <c r="E21" s="34" t="s">
        <v>1768</v>
      </c>
      <c r="F21" s="34" t="s">
        <v>2436</v>
      </c>
      <c r="G21" s="34" t="s">
        <v>1795</v>
      </c>
      <c r="H21" s="34">
        <v>4224</v>
      </c>
      <c r="I21" s="34">
        <v>2</v>
      </c>
      <c r="J21" s="34">
        <v>2.4</v>
      </c>
      <c r="K21" s="34" t="s">
        <v>1799</v>
      </c>
      <c r="L21" s="34">
        <v>10</v>
      </c>
      <c r="M21" s="84">
        <v>0</v>
      </c>
    </row>
    <row r="22" spans="1:13" ht="27" customHeight="1">
      <c r="A22" s="46">
        <v>15</v>
      </c>
      <c r="B22" s="46">
        <v>19</v>
      </c>
      <c r="C22" s="457"/>
      <c r="D22" s="28">
        <v>41372</v>
      </c>
      <c r="E22" s="34" t="s">
        <v>1768</v>
      </c>
      <c r="F22" s="34" t="s">
        <v>2437</v>
      </c>
      <c r="G22" s="34" t="s">
        <v>1797</v>
      </c>
      <c r="H22" s="34">
        <v>2511</v>
      </c>
      <c r="I22" s="34">
        <v>2</v>
      </c>
      <c r="J22" s="34">
        <f>I22*0.8</f>
        <v>1.6</v>
      </c>
      <c r="K22" s="34">
        <v>63</v>
      </c>
      <c r="L22" s="34">
        <v>10</v>
      </c>
      <c r="M22" s="84">
        <v>0</v>
      </c>
    </row>
    <row r="23" spans="1:13" ht="27" customHeight="1">
      <c r="A23" s="46">
        <v>16</v>
      </c>
      <c r="B23" s="46">
        <v>20</v>
      </c>
      <c r="C23" s="457"/>
      <c r="D23" s="28">
        <v>41372</v>
      </c>
      <c r="E23" s="34" t="s">
        <v>1768</v>
      </c>
      <c r="F23" s="34" t="s">
        <v>2438</v>
      </c>
      <c r="G23" s="34" t="s">
        <v>1798</v>
      </c>
      <c r="H23" s="34">
        <v>568</v>
      </c>
      <c r="I23" s="34">
        <v>2</v>
      </c>
      <c r="J23" s="34">
        <f>I23*0.8</f>
        <v>1.6</v>
      </c>
      <c r="K23" s="34">
        <v>63</v>
      </c>
      <c r="L23" s="34">
        <v>10</v>
      </c>
      <c r="M23" s="84">
        <v>0</v>
      </c>
    </row>
    <row r="24" spans="1:13" ht="27" customHeight="1">
      <c r="A24" s="46">
        <v>17</v>
      </c>
      <c r="B24" s="46">
        <v>21</v>
      </c>
      <c r="C24" s="458"/>
      <c r="D24" s="28">
        <v>41372</v>
      </c>
      <c r="E24" s="34" t="s">
        <v>1768</v>
      </c>
      <c r="F24" s="34" t="s">
        <v>2439</v>
      </c>
      <c r="G24" s="34" t="s">
        <v>1797</v>
      </c>
      <c r="H24" s="34">
        <v>2517</v>
      </c>
      <c r="I24" s="34">
        <v>2</v>
      </c>
      <c r="J24" s="34">
        <f>I24*0.8</f>
        <v>1.6</v>
      </c>
      <c r="K24" s="34">
        <v>63</v>
      </c>
      <c r="L24" s="34">
        <v>10</v>
      </c>
      <c r="M24" s="84">
        <v>0</v>
      </c>
    </row>
    <row r="25" spans="1:13" ht="27" customHeight="1">
      <c r="A25" s="116">
        <v>18</v>
      </c>
      <c r="B25" s="46">
        <v>22</v>
      </c>
      <c r="C25" s="115" t="s">
        <v>1800</v>
      </c>
      <c r="D25" s="114">
        <v>41372</v>
      </c>
      <c r="E25" s="34" t="s">
        <v>1801</v>
      </c>
      <c r="F25" s="34"/>
      <c r="G25" s="34" t="s">
        <v>1802</v>
      </c>
      <c r="H25" s="34" t="s">
        <v>1803</v>
      </c>
      <c r="I25" s="34">
        <v>179</v>
      </c>
      <c r="J25" s="34">
        <v>236.7</v>
      </c>
      <c r="K25" s="34" t="s">
        <v>1804</v>
      </c>
      <c r="L25" s="34">
        <v>5</v>
      </c>
      <c r="M25" s="84">
        <v>110660</v>
      </c>
    </row>
    <row r="26" spans="1:13" ht="27" customHeight="1">
      <c r="A26" s="46">
        <v>19</v>
      </c>
      <c r="B26" s="46">
        <v>23</v>
      </c>
      <c r="C26" s="29" t="s">
        <v>1805</v>
      </c>
      <c r="D26" s="28">
        <v>41372</v>
      </c>
      <c r="E26" s="34" t="s">
        <v>1806</v>
      </c>
      <c r="F26" s="34" t="s">
        <v>2440</v>
      </c>
      <c r="G26" s="34" t="s">
        <v>1808</v>
      </c>
      <c r="H26" s="34">
        <v>211</v>
      </c>
      <c r="I26" s="34">
        <v>8</v>
      </c>
      <c r="J26" s="34">
        <v>9.6</v>
      </c>
      <c r="K26" s="34" t="s">
        <v>1809</v>
      </c>
      <c r="L26" s="34">
        <v>5</v>
      </c>
      <c r="M26" s="84">
        <v>4100</v>
      </c>
    </row>
    <row r="27" spans="1:13" ht="27" customHeight="1">
      <c r="A27" s="46"/>
      <c r="B27" s="46">
        <v>24</v>
      </c>
      <c r="C27" s="29" t="s">
        <v>1811</v>
      </c>
      <c r="D27" s="28">
        <v>41372</v>
      </c>
      <c r="E27" s="34" t="s">
        <v>1810</v>
      </c>
      <c r="F27" s="34" t="s">
        <v>2504</v>
      </c>
      <c r="G27" s="34" t="s">
        <v>1798</v>
      </c>
      <c r="H27" s="34">
        <v>558</v>
      </c>
      <c r="I27" s="34">
        <v>3</v>
      </c>
      <c r="J27" s="34">
        <v>3</v>
      </c>
      <c r="K27" s="34">
        <v>100</v>
      </c>
      <c r="L27" s="34">
        <v>5</v>
      </c>
      <c r="M27" s="84">
        <v>0</v>
      </c>
    </row>
    <row r="28" spans="1:13" ht="27" customHeight="1">
      <c r="A28" s="46"/>
      <c r="B28" s="46">
        <v>25</v>
      </c>
      <c r="C28" s="456" t="s">
        <v>1813</v>
      </c>
      <c r="D28" s="28">
        <v>41379</v>
      </c>
      <c r="E28" s="34" t="s">
        <v>1768</v>
      </c>
      <c r="F28" s="34" t="s">
        <v>2443</v>
      </c>
      <c r="G28" s="34" t="s">
        <v>1815</v>
      </c>
      <c r="H28" s="34">
        <v>5111</v>
      </c>
      <c r="I28" s="34">
        <v>8</v>
      </c>
      <c r="J28" s="34">
        <v>9.6</v>
      </c>
      <c r="K28" s="34">
        <v>300</v>
      </c>
      <c r="L28" s="34">
        <v>10</v>
      </c>
      <c r="M28" s="84">
        <v>7500</v>
      </c>
    </row>
    <row r="29" spans="1:13" ht="27" customHeight="1">
      <c r="A29" s="46"/>
      <c r="B29" s="46">
        <v>26</v>
      </c>
      <c r="C29" s="457"/>
      <c r="D29" s="28">
        <v>41379</v>
      </c>
      <c r="E29" s="34" t="s">
        <v>1768</v>
      </c>
      <c r="F29" s="34" t="s">
        <v>2444</v>
      </c>
      <c r="G29" s="34" t="s">
        <v>1817</v>
      </c>
      <c r="H29" s="34" t="s">
        <v>1818</v>
      </c>
      <c r="I29" s="34">
        <v>2</v>
      </c>
      <c r="J29" s="34">
        <v>2.4</v>
      </c>
      <c r="K29" s="34">
        <v>63</v>
      </c>
      <c r="L29" s="34">
        <v>10</v>
      </c>
      <c r="M29" s="84">
        <v>0</v>
      </c>
    </row>
    <row r="30" spans="1:13" ht="27" customHeight="1">
      <c r="A30" s="46">
        <v>20</v>
      </c>
      <c r="B30" s="46">
        <v>27</v>
      </c>
      <c r="C30" s="458"/>
      <c r="D30" s="28">
        <v>41379</v>
      </c>
      <c r="E30" s="34" t="s">
        <v>1768</v>
      </c>
      <c r="F30" s="34" t="s">
        <v>2445</v>
      </c>
      <c r="G30" s="34" t="s">
        <v>1820</v>
      </c>
      <c r="H30" s="34">
        <v>386</v>
      </c>
      <c r="I30" s="34">
        <v>2</v>
      </c>
      <c r="J30" s="34">
        <v>1.6</v>
      </c>
      <c r="K30" s="34">
        <v>63</v>
      </c>
      <c r="L30" s="34">
        <v>10</v>
      </c>
      <c r="M30" s="84">
        <v>0</v>
      </c>
    </row>
    <row r="31" spans="1:13" ht="27" customHeight="1">
      <c r="A31" s="46">
        <v>21</v>
      </c>
      <c r="B31" s="46">
        <v>28</v>
      </c>
      <c r="C31" s="29" t="s">
        <v>1821</v>
      </c>
      <c r="D31" s="28">
        <v>41379</v>
      </c>
      <c r="E31" s="34" t="s">
        <v>1822</v>
      </c>
      <c r="F31" s="34" t="s">
        <v>2505</v>
      </c>
      <c r="G31" s="34" t="s">
        <v>1815</v>
      </c>
      <c r="H31" s="85" t="s">
        <v>1823</v>
      </c>
      <c r="I31" s="34">
        <v>8</v>
      </c>
      <c r="J31" s="34">
        <v>4</v>
      </c>
      <c r="K31" s="34">
        <v>50</v>
      </c>
      <c r="L31" s="34">
        <v>1</v>
      </c>
      <c r="M31" s="84">
        <v>0</v>
      </c>
    </row>
    <row r="32" spans="1:13" ht="27" customHeight="1">
      <c r="A32" s="46">
        <v>22</v>
      </c>
      <c r="B32" s="46">
        <v>29</v>
      </c>
      <c r="C32" s="456" t="s">
        <v>1824</v>
      </c>
      <c r="D32" s="28">
        <v>41386</v>
      </c>
      <c r="E32" s="34" t="s">
        <v>1768</v>
      </c>
      <c r="F32" s="34" t="s">
        <v>2506</v>
      </c>
      <c r="G32" s="34" t="s">
        <v>1826</v>
      </c>
      <c r="H32" s="34">
        <v>1428</v>
      </c>
      <c r="I32" s="34">
        <v>2</v>
      </c>
      <c r="J32" s="34">
        <v>1.6</v>
      </c>
      <c r="K32" s="34">
        <v>63</v>
      </c>
      <c r="L32" s="34">
        <v>10</v>
      </c>
      <c r="M32" s="84">
        <v>0</v>
      </c>
    </row>
    <row r="33" spans="1:13" ht="27" customHeight="1">
      <c r="A33" s="46"/>
      <c r="B33" s="46">
        <v>30</v>
      </c>
      <c r="C33" s="458"/>
      <c r="D33" s="28">
        <v>41386</v>
      </c>
      <c r="E33" s="34" t="s">
        <v>1768</v>
      </c>
      <c r="F33" s="34" t="s">
        <v>2448</v>
      </c>
      <c r="G33" s="34" t="s">
        <v>1826</v>
      </c>
      <c r="H33" s="34">
        <v>1955</v>
      </c>
      <c r="I33" s="34">
        <v>2</v>
      </c>
      <c r="J33" s="34">
        <v>1.6</v>
      </c>
      <c r="K33" s="34">
        <v>63</v>
      </c>
      <c r="L33" s="34">
        <v>10</v>
      </c>
      <c r="M33" s="84">
        <v>0</v>
      </c>
    </row>
    <row r="34" spans="1:13" ht="27" customHeight="1">
      <c r="A34" s="116"/>
      <c r="B34" s="46">
        <v>31</v>
      </c>
      <c r="C34" s="115" t="s">
        <v>1827</v>
      </c>
      <c r="D34" s="114">
        <v>41386</v>
      </c>
      <c r="E34" s="34" t="s">
        <v>1828</v>
      </c>
      <c r="F34" s="34"/>
      <c r="G34" s="34" t="s">
        <v>1830</v>
      </c>
      <c r="H34" s="85" t="s">
        <v>1831</v>
      </c>
      <c r="I34" s="34">
        <v>85</v>
      </c>
      <c r="J34" s="34">
        <v>59.5</v>
      </c>
      <c r="K34" s="34"/>
      <c r="L34" s="34">
        <v>20</v>
      </c>
      <c r="M34" s="84">
        <v>94900</v>
      </c>
    </row>
    <row r="35" spans="1:13" ht="27" customHeight="1">
      <c r="A35" s="46">
        <v>23</v>
      </c>
      <c r="B35" s="46">
        <v>32</v>
      </c>
      <c r="C35" s="29" t="s">
        <v>1832</v>
      </c>
      <c r="D35" s="28">
        <v>41386</v>
      </c>
      <c r="E35" s="34" t="s">
        <v>1833</v>
      </c>
      <c r="F35" s="34"/>
      <c r="G35" s="34" t="s">
        <v>1834</v>
      </c>
      <c r="H35" s="34" t="s">
        <v>1835</v>
      </c>
      <c r="I35" s="97">
        <v>1730</v>
      </c>
      <c r="J35" s="97">
        <v>2076</v>
      </c>
      <c r="K35" s="34">
        <v>300</v>
      </c>
      <c r="L35" s="34" t="s">
        <v>1836</v>
      </c>
      <c r="M35" s="84">
        <v>0</v>
      </c>
    </row>
    <row r="36" spans="1:13" ht="27" customHeight="1">
      <c r="A36" s="46">
        <v>24</v>
      </c>
      <c r="B36" s="46">
        <v>33</v>
      </c>
      <c r="C36" s="29" t="s">
        <v>1837</v>
      </c>
      <c r="D36" s="28">
        <v>41402</v>
      </c>
      <c r="E36" s="34" t="s">
        <v>1768</v>
      </c>
      <c r="F36" s="34" t="s">
        <v>2507</v>
      </c>
      <c r="G36" s="34" t="s">
        <v>1839</v>
      </c>
      <c r="H36" s="34" t="s">
        <v>1840</v>
      </c>
      <c r="I36" s="34">
        <v>3</v>
      </c>
      <c r="J36" s="34">
        <f>I36*3</f>
        <v>9</v>
      </c>
      <c r="K36" s="34">
        <v>63</v>
      </c>
      <c r="L36" s="34">
        <v>10</v>
      </c>
      <c r="M36" s="84">
        <v>6900</v>
      </c>
    </row>
    <row r="37" spans="1:13" ht="27" customHeight="1">
      <c r="A37" s="116">
        <v>25</v>
      </c>
      <c r="B37" s="46">
        <v>34</v>
      </c>
      <c r="C37" s="115" t="s">
        <v>1841</v>
      </c>
      <c r="D37" s="114">
        <v>41402</v>
      </c>
      <c r="E37" s="34" t="s">
        <v>1842</v>
      </c>
      <c r="F37" s="34" t="s">
        <v>2508</v>
      </c>
      <c r="G37" s="34" t="s">
        <v>1844</v>
      </c>
      <c r="H37" s="34">
        <v>6989</v>
      </c>
      <c r="I37" s="34">
        <v>35</v>
      </c>
      <c r="J37" s="34">
        <v>284</v>
      </c>
      <c r="K37" s="34"/>
      <c r="L37" s="34" t="s">
        <v>2025</v>
      </c>
      <c r="M37" s="84">
        <v>0</v>
      </c>
    </row>
    <row r="38" spans="1:13" ht="27" customHeight="1">
      <c r="A38" s="116">
        <v>26</v>
      </c>
      <c r="B38" s="46">
        <v>35</v>
      </c>
      <c r="C38" s="456" t="s">
        <v>1845</v>
      </c>
      <c r="D38" s="114">
        <v>41402</v>
      </c>
      <c r="E38" s="34" t="s">
        <v>1846</v>
      </c>
      <c r="F38" s="34" t="s">
        <v>2449</v>
      </c>
      <c r="G38" s="34" t="s">
        <v>71</v>
      </c>
      <c r="H38" s="85" t="s">
        <v>1848</v>
      </c>
      <c r="I38" s="34">
        <v>18</v>
      </c>
      <c r="J38" s="34">
        <f t="shared" ref="J38:J90" si="1">I38*3</f>
        <v>54</v>
      </c>
      <c r="K38" s="34" t="s">
        <v>1852</v>
      </c>
      <c r="L38" s="34" t="s">
        <v>1854</v>
      </c>
      <c r="M38" s="84">
        <v>0</v>
      </c>
    </row>
    <row r="39" spans="1:13" ht="27" customHeight="1">
      <c r="A39" s="46">
        <v>27</v>
      </c>
      <c r="B39" s="46">
        <v>36</v>
      </c>
      <c r="C39" s="457"/>
      <c r="D39" s="28">
        <v>41402</v>
      </c>
      <c r="E39" s="34" t="s">
        <v>1846</v>
      </c>
      <c r="F39" s="34" t="s">
        <v>2450</v>
      </c>
      <c r="G39" s="34" t="s">
        <v>71</v>
      </c>
      <c r="H39" s="85" t="s">
        <v>1849</v>
      </c>
      <c r="I39" s="34">
        <v>6</v>
      </c>
      <c r="J39" s="34">
        <f t="shared" si="1"/>
        <v>18</v>
      </c>
      <c r="K39" s="34" t="s">
        <v>1852</v>
      </c>
      <c r="L39" s="34" t="s">
        <v>1854</v>
      </c>
      <c r="M39" s="84">
        <v>0</v>
      </c>
    </row>
    <row r="40" spans="1:13" ht="27" customHeight="1">
      <c r="A40" s="116">
        <v>28</v>
      </c>
      <c r="B40" s="46">
        <v>37</v>
      </c>
      <c r="C40" s="457"/>
      <c r="D40" s="114">
        <v>41402</v>
      </c>
      <c r="E40" s="34" t="s">
        <v>1846</v>
      </c>
      <c r="F40" s="34" t="s">
        <v>2509</v>
      </c>
      <c r="G40" s="34" t="s">
        <v>160</v>
      </c>
      <c r="H40" s="34">
        <v>2217</v>
      </c>
      <c r="I40" s="34">
        <v>22</v>
      </c>
      <c r="J40" s="34">
        <f t="shared" si="1"/>
        <v>66</v>
      </c>
      <c r="K40" s="34">
        <v>36</v>
      </c>
      <c r="L40" s="34" t="s">
        <v>1854</v>
      </c>
      <c r="M40" s="84">
        <v>0</v>
      </c>
    </row>
    <row r="41" spans="1:13" ht="27" customHeight="1">
      <c r="A41" s="46">
        <v>29</v>
      </c>
      <c r="B41" s="46">
        <v>38</v>
      </c>
      <c r="C41" s="457"/>
      <c r="D41" s="28">
        <v>41402</v>
      </c>
      <c r="E41" s="34" t="s">
        <v>1846</v>
      </c>
      <c r="F41" s="34"/>
      <c r="G41" s="34" t="s">
        <v>160</v>
      </c>
      <c r="H41" s="83" t="s">
        <v>1853</v>
      </c>
      <c r="I41" s="34">
        <v>2</v>
      </c>
      <c r="J41" s="34">
        <f t="shared" si="1"/>
        <v>6</v>
      </c>
      <c r="K41" s="34">
        <v>36</v>
      </c>
      <c r="L41" s="34" t="s">
        <v>1854</v>
      </c>
      <c r="M41" s="84">
        <v>0</v>
      </c>
    </row>
    <row r="42" spans="1:13" ht="27" customHeight="1">
      <c r="A42" s="46">
        <v>30</v>
      </c>
      <c r="B42" s="46">
        <v>39</v>
      </c>
      <c r="C42" s="457"/>
      <c r="D42" s="28">
        <v>41402</v>
      </c>
      <c r="E42" s="34" t="s">
        <v>1846</v>
      </c>
      <c r="F42" s="34" t="s">
        <v>2451</v>
      </c>
      <c r="G42" s="34" t="s">
        <v>25</v>
      </c>
      <c r="H42" s="85">
        <v>7290</v>
      </c>
      <c r="I42" s="34">
        <v>9</v>
      </c>
      <c r="J42" s="34">
        <f t="shared" si="1"/>
        <v>27</v>
      </c>
      <c r="K42" s="34" t="s">
        <v>1852</v>
      </c>
      <c r="L42" s="34" t="s">
        <v>1854</v>
      </c>
      <c r="M42" s="84">
        <v>0</v>
      </c>
    </row>
    <row r="43" spans="1:13" ht="27" customHeight="1">
      <c r="A43" s="116">
        <v>31</v>
      </c>
      <c r="B43" s="46">
        <v>40</v>
      </c>
      <c r="C43" s="457"/>
      <c r="D43" s="114">
        <v>41402</v>
      </c>
      <c r="E43" s="34" t="s">
        <v>1846</v>
      </c>
      <c r="F43" s="34" t="s">
        <v>2452</v>
      </c>
      <c r="G43" s="34" t="s">
        <v>71</v>
      </c>
      <c r="H43" s="34">
        <v>182</v>
      </c>
      <c r="I43" s="34">
        <v>14</v>
      </c>
      <c r="J43" s="34">
        <f t="shared" si="1"/>
        <v>42</v>
      </c>
      <c r="K43" s="34" t="s">
        <v>1852</v>
      </c>
      <c r="L43" s="34" t="s">
        <v>1854</v>
      </c>
      <c r="M43" s="84">
        <v>0</v>
      </c>
    </row>
    <row r="44" spans="1:13" ht="27" customHeight="1">
      <c r="A44" s="116">
        <v>32</v>
      </c>
      <c r="B44" s="46">
        <v>41</v>
      </c>
      <c r="C44" s="457"/>
      <c r="D44" s="114">
        <v>41402</v>
      </c>
      <c r="E44" s="34" t="s">
        <v>1846</v>
      </c>
      <c r="F44" s="34" t="s">
        <v>2453</v>
      </c>
      <c r="G44" s="34" t="s">
        <v>25</v>
      </c>
      <c r="H44" s="83" t="s">
        <v>1850</v>
      </c>
      <c r="I44" s="34">
        <v>17</v>
      </c>
      <c r="J44" s="34">
        <f t="shared" si="1"/>
        <v>51</v>
      </c>
      <c r="K44" s="34" t="s">
        <v>1852</v>
      </c>
      <c r="L44" s="34" t="s">
        <v>1854</v>
      </c>
      <c r="M44" s="84">
        <v>0</v>
      </c>
    </row>
    <row r="45" spans="1:13" ht="27" customHeight="1">
      <c r="A45" s="116">
        <v>33</v>
      </c>
      <c r="B45" s="46">
        <v>42</v>
      </c>
      <c r="C45" s="457"/>
      <c r="D45" s="114">
        <v>41402</v>
      </c>
      <c r="E45" s="34" t="s">
        <v>1846</v>
      </c>
      <c r="F45" s="34" t="s">
        <v>2454</v>
      </c>
      <c r="G45" s="34" t="s">
        <v>25</v>
      </c>
      <c r="H45" s="34">
        <v>5607</v>
      </c>
      <c r="I45" s="34">
        <v>17</v>
      </c>
      <c r="J45" s="34">
        <f t="shared" si="1"/>
        <v>51</v>
      </c>
      <c r="K45" s="34" t="s">
        <v>1852</v>
      </c>
      <c r="L45" s="34" t="s">
        <v>1854</v>
      </c>
      <c r="M45" s="84">
        <v>0</v>
      </c>
    </row>
    <row r="46" spans="1:13" ht="27" customHeight="1">
      <c r="A46" s="116">
        <v>34</v>
      </c>
      <c r="B46" s="46">
        <v>43</v>
      </c>
      <c r="C46" s="457"/>
      <c r="D46" s="114">
        <v>41402</v>
      </c>
      <c r="E46" s="34" t="s">
        <v>1846</v>
      </c>
      <c r="F46" s="34" t="s">
        <v>2455</v>
      </c>
      <c r="G46" s="34" t="s">
        <v>25</v>
      </c>
      <c r="H46" s="34">
        <v>6420</v>
      </c>
      <c r="I46" s="34">
        <v>16</v>
      </c>
      <c r="J46" s="34">
        <f t="shared" si="1"/>
        <v>48</v>
      </c>
      <c r="K46" s="34" t="s">
        <v>1852</v>
      </c>
      <c r="L46" s="34" t="s">
        <v>1854</v>
      </c>
      <c r="M46" s="84">
        <v>0</v>
      </c>
    </row>
    <row r="47" spans="1:13" ht="27" customHeight="1">
      <c r="A47" s="46">
        <v>35</v>
      </c>
      <c r="B47" s="46">
        <v>44</v>
      </c>
      <c r="C47" s="457"/>
      <c r="D47" s="28">
        <v>41402</v>
      </c>
      <c r="E47" s="34" t="s">
        <v>1846</v>
      </c>
      <c r="F47" s="34" t="s">
        <v>2503</v>
      </c>
      <c r="G47" s="34" t="s">
        <v>18</v>
      </c>
      <c r="H47" s="34">
        <v>2233</v>
      </c>
      <c r="I47" s="34">
        <v>9</v>
      </c>
      <c r="J47" s="34">
        <f t="shared" si="1"/>
        <v>27</v>
      </c>
      <c r="K47" s="34">
        <v>28</v>
      </c>
      <c r="L47" s="34" t="s">
        <v>1854</v>
      </c>
      <c r="M47" s="84">
        <v>0</v>
      </c>
    </row>
    <row r="48" spans="1:13" ht="27" customHeight="1">
      <c r="A48" s="46">
        <v>36</v>
      </c>
      <c r="B48" s="46">
        <v>45</v>
      </c>
      <c r="C48" s="457"/>
      <c r="D48" s="28">
        <v>41402</v>
      </c>
      <c r="E48" s="34" t="s">
        <v>1846</v>
      </c>
      <c r="F48" s="34" t="s">
        <v>2456</v>
      </c>
      <c r="G48" s="34" t="s">
        <v>18</v>
      </c>
      <c r="H48" s="34">
        <v>4431</v>
      </c>
      <c r="I48" s="34">
        <v>4</v>
      </c>
      <c r="J48" s="34">
        <f t="shared" si="1"/>
        <v>12</v>
      </c>
      <c r="K48" s="34" t="s">
        <v>1852</v>
      </c>
      <c r="L48" s="34" t="s">
        <v>1854</v>
      </c>
      <c r="M48" s="84">
        <v>0</v>
      </c>
    </row>
    <row r="49" spans="1:13" ht="27" customHeight="1">
      <c r="A49" s="116">
        <v>37</v>
      </c>
      <c r="B49" s="46">
        <v>46</v>
      </c>
      <c r="C49" s="458"/>
      <c r="D49" s="114">
        <v>41402</v>
      </c>
      <c r="E49" s="34" t="s">
        <v>1846</v>
      </c>
      <c r="F49" s="34"/>
      <c r="G49" s="34" t="s">
        <v>153</v>
      </c>
      <c r="H49" s="34" t="s">
        <v>1851</v>
      </c>
      <c r="I49" s="34">
        <v>18</v>
      </c>
      <c r="J49" s="34">
        <f t="shared" si="1"/>
        <v>54</v>
      </c>
      <c r="K49" s="34" t="s">
        <v>1852</v>
      </c>
      <c r="L49" s="34" t="s">
        <v>1854</v>
      </c>
      <c r="M49" s="84">
        <v>0</v>
      </c>
    </row>
    <row r="50" spans="1:13" ht="27" customHeight="1">
      <c r="A50" s="46">
        <v>38</v>
      </c>
      <c r="B50" s="46">
        <v>47</v>
      </c>
      <c r="C50" s="29" t="s">
        <v>1855</v>
      </c>
      <c r="D50" s="28">
        <v>41402</v>
      </c>
      <c r="E50" s="34" t="s">
        <v>1856</v>
      </c>
      <c r="F50" s="34" t="s">
        <v>2510</v>
      </c>
      <c r="G50" s="34" t="s">
        <v>1858</v>
      </c>
      <c r="H50" s="34">
        <v>4002</v>
      </c>
      <c r="I50" s="34">
        <v>1</v>
      </c>
      <c r="J50" s="34">
        <f t="shared" si="1"/>
        <v>3</v>
      </c>
      <c r="K50" s="34" t="s">
        <v>1859</v>
      </c>
      <c r="L50" s="34">
        <v>1</v>
      </c>
      <c r="M50" s="84">
        <v>0</v>
      </c>
    </row>
    <row r="51" spans="1:13" ht="27" customHeight="1">
      <c r="A51" s="116">
        <v>39</v>
      </c>
      <c r="B51" s="46">
        <v>48</v>
      </c>
      <c r="C51" s="115" t="s">
        <v>1860</v>
      </c>
      <c r="D51" s="114">
        <v>41402</v>
      </c>
      <c r="E51" s="34" t="s">
        <v>1856</v>
      </c>
      <c r="F51" s="34" t="s">
        <v>2457</v>
      </c>
      <c r="G51" s="34" t="s">
        <v>1861</v>
      </c>
      <c r="H51" s="34" t="s">
        <v>2458</v>
      </c>
      <c r="I51" s="34">
        <v>124</v>
      </c>
      <c r="J51" s="34">
        <f t="shared" si="1"/>
        <v>372</v>
      </c>
      <c r="K51" s="34" t="s">
        <v>1862</v>
      </c>
      <c r="L51" s="34">
        <v>10</v>
      </c>
      <c r="M51" s="84">
        <v>309700</v>
      </c>
    </row>
    <row r="52" spans="1:13" ht="27" customHeight="1">
      <c r="A52" s="46">
        <v>40</v>
      </c>
      <c r="B52" s="46">
        <v>49</v>
      </c>
      <c r="C52" s="456" t="s">
        <v>1865</v>
      </c>
      <c r="D52" s="28">
        <v>41415</v>
      </c>
      <c r="E52" s="34" t="s">
        <v>1866</v>
      </c>
      <c r="F52" s="34" t="s">
        <v>2459</v>
      </c>
      <c r="G52" s="34" t="s">
        <v>1869</v>
      </c>
      <c r="H52" s="34">
        <v>7257</v>
      </c>
      <c r="I52" s="34">
        <v>8</v>
      </c>
      <c r="J52" s="34">
        <f t="shared" si="1"/>
        <v>24</v>
      </c>
      <c r="K52" s="34">
        <v>63</v>
      </c>
      <c r="L52" s="34">
        <v>10</v>
      </c>
      <c r="M52" s="84">
        <v>18400</v>
      </c>
    </row>
    <row r="53" spans="1:13" ht="27" customHeight="1">
      <c r="A53" s="46">
        <v>41</v>
      </c>
      <c r="B53" s="46">
        <v>50</v>
      </c>
      <c r="C53" s="457"/>
      <c r="D53" s="28">
        <v>41415</v>
      </c>
      <c r="E53" s="34" t="s">
        <v>1866</v>
      </c>
      <c r="F53" s="34" t="s">
        <v>2460</v>
      </c>
      <c r="G53" s="34" t="s">
        <v>1870</v>
      </c>
      <c r="H53" s="34" t="s">
        <v>1873</v>
      </c>
      <c r="I53" s="34">
        <v>9</v>
      </c>
      <c r="J53" s="34">
        <f t="shared" si="1"/>
        <v>27</v>
      </c>
      <c r="K53" s="34">
        <v>63</v>
      </c>
      <c r="L53" s="34">
        <v>10</v>
      </c>
      <c r="M53" s="84">
        <v>20700</v>
      </c>
    </row>
    <row r="54" spans="1:13" ht="27" customHeight="1">
      <c r="A54" s="46">
        <v>42</v>
      </c>
      <c r="B54" s="46">
        <v>51</v>
      </c>
      <c r="C54" s="457"/>
      <c r="D54" s="28">
        <v>41415</v>
      </c>
      <c r="E54" s="34" t="s">
        <v>1866</v>
      </c>
      <c r="F54" s="34" t="s">
        <v>2461</v>
      </c>
      <c r="G54" s="34" t="s">
        <v>1871</v>
      </c>
      <c r="H54" s="34">
        <v>2507</v>
      </c>
      <c r="I54" s="34">
        <v>2</v>
      </c>
      <c r="J54" s="34">
        <f t="shared" si="1"/>
        <v>6</v>
      </c>
      <c r="K54" s="34">
        <v>63</v>
      </c>
      <c r="L54" s="34">
        <v>10</v>
      </c>
      <c r="M54" s="84">
        <v>4600</v>
      </c>
    </row>
    <row r="55" spans="1:13" ht="27" customHeight="1">
      <c r="A55" s="46">
        <v>43</v>
      </c>
      <c r="B55" s="46">
        <v>52</v>
      </c>
      <c r="C55" s="458"/>
      <c r="D55" s="28">
        <v>41415</v>
      </c>
      <c r="E55" s="34" t="s">
        <v>1866</v>
      </c>
      <c r="F55" s="34" t="s">
        <v>2462</v>
      </c>
      <c r="G55" s="34" t="s">
        <v>1872</v>
      </c>
      <c r="H55" s="34">
        <v>854</v>
      </c>
      <c r="I55" s="34">
        <v>9</v>
      </c>
      <c r="J55" s="34">
        <f t="shared" si="1"/>
        <v>27</v>
      </c>
      <c r="K55" s="34" t="s">
        <v>1874</v>
      </c>
      <c r="L55" s="34">
        <v>10</v>
      </c>
      <c r="M55" s="84">
        <v>20700</v>
      </c>
    </row>
    <row r="56" spans="1:13" ht="27" customHeight="1">
      <c r="A56" s="46">
        <v>44</v>
      </c>
      <c r="B56" s="46">
        <v>53</v>
      </c>
      <c r="C56" s="456" t="s">
        <v>1875</v>
      </c>
      <c r="D56" s="28">
        <v>41415</v>
      </c>
      <c r="E56" s="34" t="s">
        <v>1876</v>
      </c>
      <c r="F56" s="34" t="s">
        <v>2463</v>
      </c>
      <c r="G56" s="34" t="s">
        <v>1878</v>
      </c>
      <c r="H56" s="34" t="s">
        <v>1879</v>
      </c>
      <c r="I56" s="34">
        <v>8</v>
      </c>
      <c r="J56" s="34">
        <f t="shared" si="1"/>
        <v>24</v>
      </c>
      <c r="K56" s="34" t="s">
        <v>1886</v>
      </c>
      <c r="L56" s="34">
        <v>10</v>
      </c>
      <c r="M56" s="84">
        <v>18400</v>
      </c>
    </row>
    <row r="57" spans="1:13" ht="27" customHeight="1">
      <c r="A57" s="46">
        <v>45</v>
      </c>
      <c r="B57" s="46">
        <v>54</v>
      </c>
      <c r="C57" s="458"/>
      <c r="D57" s="28">
        <v>41415</v>
      </c>
      <c r="E57" s="34" t="s">
        <v>1876</v>
      </c>
      <c r="F57" s="34" t="s">
        <v>2511</v>
      </c>
      <c r="G57" s="34" t="s">
        <v>1878</v>
      </c>
      <c r="H57" s="34" t="s">
        <v>1880</v>
      </c>
      <c r="I57" s="34">
        <v>8</v>
      </c>
      <c r="J57" s="34">
        <f t="shared" si="1"/>
        <v>24</v>
      </c>
      <c r="K57" s="34" t="s">
        <v>424</v>
      </c>
      <c r="L57" s="34">
        <v>10</v>
      </c>
      <c r="M57" s="84">
        <v>18400</v>
      </c>
    </row>
    <row r="58" spans="1:13" ht="27" customHeight="1">
      <c r="A58" s="46">
        <v>46</v>
      </c>
      <c r="B58" s="46">
        <v>55</v>
      </c>
      <c r="C58" s="29" t="s">
        <v>1881</v>
      </c>
      <c r="D58" s="28">
        <v>41415</v>
      </c>
      <c r="E58" s="34" t="s">
        <v>1882</v>
      </c>
      <c r="F58" s="34"/>
      <c r="G58" s="34" t="s">
        <v>1869</v>
      </c>
      <c r="H58" s="83" t="s">
        <v>1884</v>
      </c>
      <c r="I58" s="34">
        <v>9</v>
      </c>
      <c r="J58" s="34">
        <f t="shared" si="1"/>
        <v>27</v>
      </c>
      <c r="K58" s="34" t="s">
        <v>1885</v>
      </c>
      <c r="L58" s="34">
        <v>7</v>
      </c>
      <c r="M58" s="84">
        <v>14700</v>
      </c>
    </row>
    <row r="59" spans="1:13" ht="27" customHeight="1">
      <c r="A59" s="46">
        <v>47</v>
      </c>
      <c r="B59" s="46">
        <v>56</v>
      </c>
      <c r="C59" s="456" t="s">
        <v>1888</v>
      </c>
      <c r="D59" s="28">
        <v>41444</v>
      </c>
      <c r="E59" s="34" t="s">
        <v>1768</v>
      </c>
      <c r="F59" s="34" t="s">
        <v>2512</v>
      </c>
      <c r="G59" s="34" t="s">
        <v>1890</v>
      </c>
      <c r="H59" s="83" t="s">
        <v>1891</v>
      </c>
      <c r="I59" s="34">
        <v>1</v>
      </c>
      <c r="J59" s="34">
        <f t="shared" si="1"/>
        <v>3</v>
      </c>
      <c r="K59" s="34">
        <v>63</v>
      </c>
      <c r="L59" s="34">
        <v>10</v>
      </c>
      <c r="M59" s="84">
        <v>0</v>
      </c>
    </row>
    <row r="60" spans="1:13" ht="27" customHeight="1">
      <c r="A60" s="46">
        <v>48</v>
      </c>
      <c r="B60" s="46">
        <v>57</v>
      </c>
      <c r="C60" s="457"/>
      <c r="D60" s="28">
        <v>41444</v>
      </c>
      <c r="E60" s="34" t="s">
        <v>1768</v>
      </c>
      <c r="F60" s="34" t="s">
        <v>2513</v>
      </c>
      <c r="G60" s="34" t="s">
        <v>1890</v>
      </c>
      <c r="H60" s="34">
        <v>4369</v>
      </c>
      <c r="I60" s="34">
        <v>1</v>
      </c>
      <c r="J60" s="34">
        <f t="shared" si="1"/>
        <v>3</v>
      </c>
      <c r="K60" s="34">
        <v>63</v>
      </c>
      <c r="L60" s="34">
        <v>10</v>
      </c>
      <c r="M60" s="84">
        <v>0</v>
      </c>
    </row>
    <row r="61" spans="1:13" ht="27" customHeight="1">
      <c r="A61" s="46">
        <v>49</v>
      </c>
      <c r="B61" s="46">
        <v>58</v>
      </c>
      <c r="C61" s="457"/>
      <c r="D61" s="28">
        <v>41444</v>
      </c>
      <c r="E61" s="34" t="s">
        <v>1768</v>
      </c>
      <c r="F61" s="34" t="s">
        <v>2514</v>
      </c>
      <c r="G61" s="34" t="s">
        <v>1890</v>
      </c>
      <c r="H61" s="34">
        <v>6426</v>
      </c>
      <c r="I61" s="34">
        <v>7</v>
      </c>
      <c r="J61" s="34">
        <f t="shared" si="1"/>
        <v>21</v>
      </c>
      <c r="K61" s="34">
        <v>63</v>
      </c>
      <c r="L61" s="34">
        <v>10</v>
      </c>
      <c r="M61" s="84">
        <v>16100</v>
      </c>
    </row>
    <row r="62" spans="1:13" ht="27" customHeight="1">
      <c r="A62" s="46">
        <v>50</v>
      </c>
      <c r="B62" s="46">
        <v>59</v>
      </c>
      <c r="C62" s="457"/>
      <c r="D62" s="28">
        <v>41444</v>
      </c>
      <c r="E62" s="34" t="s">
        <v>1768</v>
      </c>
      <c r="F62" s="34" t="s">
        <v>2515</v>
      </c>
      <c r="G62" s="34" t="s">
        <v>1890</v>
      </c>
      <c r="H62" s="34">
        <v>7258</v>
      </c>
      <c r="I62" s="34">
        <v>9</v>
      </c>
      <c r="J62" s="34">
        <f t="shared" si="1"/>
        <v>27</v>
      </c>
      <c r="K62" s="34">
        <v>63</v>
      </c>
      <c r="L62" s="34">
        <v>10</v>
      </c>
      <c r="M62" s="84">
        <v>20700</v>
      </c>
    </row>
    <row r="63" spans="1:13" ht="27" customHeight="1">
      <c r="A63" s="116">
        <v>51</v>
      </c>
      <c r="B63" s="46">
        <v>60</v>
      </c>
      <c r="C63" s="458"/>
      <c r="D63" s="114">
        <v>41444</v>
      </c>
      <c r="E63" s="34" t="s">
        <v>1768</v>
      </c>
      <c r="F63" s="34" t="s">
        <v>2516</v>
      </c>
      <c r="G63" s="34" t="s">
        <v>1893</v>
      </c>
      <c r="H63" s="34" t="s">
        <v>1894</v>
      </c>
      <c r="I63" s="34">
        <v>30</v>
      </c>
      <c r="J63" s="34">
        <f t="shared" si="1"/>
        <v>90</v>
      </c>
      <c r="K63" s="34">
        <v>63</v>
      </c>
      <c r="L63" s="34">
        <v>10</v>
      </c>
      <c r="M63" s="84">
        <v>69000</v>
      </c>
    </row>
    <row r="64" spans="1:13" ht="27" customHeight="1">
      <c r="A64" s="46">
        <v>52</v>
      </c>
      <c r="B64" s="46">
        <v>61</v>
      </c>
      <c r="C64" s="29" t="s">
        <v>1895</v>
      </c>
      <c r="D64" s="28">
        <v>41444</v>
      </c>
      <c r="E64" s="34" t="s">
        <v>1896</v>
      </c>
      <c r="F64" s="34"/>
      <c r="G64" s="34" t="s">
        <v>1898</v>
      </c>
      <c r="H64" s="34">
        <v>687</v>
      </c>
      <c r="I64" s="34">
        <v>4</v>
      </c>
      <c r="J64" s="34">
        <f t="shared" si="1"/>
        <v>12</v>
      </c>
      <c r="K64" s="34" t="s">
        <v>1899</v>
      </c>
      <c r="L64" s="34">
        <v>7</v>
      </c>
      <c r="M64" s="84">
        <v>7500</v>
      </c>
    </row>
    <row r="65" spans="1:13" ht="27" customHeight="1">
      <c r="A65" s="116">
        <v>53</v>
      </c>
      <c r="B65" s="46">
        <v>62</v>
      </c>
      <c r="C65" s="115" t="s">
        <v>1900</v>
      </c>
      <c r="D65" s="114">
        <v>41444</v>
      </c>
      <c r="E65" s="34" t="s">
        <v>1901</v>
      </c>
      <c r="F65" s="34" t="s">
        <v>2517</v>
      </c>
      <c r="G65" s="34" t="s">
        <v>1893</v>
      </c>
      <c r="H65" s="34" t="s">
        <v>1904</v>
      </c>
      <c r="I65" s="34">
        <v>19</v>
      </c>
      <c r="J65" s="34">
        <f t="shared" si="1"/>
        <v>57</v>
      </c>
      <c r="K65" s="34">
        <v>200</v>
      </c>
      <c r="L65" s="34">
        <v>30</v>
      </c>
      <c r="M65" s="84">
        <v>128200</v>
      </c>
    </row>
    <row r="66" spans="1:13" ht="27" customHeight="1">
      <c r="A66" s="46">
        <v>54</v>
      </c>
      <c r="B66" s="46">
        <v>63</v>
      </c>
      <c r="C66" s="456" t="s">
        <v>1905</v>
      </c>
      <c r="D66" s="28">
        <v>41457</v>
      </c>
      <c r="E66" s="34" t="s">
        <v>1768</v>
      </c>
      <c r="F66" s="34" t="s">
        <v>2518</v>
      </c>
      <c r="G66" s="34" t="s">
        <v>1909</v>
      </c>
      <c r="H66" s="34" t="s">
        <v>1910</v>
      </c>
      <c r="I66" s="34">
        <v>1</v>
      </c>
      <c r="J66" s="34">
        <f t="shared" si="1"/>
        <v>3</v>
      </c>
      <c r="K66" s="34">
        <v>63</v>
      </c>
      <c r="L66" s="34">
        <v>10</v>
      </c>
      <c r="M66" s="84">
        <v>0</v>
      </c>
    </row>
    <row r="67" spans="1:13" ht="27" customHeight="1">
      <c r="A67" s="46">
        <v>55</v>
      </c>
      <c r="B67" s="46">
        <v>64</v>
      </c>
      <c r="C67" s="458"/>
      <c r="D67" s="28">
        <v>41457</v>
      </c>
      <c r="E67" s="34" t="s">
        <v>1768</v>
      </c>
      <c r="F67" s="34" t="s">
        <v>2519</v>
      </c>
      <c r="G67" s="34" t="s">
        <v>1911</v>
      </c>
      <c r="H67" s="34">
        <v>5510</v>
      </c>
      <c r="I67" s="34">
        <v>1</v>
      </c>
      <c r="J67" s="34">
        <f t="shared" si="1"/>
        <v>3</v>
      </c>
      <c r="K67" s="34">
        <v>63</v>
      </c>
      <c r="L67" s="34">
        <v>10</v>
      </c>
      <c r="M67" s="84">
        <v>0</v>
      </c>
    </row>
    <row r="68" spans="1:13" ht="27" customHeight="1">
      <c r="A68" s="46">
        <v>56</v>
      </c>
      <c r="B68" s="46">
        <v>65</v>
      </c>
      <c r="C68" s="456" t="s">
        <v>1912</v>
      </c>
      <c r="D68" s="28">
        <v>41457</v>
      </c>
      <c r="E68" s="34" t="s">
        <v>1913</v>
      </c>
      <c r="F68" s="34" t="s">
        <v>2520</v>
      </c>
      <c r="G68" s="34" t="s">
        <v>1915</v>
      </c>
      <c r="H68" s="34" t="s">
        <v>1916</v>
      </c>
      <c r="I68" s="34">
        <v>3</v>
      </c>
      <c r="J68" s="34">
        <f t="shared" si="1"/>
        <v>9</v>
      </c>
      <c r="K68" s="34">
        <v>50</v>
      </c>
      <c r="L68" s="34">
        <v>5</v>
      </c>
      <c r="M68" s="84">
        <v>3500</v>
      </c>
    </row>
    <row r="69" spans="1:13" ht="27" customHeight="1">
      <c r="A69" s="46">
        <v>57</v>
      </c>
      <c r="B69" s="46">
        <v>66</v>
      </c>
      <c r="C69" s="457"/>
      <c r="D69" s="28">
        <v>41457</v>
      </c>
      <c r="E69" s="34" t="s">
        <v>1913</v>
      </c>
      <c r="F69" s="34" t="s">
        <v>2521</v>
      </c>
      <c r="G69" s="34" t="s">
        <v>1915</v>
      </c>
      <c r="H69" s="34" t="s">
        <v>1917</v>
      </c>
      <c r="I69" s="34">
        <v>3</v>
      </c>
      <c r="J69" s="34">
        <f t="shared" si="1"/>
        <v>9</v>
      </c>
      <c r="K69" s="34">
        <v>50</v>
      </c>
      <c r="L69" s="34">
        <v>5</v>
      </c>
      <c r="M69" s="84">
        <v>3500</v>
      </c>
    </row>
    <row r="70" spans="1:13" ht="27" customHeight="1">
      <c r="A70" s="46">
        <v>58</v>
      </c>
      <c r="B70" s="46">
        <v>67</v>
      </c>
      <c r="C70" s="457"/>
      <c r="D70" s="28">
        <v>41457</v>
      </c>
      <c r="E70" s="34" t="s">
        <v>1913</v>
      </c>
      <c r="F70" s="34" t="s">
        <v>2522</v>
      </c>
      <c r="G70" s="34" t="s">
        <v>1915</v>
      </c>
      <c r="H70" s="34" t="s">
        <v>1918</v>
      </c>
      <c r="I70" s="34">
        <v>3</v>
      </c>
      <c r="J70" s="34">
        <f t="shared" si="1"/>
        <v>9</v>
      </c>
      <c r="K70" s="34">
        <v>50</v>
      </c>
      <c r="L70" s="34">
        <v>5</v>
      </c>
      <c r="M70" s="84">
        <v>3500</v>
      </c>
    </row>
    <row r="71" spans="1:13" ht="27" customHeight="1">
      <c r="A71" s="46">
        <v>59</v>
      </c>
      <c r="B71" s="46">
        <v>68</v>
      </c>
      <c r="C71" s="457"/>
      <c r="D71" s="28">
        <v>41457</v>
      </c>
      <c r="E71" s="34" t="s">
        <v>1913</v>
      </c>
      <c r="F71" s="34" t="s">
        <v>2523</v>
      </c>
      <c r="G71" s="34" t="s">
        <v>1915</v>
      </c>
      <c r="H71" s="34" t="s">
        <v>1919</v>
      </c>
      <c r="I71" s="34">
        <v>3</v>
      </c>
      <c r="J71" s="34">
        <f t="shared" si="1"/>
        <v>9</v>
      </c>
      <c r="K71" s="34">
        <v>50</v>
      </c>
      <c r="L71" s="34">
        <v>5</v>
      </c>
      <c r="M71" s="84">
        <v>3500</v>
      </c>
    </row>
    <row r="72" spans="1:13" ht="27" customHeight="1">
      <c r="A72" s="46">
        <v>60</v>
      </c>
      <c r="B72" s="46">
        <v>69</v>
      </c>
      <c r="C72" s="457"/>
      <c r="D72" s="28">
        <v>41457</v>
      </c>
      <c r="E72" s="34" t="s">
        <v>1913</v>
      </c>
      <c r="F72" s="34" t="s">
        <v>2524</v>
      </c>
      <c r="G72" s="34" t="s">
        <v>1915</v>
      </c>
      <c r="H72" s="34">
        <v>651</v>
      </c>
      <c r="I72" s="34">
        <v>3</v>
      </c>
      <c r="J72" s="34">
        <f t="shared" si="1"/>
        <v>9</v>
      </c>
      <c r="K72" s="34">
        <v>50</v>
      </c>
      <c r="L72" s="34">
        <v>5</v>
      </c>
      <c r="M72" s="84">
        <v>3500</v>
      </c>
    </row>
    <row r="73" spans="1:13" ht="27" customHeight="1">
      <c r="A73" s="46">
        <v>61</v>
      </c>
      <c r="B73" s="46">
        <v>70</v>
      </c>
      <c r="C73" s="458"/>
      <c r="D73" s="28">
        <v>41457</v>
      </c>
      <c r="E73" s="34" t="s">
        <v>1913</v>
      </c>
      <c r="F73" s="34"/>
      <c r="G73" s="34" t="s">
        <v>1920</v>
      </c>
      <c r="H73" s="34" t="s">
        <v>1921</v>
      </c>
      <c r="I73" s="34">
        <v>3</v>
      </c>
      <c r="J73" s="34">
        <f t="shared" si="1"/>
        <v>9</v>
      </c>
      <c r="K73" s="34">
        <v>50</v>
      </c>
      <c r="L73" s="34">
        <v>5</v>
      </c>
      <c r="M73" s="84">
        <v>3500</v>
      </c>
    </row>
    <row r="74" spans="1:13" ht="22.5">
      <c r="A74" s="46">
        <v>62</v>
      </c>
      <c r="B74" s="46">
        <v>71</v>
      </c>
      <c r="C74" s="29" t="s">
        <v>1922</v>
      </c>
      <c r="D74" s="28">
        <v>41457</v>
      </c>
      <c r="E74" s="34" t="s">
        <v>1923</v>
      </c>
      <c r="F74" s="34" t="s">
        <v>2525</v>
      </c>
      <c r="G74" s="34" t="s">
        <v>1915</v>
      </c>
      <c r="H74" s="34" t="s">
        <v>1925</v>
      </c>
      <c r="I74" s="34">
        <v>64</v>
      </c>
      <c r="J74" s="34">
        <f t="shared" si="1"/>
        <v>192</v>
      </c>
      <c r="K74" s="34">
        <v>400</v>
      </c>
      <c r="L74" s="34">
        <v>90</v>
      </c>
      <c r="M74" s="84">
        <v>0</v>
      </c>
    </row>
    <row r="75" spans="1:13" ht="27" customHeight="1">
      <c r="A75" s="116">
        <v>63</v>
      </c>
      <c r="B75" s="46">
        <v>72</v>
      </c>
      <c r="C75" s="115" t="s">
        <v>1926</v>
      </c>
      <c r="D75" s="114">
        <v>41460</v>
      </c>
      <c r="E75" s="34" t="s">
        <v>1927</v>
      </c>
      <c r="F75" s="34"/>
      <c r="G75" s="34" t="s">
        <v>41</v>
      </c>
      <c r="H75" s="34" t="s">
        <v>1928</v>
      </c>
      <c r="I75" s="34">
        <v>245</v>
      </c>
      <c r="J75" s="34">
        <f t="shared" si="1"/>
        <v>735</v>
      </c>
      <c r="K75" s="34" t="s">
        <v>1929</v>
      </c>
      <c r="L75" s="34">
        <v>20</v>
      </c>
      <c r="M75" s="84">
        <v>877900</v>
      </c>
    </row>
    <row r="76" spans="1:13" ht="27" customHeight="1">
      <c r="A76" s="46">
        <v>64</v>
      </c>
      <c r="B76" s="46">
        <v>73</v>
      </c>
      <c r="C76" s="29" t="s">
        <v>1930</v>
      </c>
      <c r="D76" s="28">
        <v>41466</v>
      </c>
      <c r="E76" s="34" t="s">
        <v>1931</v>
      </c>
      <c r="F76" s="34"/>
      <c r="G76" s="34" t="s">
        <v>1933</v>
      </c>
      <c r="H76" s="34" t="s">
        <v>1934</v>
      </c>
      <c r="I76" s="34">
        <v>20</v>
      </c>
      <c r="J76" s="34">
        <f t="shared" si="1"/>
        <v>60</v>
      </c>
      <c r="K76" s="34">
        <v>150</v>
      </c>
      <c r="L76" s="34">
        <v>20</v>
      </c>
      <c r="M76" s="84">
        <v>0</v>
      </c>
    </row>
    <row r="77" spans="1:13" ht="27" customHeight="1">
      <c r="A77" s="46"/>
      <c r="B77" s="46">
        <v>74</v>
      </c>
      <c r="C77" s="456" t="s">
        <v>1935</v>
      </c>
      <c r="D77" s="28">
        <v>41466</v>
      </c>
      <c r="E77" s="34" t="s">
        <v>1768</v>
      </c>
      <c r="F77" s="34" t="s">
        <v>2526</v>
      </c>
      <c r="G77" s="34" t="s">
        <v>1939</v>
      </c>
      <c r="H77" s="34">
        <v>4244</v>
      </c>
      <c r="I77" s="34">
        <v>3</v>
      </c>
      <c r="J77" s="34">
        <f t="shared" si="1"/>
        <v>9</v>
      </c>
      <c r="K77" s="34">
        <v>63</v>
      </c>
      <c r="L77" s="34">
        <v>10</v>
      </c>
      <c r="M77" s="84">
        <v>6800</v>
      </c>
    </row>
    <row r="78" spans="1:13" ht="27" customHeight="1">
      <c r="A78" s="46"/>
      <c r="B78" s="46">
        <v>75</v>
      </c>
      <c r="C78" s="457"/>
      <c r="D78" s="28">
        <v>41466</v>
      </c>
      <c r="E78" s="34" t="s">
        <v>1768</v>
      </c>
      <c r="F78" s="34" t="s">
        <v>2467</v>
      </c>
      <c r="G78" s="34" t="s">
        <v>1933</v>
      </c>
      <c r="H78" s="34" t="s">
        <v>1940</v>
      </c>
      <c r="I78" s="34">
        <v>4</v>
      </c>
      <c r="J78" s="34">
        <f t="shared" si="1"/>
        <v>12</v>
      </c>
      <c r="K78" s="34">
        <v>63</v>
      </c>
      <c r="L78" s="34">
        <v>10</v>
      </c>
      <c r="M78" s="84">
        <v>9100</v>
      </c>
    </row>
    <row r="79" spans="1:13" ht="27" customHeight="1">
      <c r="A79" s="46"/>
      <c r="B79" s="46">
        <v>76</v>
      </c>
      <c r="C79" s="458"/>
      <c r="D79" s="28">
        <v>41466</v>
      </c>
      <c r="E79" s="34" t="s">
        <v>1768</v>
      </c>
      <c r="F79" s="34" t="s">
        <v>2540</v>
      </c>
      <c r="G79" s="34" t="s">
        <v>1941</v>
      </c>
      <c r="H79" s="34">
        <v>7210</v>
      </c>
      <c r="I79" s="34">
        <v>2</v>
      </c>
      <c r="J79" s="34">
        <f t="shared" si="1"/>
        <v>6</v>
      </c>
      <c r="K79" s="34">
        <v>63</v>
      </c>
      <c r="L79" s="34">
        <v>10</v>
      </c>
      <c r="M79" s="84">
        <v>4500</v>
      </c>
    </row>
    <row r="80" spans="1:13" ht="27" customHeight="1">
      <c r="A80" s="116"/>
      <c r="B80" s="46">
        <v>77</v>
      </c>
      <c r="C80" s="115" t="s">
        <v>1942</v>
      </c>
      <c r="D80" s="114">
        <v>41466</v>
      </c>
      <c r="E80" s="34" t="s">
        <v>1943</v>
      </c>
      <c r="F80" s="34" t="s">
        <v>2505</v>
      </c>
      <c r="G80" s="34" t="s">
        <v>1944</v>
      </c>
      <c r="H80" s="83" t="s">
        <v>1945</v>
      </c>
      <c r="I80" s="34">
        <v>30</v>
      </c>
      <c r="J80" s="34">
        <f t="shared" si="1"/>
        <v>90</v>
      </c>
      <c r="K80" s="34" t="s">
        <v>1948</v>
      </c>
      <c r="L80" s="34">
        <v>5</v>
      </c>
      <c r="M80" s="84">
        <v>36200</v>
      </c>
    </row>
    <row r="81" spans="1:13" ht="27" customHeight="1">
      <c r="A81" s="46"/>
      <c r="B81" s="46">
        <v>78</v>
      </c>
      <c r="C81" s="29" t="s">
        <v>1946</v>
      </c>
      <c r="D81" s="28">
        <v>41466</v>
      </c>
      <c r="E81" s="34" t="s">
        <v>1882</v>
      </c>
      <c r="F81" s="34" t="s">
        <v>2527</v>
      </c>
      <c r="G81" s="34" t="s">
        <v>1947</v>
      </c>
      <c r="H81" s="34" t="s">
        <v>2468</v>
      </c>
      <c r="I81" s="34">
        <v>4</v>
      </c>
      <c r="J81" s="34">
        <f t="shared" si="1"/>
        <v>12</v>
      </c>
      <c r="K81" s="34">
        <v>100</v>
      </c>
      <c r="L81" s="34">
        <v>5</v>
      </c>
      <c r="M81" s="84">
        <v>4600</v>
      </c>
    </row>
    <row r="82" spans="1:13" ht="27" customHeight="1">
      <c r="A82" s="46"/>
      <c r="B82" s="46">
        <v>79</v>
      </c>
      <c r="C82" s="456" t="s">
        <v>1949</v>
      </c>
      <c r="D82" s="28">
        <v>41473</v>
      </c>
      <c r="E82" s="34" t="s">
        <v>1950</v>
      </c>
      <c r="F82" s="34" t="s">
        <v>2541</v>
      </c>
      <c r="G82" s="34" t="s">
        <v>1952</v>
      </c>
      <c r="H82" s="34" t="s">
        <v>1954</v>
      </c>
      <c r="I82" s="34">
        <v>135</v>
      </c>
      <c r="J82" s="34">
        <f t="shared" si="1"/>
        <v>405</v>
      </c>
      <c r="K82" s="34">
        <v>80</v>
      </c>
      <c r="L82" s="34">
        <v>20</v>
      </c>
      <c r="M82" s="84">
        <v>0</v>
      </c>
    </row>
    <row r="83" spans="1:13" ht="27" customHeight="1">
      <c r="A83" s="46">
        <v>65</v>
      </c>
      <c r="B83" s="46">
        <v>80</v>
      </c>
      <c r="C83" s="457"/>
      <c r="D83" s="28">
        <v>41473</v>
      </c>
      <c r="E83" s="34" t="s">
        <v>1950</v>
      </c>
      <c r="F83" s="34" t="s">
        <v>2528</v>
      </c>
      <c r="G83" s="34" t="s">
        <v>1952</v>
      </c>
      <c r="H83" s="34" t="s">
        <v>1955</v>
      </c>
      <c r="I83" s="34">
        <v>60</v>
      </c>
      <c r="J83" s="34">
        <f t="shared" si="1"/>
        <v>180</v>
      </c>
      <c r="K83" s="34">
        <v>80</v>
      </c>
      <c r="L83" s="34">
        <v>20</v>
      </c>
      <c r="M83" s="84"/>
    </row>
    <row r="84" spans="1:13" ht="27" customHeight="1">
      <c r="A84" s="46">
        <v>66</v>
      </c>
      <c r="B84" s="46">
        <v>81</v>
      </c>
      <c r="C84" s="457"/>
      <c r="D84" s="28">
        <v>41473</v>
      </c>
      <c r="E84" s="34" t="s">
        <v>1950</v>
      </c>
      <c r="F84" s="34" t="s">
        <v>2529</v>
      </c>
      <c r="G84" s="34" t="s">
        <v>1952</v>
      </c>
      <c r="H84" s="34" t="s">
        <v>1956</v>
      </c>
      <c r="I84" s="34">
        <v>105</v>
      </c>
      <c r="J84" s="34">
        <f t="shared" si="1"/>
        <v>315</v>
      </c>
      <c r="K84" s="34">
        <v>80</v>
      </c>
      <c r="L84" s="34">
        <v>20</v>
      </c>
      <c r="M84" s="84">
        <v>0</v>
      </c>
    </row>
    <row r="85" spans="1:13" ht="27" customHeight="1">
      <c r="A85" s="46">
        <v>67</v>
      </c>
      <c r="B85" s="46">
        <v>82</v>
      </c>
      <c r="C85" s="457"/>
      <c r="D85" s="28">
        <v>41473</v>
      </c>
      <c r="E85" s="34" t="s">
        <v>1950</v>
      </c>
      <c r="F85" s="34" t="s">
        <v>2530</v>
      </c>
      <c r="G85" s="34" t="s">
        <v>1952</v>
      </c>
      <c r="H85" s="34" t="s">
        <v>1957</v>
      </c>
      <c r="I85" s="34">
        <v>53</v>
      </c>
      <c r="J85" s="34">
        <f t="shared" si="1"/>
        <v>159</v>
      </c>
      <c r="K85" s="34">
        <v>80</v>
      </c>
      <c r="L85" s="34">
        <v>20</v>
      </c>
      <c r="M85" s="84">
        <v>0</v>
      </c>
    </row>
    <row r="86" spans="1:13" ht="27" customHeight="1">
      <c r="A86" s="46">
        <v>68</v>
      </c>
      <c r="B86" s="46">
        <v>83</v>
      </c>
      <c r="C86" s="457"/>
      <c r="D86" s="28">
        <v>41473</v>
      </c>
      <c r="E86" s="34" t="s">
        <v>1950</v>
      </c>
      <c r="F86" s="34"/>
      <c r="G86" s="34" t="s">
        <v>1952</v>
      </c>
      <c r="H86" s="34">
        <v>670</v>
      </c>
      <c r="I86" s="34">
        <v>72</v>
      </c>
      <c r="J86" s="34">
        <f t="shared" si="1"/>
        <v>216</v>
      </c>
      <c r="K86" s="34">
        <v>80</v>
      </c>
      <c r="L86" s="34">
        <v>20</v>
      </c>
      <c r="M86" s="84">
        <v>0</v>
      </c>
    </row>
    <row r="87" spans="1:13" ht="27" customHeight="1">
      <c r="A87" s="46">
        <v>69</v>
      </c>
      <c r="B87" s="46">
        <v>84</v>
      </c>
      <c r="C87" s="457"/>
      <c r="D87" s="28">
        <v>41473</v>
      </c>
      <c r="E87" s="34" t="s">
        <v>1950</v>
      </c>
      <c r="F87" s="34"/>
      <c r="G87" s="34" t="s">
        <v>1953</v>
      </c>
      <c r="H87" s="34" t="s">
        <v>1958</v>
      </c>
      <c r="I87" s="34">
        <v>30</v>
      </c>
      <c r="J87" s="34">
        <f t="shared" si="1"/>
        <v>90</v>
      </c>
      <c r="K87" s="34">
        <v>80</v>
      </c>
      <c r="L87" s="34">
        <v>20</v>
      </c>
      <c r="M87" s="84">
        <v>0</v>
      </c>
    </row>
    <row r="88" spans="1:13" ht="27" customHeight="1">
      <c r="A88" s="46">
        <v>70</v>
      </c>
      <c r="B88" s="46">
        <v>85</v>
      </c>
      <c r="C88" s="458"/>
      <c r="D88" s="28">
        <v>41473</v>
      </c>
      <c r="E88" s="34" t="s">
        <v>1950</v>
      </c>
      <c r="F88" s="34"/>
      <c r="G88" s="34" t="s">
        <v>1952</v>
      </c>
      <c r="H88" s="34" t="s">
        <v>2005</v>
      </c>
      <c r="I88" s="34">
        <v>117</v>
      </c>
      <c r="J88" s="34">
        <f t="shared" si="1"/>
        <v>351</v>
      </c>
      <c r="K88" s="34">
        <v>80</v>
      </c>
      <c r="L88" s="34">
        <v>20</v>
      </c>
      <c r="M88" s="84">
        <v>0</v>
      </c>
    </row>
    <row r="89" spans="1:13" ht="27" customHeight="1">
      <c r="A89" s="46">
        <v>71</v>
      </c>
      <c r="B89" s="46">
        <v>86</v>
      </c>
      <c r="C89" s="29" t="s">
        <v>1964</v>
      </c>
      <c r="D89" s="28">
        <v>41474</v>
      </c>
      <c r="E89" s="34" t="s">
        <v>1959</v>
      </c>
      <c r="F89" s="34" t="s">
        <v>2531</v>
      </c>
      <c r="G89" s="34" t="s">
        <v>1961</v>
      </c>
      <c r="H89" s="34" t="s">
        <v>1962</v>
      </c>
      <c r="I89" s="34">
        <v>804</v>
      </c>
      <c r="J89" s="34">
        <f t="shared" si="1"/>
        <v>2412</v>
      </c>
      <c r="K89" s="34">
        <v>200</v>
      </c>
      <c r="L89" s="34" t="s">
        <v>1963</v>
      </c>
      <c r="M89" s="84">
        <v>0</v>
      </c>
    </row>
    <row r="90" spans="1:13" ht="27" customHeight="1">
      <c r="A90" s="116">
        <v>72</v>
      </c>
      <c r="B90" s="46">
        <v>87</v>
      </c>
      <c r="C90" s="115" t="s">
        <v>1965</v>
      </c>
      <c r="D90" s="114">
        <v>41486</v>
      </c>
      <c r="E90" s="34" t="s">
        <v>1966</v>
      </c>
      <c r="F90" s="34" t="s">
        <v>2532</v>
      </c>
      <c r="G90" s="34" t="s">
        <v>1968</v>
      </c>
      <c r="H90" s="34" t="s">
        <v>1969</v>
      </c>
      <c r="I90" s="34">
        <v>110</v>
      </c>
      <c r="J90" s="34">
        <f t="shared" si="1"/>
        <v>330</v>
      </c>
      <c r="K90" s="34">
        <v>100</v>
      </c>
      <c r="L90" s="34">
        <v>10</v>
      </c>
      <c r="M90" s="84">
        <v>252000</v>
      </c>
    </row>
    <row r="91" spans="1:13" ht="27" customHeight="1">
      <c r="A91" s="46">
        <v>73</v>
      </c>
      <c r="B91" s="46">
        <v>88</v>
      </c>
      <c r="C91" s="29" t="s">
        <v>1970</v>
      </c>
      <c r="D91" s="28">
        <v>41486</v>
      </c>
      <c r="E91" s="34" t="s">
        <v>1971</v>
      </c>
      <c r="F91" s="34" t="s">
        <v>2533</v>
      </c>
      <c r="G91" s="34" t="s">
        <v>1973</v>
      </c>
      <c r="H91" s="34" t="s">
        <v>1974</v>
      </c>
      <c r="I91" s="34">
        <v>3</v>
      </c>
      <c r="J91" s="34">
        <f t="shared" ref="J91:J132" si="2">I91*3</f>
        <v>9</v>
      </c>
      <c r="K91" s="34">
        <v>63</v>
      </c>
      <c r="L91" s="34">
        <v>10</v>
      </c>
      <c r="M91" s="84">
        <v>6800</v>
      </c>
    </row>
    <row r="92" spans="1:13" ht="27" customHeight="1">
      <c r="A92" s="46">
        <v>74</v>
      </c>
      <c r="B92" s="46">
        <v>89</v>
      </c>
      <c r="C92" s="456" t="s">
        <v>1975</v>
      </c>
      <c r="D92" s="28">
        <v>41507</v>
      </c>
      <c r="E92" s="34" t="s">
        <v>1977</v>
      </c>
      <c r="F92" s="34"/>
      <c r="G92" s="34" t="s">
        <v>1981</v>
      </c>
      <c r="H92" s="34" t="s">
        <v>1983</v>
      </c>
      <c r="I92" s="34">
        <v>4</v>
      </c>
      <c r="J92" s="34">
        <f t="shared" si="2"/>
        <v>12</v>
      </c>
      <c r="K92" s="34" t="s">
        <v>2001</v>
      </c>
      <c r="L92" s="34">
        <v>5</v>
      </c>
      <c r="M92" s="84">
        <v>4600</v>
      </c>
    </row>
    <row r="93" spans="1:13" ht="27" customHeight="1">
      <c r="A93" s="46">
        <v>75</v>
      </c>
      <c r="B93" s="46">
        <v>90</v>
      </c>
      <c r="C93" s="457"/>
      <c r="D93" s="28">
        <v>41507</v>
      </c>
      <c r="E93" s="34" t="s">
        <v>1977</v>
      </c>
      <c r="F93" s="34" t="s">
        <v>2542</v>
      </c>
      <c r="G93" s="34" t="s">
        <v>1982</v>
      </c>
      <c r="H93" s="34" t="s">
        <v>1984</v>
      </c>
      <c r="I93" s="34">
        <v>9</v>
      </c>
      <c r="J93" s="34">
        <f t="shared" si="2"/>
        <v>27</v>
      </c>
      <c r="K93" s="34" t="s">
        <v>2001</v>
      </c>
      <c r="L93" s="34">
        <v>5</v>
      </c>
      <c r="M93" s="84">
        <v>10400</v>
      </c>
    </row>
    <row r="94" spans="1:13" ht="27" customHeight="1">
      <c r="A94" s="46">
        <v>77</v>
      </c>
      <c r="B94" s="46">
        <v>91</v>
      </c>
      <c r="C94" s="458"/>
      <c r="D94" s="28">
        <v>41507</v>
      </c>
      <c r="E94" s="34" t="s">
        <v>1977</v>
      </c>
      <c r="F94" s="34" t="s">
        <v>2534</v>
      </c>
      <c r="G94" s="34" t="s">
        <v>1981</v>
      </c>
      <c r="H94" s="34">
        <v>652</v>
      </c>
      <c r="I94" s="34">
        <v>4</v>
      </c>
      <c r="J94" s="34">
        <f t="shared" si="2"/>
        <v>12</v>
      </c>
      <c r="K94" s="34" t="s">
        <v>2001</v>
      </c>
      <c r="L94" s="34">
        <v>5</v>
      </c>
      <c r="M94" s="84">
        <v>4600</v>
      </c>
    </row>
    <row r="95" spans="1:13" ht="27" customHeight="1">
      <c r="A95" s="46">
        <v>78</v>
      </c>
      <c r="B95" s="46">
        <v>92</v>
      </c>
      <c r="C95" s="29" t="s">
        <v>1976</v>
      </c>
      <c r="D95" s="28">
        <v>41507</v>
      </c>
      <c r="E95" s="34" t="s">
        <v>1978</v>
      </c>
      <c r="F95" s="34" t="s">
        <v>2535</v>
      </c>
      <c r="G95" s="34" t="s">
        <v>1981</v>
      </c>
      <c r="H95" s="34" t="s">
        <v>1985</v>
      </c>
      <c r="I95" s="34">
        <v>1.5</v>
      </c>
      <c r="J95" s="34">
        <f t="shared" si="2"/>
        <v>4.5</v>
      </c>
      <c r="K95" s="34">
        <v>100</v>
      </c>
      <c r="L95" s="34">
        <v>5</v>
      </c>
      <c r="M95" s="84"/>
    </row>
    <row r="96" spans="1:13" ht="27" customHeight="1">
      <c r="A96" s="46">
        <v>79</v>
      </c>
      <c r="B96" s="46">
        <v>87</v>
      </c>
      <c r="C96" s="456" t="s">
        <v>1986</v>
      </c>
      <c r="D96" s="28">
        <v>41507</v>
      </c>
      <c r="E96" s="34" t="s">
        <v>1987</v>
      </c>
      <c r="F96" s="34"/>
      <c r="G96" s="34" t="s">
        <v>1989</v>
      </c>
      <c r="H96" s="34">
        <v>688</v>
      </c>
      <c r="I96" s="34">
        <v>9</v>
      </c>
      <c r="J96" s="34">
        <f t="shared" si="2"/>
        <v>27</v>
      </c>
      <c r="K96" s="34">
        <v>150</v>
      </c>
      <c r="L96" s="34">
        <v>10</v>
      </c>
      <c r="M96" s="84">
        <v>20500</v>
      </c>
    </row>
    <row r="97" spans="1:13" ht="27" customHeight="1">
      <c r="A97" s="46">
        <v>80</v>
      </c>
      <c r="B97" s="46">
        <v>88</v>
      </c>
      <c r="C97" s="457"/>
      <c r="D97" s="28">
        <v>41507</v>
      </c>
      <c r="E97" s="34" t="s">
        <v>1987</v>
      </c>
      <c r="F97" s="34" t="s">
        <v>2536</v>
      </c>
      <c r="G97" s="34" t="s">
        <v>1991</v>
      </c>
      <c r="H97" s="34">
        <v>5535</v>
      </c>
      <c r="I97" s="34">
        <v>1</v>
      </c>
      <c r="J97" s="34">
        <f t="shared" si="2"/>
        <v>3</v>
      </c>
      <c r="K97" s="34">
        <v>63</v>
      </c>
      <c r="L97" s="34">
        <v>10</v>
      </c>
      <c r="M97" s="84">
        <v>0</v>
      </c>
    </row>
    <row r="98" spans="1:13" ht="27" customHeight="1">
      <c r="A98" s="46">
        <v>81</v>
      </c>
      <c r="B98" s="46">
        <v>89</v>
      </c>
      <c r="C98" s="457"/>
      <c r="D98" s="28">
        <v>41507</v>
      </c>
      <c r="E98" s="34" t="s">
        <v>1987</v>
      </c>
      <c r="F98" s="34" t="s">
        <v>2471</v>
      </c>
      <c r="G98" s="34" t="s">
        <v>1992</v>
      </c>
      <c r="H98" s="34" t="s">
        <v>1993</v>
      </c>
      <c r="I98" s="34">
        <v>4</v>
      </c>
      <c r="J98" s="34">
        <f t="shared" si="2"/>
        <v>12</v>
      </c>
      <c r="K98" s="34">
        <v>63</v>
      </c>
      <c r="L98" s="34">
        <v>10</v>
      </c>
      <c r="M98" s="84">
        <v>9100</v>
      </c>
    </row>
    <row r="99" spans="1:13" ht="27" customHeight="1">
      <c r="A99" s="46">
        <v>83</v>
      </c>
      <c r="B99" s="46">
        <v>90</v>
      </c>
      <c r="C99" s="457"/>
      <c r="D99" s="28">
        <v>41507</v>
      </c>
      <c r="E99" s="34" t="s">
        <v>1987</v>
      </c>
      <c r="F99" s="34" t="s">
        <v>2537</v>
      </c>
      <c r="G99" s="34" t="s">
        <v>1994</v>
      </c>
      <c r="H99" s="34">
        <v>555</v>
      </c>
      <c r="I99" s="34">
        <v>4</v>
      </c>
      <c r="J99" s="34">
        <f t="shared" si="2"/>
        <v>12</v>
      </c>
      <c r="K99" s="34">
        <v>63</v>
      </c>
      <c r="L99" s="34">
        <v>10</v>
      </c>
      <c r="M99" s="84">
        <v>9100</v>
      </c>
    </row>
    <row r="100" spans="1:13" ht="27" customHeight="1">
      <c r="A100" s="46">
        <v>84</v>
      </c>
      <c r="B100" s="46">
        <v>91</v>
      </c>
      <c r="C100" s="457"/>
      <c r="D100" s="28">
        <v>41507</v>
      </c>
      <c r="E100" s="34" t="s">
        <v>1987</v>
      </c>
      <c r="F100" s="34" t="s">
        <v>2538</v>
      </c>
      <c r="G100" s="34" t="s">
        <v>1995</v>
      </c>
      <c r="H100" s="34" t="s">
        <v>1996</v>
      </c>
      <c r="I100" s="34">
        <v>8</v>
      </c>
      <c r="J100" s="34">
        <f t="shared" si="2"/>
        <v>24</v>
      </c>
      <c r="K100" s="34">
        <v>63</v>
      </c>
      <c r="L100" s="34">
        <v>10</v>
      </c>
      <c r="M100" s="84">
        <v>18200</v>
      </c>
    </row>
    <row r="101" spans="1:13" ht="27" customHeight="1">
      <c r="A101" s="46">
        <v>85</v>
      </c>
      <c r="B101" s="46">
        <v>92</v>
      </c>
      <c r="C101" s="457"/>
      <c r="D101" s="28">
        <v>41507</v>
      </c>
      <c r="E101" s="34" t="s">
        <v>1987</v>
      </c>
      <c r="F101" s="34" t="s">
        <v>2539</v>
      </c>
      <c r="G101" s="34" t="s">
        <v>1995</v>
      </c>
      <c r="H101" s="34" t="s">
        <v>1997</v>
      </c>
      <c r="I101" s="34">
        <v>8</v>
      </c>
      <c r="J101" s="34">
        <f t="shared" si="2"/>
        <v>24</v>
      </c>
      <c r="K101" s="34">
        <v>63</v>
      </c>
      <c r="L101" s="34">
        <v>10</v>
      </c>
      <c r="M101" s="84">
        <v>18200</v>
      </c>
    </row>
    <row r="102" spans="1:13" ht="27" customHeight="1">
      <c r="A102" s="46">
        <v>86</v>
      </c>
      <c r="B102" s="46">
        <v>93</v>
      </c>
      <c r="C102" s="458"/>
      <c r="D102" s="28">
        <v>41507</v>
      </c>
      <c r="E102" s="34" t="s">
        <v>1987</v>
      </c>
      <c r="F102" s="34" t="s">
        <v>2543</v>
      </c>
      <c r="G102" s="34" t="s">
        <v>1998</v>
      </c>
      <c r="H102" s="34" t="s">
        <v>1999</v>
      </c>
      <c r="I102" s="34">
        <v>2</v>
      </c>
      <c r="J102" s="34">
        <f t="shared" si="2"/>
        <v>6</v>
      </c>
      <c r="K102" s="34">
        <v>63</v>
      </c>
      <c r="L102" s="34">
        <v>10</v>
      </c>
      <c r="M102" s="84">
        <v>4500</v>
      </c>
    </row>
    <row r="103" spans="1:13" ht="27" customHeight="1">
      <c r="A103" s="46">
        <v>87</v>
      </c>
      <c r="B103" s="46">
        <v>94</v>
      </c>
      <c r="C103" s="29" t="s">
        <v>2002</v>
      </c>
      <c r="D103" s="28">
        <v>41514</v>
      </c>
      <c r="E103" s="34" t="s">
        <v>1768</v>
      </c>
      <c r="F103" s="34" t="s">
        <v>2544</v>
      </c>
      <c r="G103" s="34" t="s">
        <v>2004</v>
      </c>
      <c r="H103" s="34">
        <v>1127</v>
      </c>
      <c r="I103" s="34">
        <v>2</v>
      </c>
      <c r="J103" s="34">
        <f t="shared" si="2"/>
        <v>6</v>
      </c>
      <c r="K103" s="34">
        <v>63</v>
      </c>
      <c r="L103" s="34">
        <v>10</v>
      </c>
      <c r="M103" s="84">
        <v>4500</v>
      </c>
    </row>
    <row r="104" spans="1:13" ht="27" customHeight="1">
      <c r="A104" s="46">
        <v>88</v>
      </c>
      <c r="B104" s="46">
        <v>95</v>
      </c>
      <c r="C104" s="456" t="s">
        <v>2006</v>
      </c>
      <c r="D104" s="28">
        <v>41555</v>
      </c>
      <c r="E104" s="34" t="s">
        <v>1768</v>
      </c>
      <c r="F104" s="34" t="s">
        <v>2545</v>
      </c>
      <c r="G104" s="34" t="s">
        <v>2008</v>
      </c>
      <c r="H104" s="34">
        <v>2649</v>
      </c>
      <c r="I104" s="34">
        <v>5</v>
      </c>
      <c r="J104" s="34">
        <f t="shared" si="2"/>
        <v>15</v>
      </c>
      <c r="K104" s="34">
        <v>63</v>
      </c>
      <c r="L104" s="34">
        <v>10</v>
      </c>
      <c r="M104" s="84">
        <v>11300</v>
      </c>
    </row>
    <row r="105" spans="1:13" ht="27" customHeight="1">
      <c r="A105" s="46">
        <v>89</v>
      </c>
      <c r="B105" s="46">
        <v>96</v>
      </c>
      <c r="C105" s="457"/>
      <c r="D105" s="28">
        <v>41555</v>
      </c>
      <c r="E105" s="34" t="s">
        <v>1768</v>
      </c>
      <c r="F105" s="34" t="s">
        <v>2546</v>
      </c>
      <c r="G105" s="34" t="s">
        <v>2008</v>
      </c>
      <c r="H105" s="34">
        <v>4961</v>
      </c>
      <c r="I105" s="34">
        <v>2</v>
      </c>
      <c r="J105" s="34">
        <f t="shared" si="2"/>
        <v>6</v>
      </c>
      <c r="K105" s="34">
        <v>300</v>
      </c>
      <c r="L105" s="34">
        <v>10</v>
      </c>
      <c r="M105" s="84">
        <v>4500</v>
      </c>
    </row>
    <row r="106" spans="1:13" ht="27" customHeight="1">
      <c r="A106" s="46">
        <v>90</v>
      </c>
      <c r="B106" s="46">
        <v>97</v>
      </c>
      <c r="C106" s="457"/>
      <c r="D106" s="28">
        <v>41555</v>
      </c>
      <c r="E106" s="34" t="s">
        <v>1768</v>
      </c>
      <c r="F106" s="34" t="s">
        <v>2547</v>
      </c>
      <c r="G106" s="34" t="s">
        <v>2008</v>
      </c>
      <c r="H106" s="34">
        <v>2965</v>
      </c>
      <c r="I106" s="34">
        <v>2</v>
      </c>
      <c r="J106" s="34">
        <f t="shared" si="2"/>
        <v>6</v>
      </c>
      <c r="K106" s="34">
        <v>65</v>
      </c>
      <c r="L106" s="34">
        <v>10</v>
      </c>
      <c r="M106" s="84">
        <v>4500</v>
      </c>
    </row>
    <row r="107" spans="1:13" ht="27" customHeight="1">
      <c r="A107" s="46"/>
      <c r="B107" s="46">
        <v>98</v>
      </c>
      <c r="C107" s="457"/>
      <c r="D107" s="28">
        <v>41555</v>
      </c>
      <c r="E107" s="34" t="s">
        <v>1768</v>
      </c>
      <c r="F107" s="78" t="s">
        <v>2476</v>
      </c>
      <c r="G107" s="34" t="s">
        <v>2020</v>
      </c>
      <c r="H107" s="34">
        <v>1392</v>
      </c>
      <c r="I107" s="34">
        <v>7</v>
      </c>
      <c r="J107" s="34">
        <f>I107*3</f>
        <v>21</v>
      </c>
      <c r="K107" s="34">
        <v>63</v>
      </c>
      <c r="L107" s="34">
        <v>10</v>
      </c>
      <c r="M107" s="84">
        <v>15800</v>
      </c>
    </row>
    <row r="108" spans="1:13" ht="27" customHeight="1">
      <c r="A108" s="46"/>
      <c r="B108" s="46">
        <v>99</v>
      </c>
      <c r="C108" s="457"/>
      <c r="D108" s="28">
        <v>41555</v>
      </c>
      <c r="E108" s="34" t="s">
        <v>1768</v>
      </c>
      <c r="F108" s="78"/>
      <c r="G108" s="34" t="s">
        <v>2021</v>
      </c>
      <c r="H108" s="34" t="s">
        <v>2022</v>
      </c>
      <c r="I108" s="34">
        <v>1</v>
      </c>
      <c r="J108" s="34">
        <f>I108*3</f>
        <v>3</v>
      </c>
      <c r="K108" s="34">
        <v>65</v>
      </c>
      <c r="L108" s="34">
        <v>10</v>
      </c>
      <c r="M108" s="84">
        <v>0</v>
      </c>
    </row>
    <row r="109" spans="1:13" ht="27" customHeight="1">
      <c r="A109" s="46"/>
      <c r="B109" s="46">
        <v>100</v>
      </c>
      <c r="C109" s="458"/>
      <c r="D109" s="28">
        <v>41555</v>
      </c>
      <c r="E109" s="34" t="s">
        <v>1768</v>
      </c>
      <c r="F109" s="78" t="s">
        <v>2548</v>
      </c>
      <c r="G109" s="34" t="s">
        <v>2021</v>
      </c>
      <c r="H109" s="34" t="s">
        <v>2023</v>
      </c>
      <c r="I109" s="34">
        <v>1</v>
      </c>
      <c r="J109" s="34">
        <f>I109*3</f>
        <v>3</v>
      </c>
      <c r="K109" s="34">
        <v>65</v>
      </c>
      <c r="L109" s="34">
        <v>10</v>
      </c>
      <c r="M109" s="84">
        <v>0</v>
      </c>
    </row>
    <row r="110" spans="1:13" ht="27" customHeight="1">
      <c r="A110" s="46">
        <v>91</v>
      </c>
      <c r="B110" s="46">
        <v>101</v>
      </c>
      <c r="C110" s="107" t="s">
        <v>2009</v>
      </c>
      <c r="D110" s="28">
        <v>41555</v>
      </c>
      <c r="E110" s="34" t="s">
        <v>2010</v>
      </c>
      <c r="F110" s="78"/>
      <c r="G110" s="34" t="s">
        <v>2012</v>
      </c>
      <c r="H110" s="34" t="s">
        <v>2013</v>
      </c>
      <c r="I110" s="34">
        <v>3</v>
      </c>
      <c r="J110" s="34">
        <f t="shared" si="2"/>
        <v>9</v>
      </c>
      <c r="K110" s="34" t="s">
        <v>2014</v>
      </c>
      <c r="L110" s="34">
        <v>30</v>
      </c>
      <c r="M110" s="84">
        <v>0</v>
      </c>
    </row>
    <row r="111" spans="1:13" ht="27" customHeight="1">
      <c r="A111" s="116">
        <v>92</v>
      </c>
      <c r="B111" s="46">
        <v>102</v>
      </c>
      <c r="C111" s="115" t="s">
        <v>2015</v>
      </c>
      <c r="D111" s="114">
        <v>41555</v>
      </c>
      <c r="E111" s="34" t="s">
        <v>2016</v>
      </c>
      <c r="F111" s="78"/>
      <c r="G111" s="34" t="s">
        <v>2017</v>
      </c>
      <c r="H111" s="98" t="s">
        <v>2018</v>
      </c>
      <c r="I111" s="34">
        <v>642</v>
      </c>
      <c r="J111" s="34">
        <f t="shared" si="2"/>
        <v>1926</v>
      </c>
      <c r="K111" s="34" t="s">
        <v>2019</v>
      </c>
      <c r="L111" s="34">
        <v>20</v>
      </c>
      <c r="M111" s="84">
        <v>40800</v>
      </c>
    </row>
    <row r="112" spans="1:13" ht="27" customHeight="1">
      <c r="A112" s="46">
        <v>93</v>
      </c>
      <c r="B112" s="46">
        <v>103</v>
      </c>
      <c r="C112" s="456" t="s">
        <v>2026</v>
      </c>
      <c r="D112" s="114">
        <v>41564</v>
      </c>
      <c r="E112" s="34" t="s">
        <v>2027</v>
      </c>
      <c r="F112" s="78" t="s">
        <v>2549</v>
      </c>
      <c r="G112" s="34" t="s">
        <v>2030</v>
      </c>
      <c r="H112" s="34" t="s">
        <v>2031</v>
      </c>
      <c r="I112" s="34">
        <v>120</v>
      </c>
      <c r="J112" s="34">
        <f t="shared" si="2"/>
        <v>360</v>
      </c>
      <c r="K112" s="34">
        <v>100</v>
      </c>
      <c r="L112" s="34">
        <v>10</v>
      </c>
      <c r="M112" s="84">
        <v>272000</v>
      </c>
    </row>
    <row r="113" spans="1:13" ht="27" customHeight="1">
      <c r="A113" s="46">
        <v>94</v>
      </c>
      <c r="B113" s="46">
        <v>104</v>
      </c>
      <c r="C113" s="457"/>
      <c r="D113" s="28">
        <v>41564</v>
      </c>
      <c r="E113" s="34" t="s">
        <v>2027</v>
      </c>
      <c r="F113" s="78" t="s">
        <v>2477</v>
      </c>
      <c r="G113" s="34" t="s">
        <v>2032</v>
      </c>
      <c r="H113" s="34">
        <v>397</v>
      </c>
      <c r="I113" s="34">
        <v>1</v>
      </c>
      <c r="J113" s="34">
        <f t="shared" si="2"/>
        <v>3</v>
      </c>
      <c r="K113" s="34">
        <v>63</v>
      </c>
      <c r="L113" s="34">
        <v>10</v>
      </c>
      <c r="M113" s="84">
        <v>0</v>
      </c>
    </row>
    <row r="114" spans="1:13" ht="27" customHeight="1">
      <c r="A114" s="46">
        <v>95</v>
      </c>
      <c r="B114" s="46">
        <v>105</v>
      </c>
      <c r="C114" s="458"/>
      <c r="D114" s="28">
        <v>41564</v>
      </c>
      <c r="E114" s="34" t="s">
        <v>2027</v>
      </c>
      <c r="F114" s="78"/>
      <c r="G114" s="34" t="s">
        <v>2033</v>
      </c>
      <c r="H114" s="34">
        <v>652</v>
      </c>
      <c r="I114" s="34">
        <v>1</v>
      </c>
      <c r="J114" s="34">
        <f t="shared" si="2"/>
        <v>3</v>
      </c>
      <c r="K114" s="34">
        <v>63</v>
      </c>
      <c r="L114" s="34">
        <v>10</v>
      </c>
      <c r="M114" s="84">
        <v>0</v>
      </c>
    </row>
    <row r="115" spans="1:13" ht="27" customHeight="1">
      <c r="A115" s="46">
        <v>96</v>
      </c>
      <c r="B115" s="99">
        <v>106</v>
      </c>
      <c r="C115" s="456" t="s">
        <v>2034</v>
      </c>
      <c r="D115" s="28">
        <v>41564</v>
      </c>
      <c r="E115" s="34" t="s">
        <v>2037</v>
      </c>
      <c r="F115" s="78"/>
      <c r="G115" s="34" t="s">
        <v>2039</v>
      </c>
      <c r="H115" s="83" t="s">
        <v>2041</v>
      </c>
      <c r="I115" s="34">
        <v>8</v>
      </c>
      <c r="J115" s="34">
        <f t="shared" si="2"/>
        <v>24</v>
      </c>
      <c r="K115" s="34">
        <v>50</v>
      </c>
      <c r="L115" s="34">
        <v>5</v>
      </c>
      <c r="M115" s="84">
        <v>9100</v>
      </c>
    </row>
    <row r="116" spans="1:13" ht="27" customHeight="1">
      <c r="A116" s="46">
        <v>97</v>
      </c>
      <c r="B116" s="46">
        <v>107</v>
      </c>
      <c r="C116" s="457"/>
      <c r="D116" s="28">
        <v>41564</v>
      </c>
      <c r="E116" s="34" t="s">
        <v>2037</v>
      </c>
      <c r="F116" s="78" t="s">
        <v>2511</v>
      </c>
      <c r="G116" s="34" t="s">
        <v>41</v>
      </c>
      <c r="H116" s="34" t="s">
        <v>2042</v>
      </c>
      <c r="I116" s="34">
        <v>6</v>
      </c>
      <c r="J116" s="34">
        <f t="shared" si="2"/>
        <v>18</v>
      </c>
      <c r="K116" s="34">
        <v>50</v>
      </c>
      <c r="L116" s="34">
        <v>5</v>
      </c>
      <c r="M116" s="84">
        <v>6800</v>
      </c>
    </row>
    <row r="117" spans="1:13" ht="27" customHeight="1">
      <c r="A117" s="46">
        <v>98</v>
      </c>
      <c r="B117" s="46">
        <v>108</v>
      </c>
      <c r="C117" s="458"/>
      <c r="D117" s="28">
        <v>41564</v>
      </c>
      <c r="E117" s="34" t="s">
        <v>2037</v>
      </c>
      <c r="F117" s="78"/>
      <c r="G117" s="34" t="s">
        <v>2032</v>
      </c>
      <c r="H117" s="34" t="s">
        <v>2043</v>
      </c>
      <c r="I117" s="34">
        <v>4</v>
      </c>
      <c r="J117" s="34">
        <f t="shared" si="2"/>
        <v>12</v>
      </c>
      <c r="K117" s="34">
        <v>50</v>
      </c>
      <c r="L117" s="34">
        <v>5</v>
      </c>
      <c r="M117" s="84">
        <v>4500</v>
      </c>
    </row>
    <row r="118" spans="1:13" ht="27" customHeight="1">
      <c r="A118" s="46">
        <v>99</v>
      </c>
      <c r="B118" s="46">
        <v>109</v>
      </c>
      <c r="C118" s="29" t="s">
        <v>2035</v>
      </c>
      <c r="D118" s="28">
        <v>41564</v>
      </c>
      <c r="E118" s="34" t="s">
        <v>2044</v>
      </c>
      <c r="F118" s="78"/>
      <c r="G118" s="34" t="s">
        <v>2046</v>
      </c>
      <c r="H118" s="83" t="s">
        <v>2047</v>
      </c>
      <c r="I118" s="34">
        <v>6</v>
      </c>
      <c r="J118" s="34">
        <f t="shared" si="2"/>
        <v>18</v>
      </c>
      <c r="K118" s="34">
        <v>660</v>
      </c>
      <c r="L118" s="34">
        <v>60</v>
      </c>
      <c r="M118" s="84">
        <v>81000</v>
      </c>
    </row>
    <row r="119" spans="1:13" ht="27" customHeight="1">
      <c r="A119" s="46">
        <v>100</v>
      </c>
      <c r="B119" s="46">
        <v>110</v>
      </c>
      <c r="C119" s="456" t="s">
        <v>2036</v>
      </c>
      <c r="D119" s="28">
        <v>41564</v>
      </c>
      <c r="E119" s="34" t="s">
        <v>2048</v>
      </c>
      <c r="F119" s="78" t="s">
        <v>2479</v>
      </c>
      <c r="G119" s="34" t="s">
        <v>2032</v>
      </c>
      <c r="H119" s="34">
        <v>4533</v>
      </c>
      <c r="I119" s="34">
        <v>3</v>
      </c>
      <c r="J119" s="34">
        <f t="shared" si="2"/>
        <v>9</v>
      </c>
      <c r="K119" s="34">
        <v>800</v>
      </c>
      <c r="L119" s="34">
        <v>30</v>
      </c>
      <c r="M119" s="84">
        <v>0</v>
      </c>
    </row>
    <row r="120" spans="1:13" ht="27" customHeight="1">
      <c r="A120" s="46">
        <v>101</v>
      </c>
      <c r="B120" s="46">
        <v>111</v>
      </c>
      <c r="C120" s="458"/>
      <c r="D120" s="28">
        <v>41564</v>
      </c>
      <c r="E120" s="34" t="s">
        <v>2048</v>
      </c>
      <c r="F120" s="78" t="s">
        <v>2480</v>
      </c>
      <c r="G120" s="34" t="s">
        <v>2032</v>
      </c>
      <c r="H120" s="34">
        <v>4536</v>
      </c>
      <c r="I120" s="34">
        <v>3</v>
      </c>
      <c r="J120" s="34">
        <f t="shared" si="2"/>
        <v>9</v>
      </c>
      <c r="K120" s="34">
        <v>800</v>
      </c>
      <c r="L120" s="34">
        <v>30</v>
      </c>
      <c r="M120" s="84">
        <v>0</v>
      </c>
    </row>
    <row r="121" spans="1:13" ht="27" customHeight="1">
      <c r="A121" s="46">
        <v>102</v>
      </c>
      <c r="B121" s="46">
        <v>112</v>
      </c>
      <c r="C121" s="456" t="s">
        <v>2063</v>
      </c>
      <c r="D121" s="28">
        <v>41575</v>
      </c>
      <c r="E121" s="34" t="s">
        <v>2050</v>
      </c>
      <c r="F121" s="78" t="s">
        <v>2482</v>
      </c>
      <c r="G121" s="34" t="s">
        <v>2053</v>
      </c>
      <c r="H121" s="34">
        <v>6819</v>
      </c>
      <c r="I121" s="34">
        <v>4</v>
      </c>
      <c r="J121" s="34">
        <f t="shared" si="2"/>
        <v>12</v>
      </c>
      <c r="K121" s="34">
        <v>63</v>
      </c>
      <c r="L121" s="34">
        <v>10</v>
      </c>
      <c r="M121" s="84">
        <v>9000</v>
      </c>
    </row>
    <row r="122" spans="1:13" ht="27" customHeight="1">
      <c r="A122" s="46">
        <v>103</v>
      </c>
      <c r="B122" s="46">
        <v>113</v>
      </c>
      <c r="C122" s="457"/>
      <c r="D122" s="28">
        <v>41575</v>
      </c>
      <c r="E122" s="34" t="s">
        <v>2050</v>
      </c>
      <c r="F122" s="78" t="s">
        <v>2481</v>
      </c>
      <c r="G122" s="34" t="s">
        <v>2054</v>
      </c>
      <c r="H122" s="34" t="s">
        <v>2058</v>
      </c>
      <c r="I122" s="34">
        <v>6</v>
      </c>
      <c r="J122" s="34">
        <f t="shared" si="2"/>
        <v>18</v>
      </c>
      <c r="K122" s="34">
        <v>63</v>
      </c>
      <c r="L122" s="34">
        <v>10</v>
      </c>
      <c r="M122" s="84">
        <v>13600</v>
      </c>
    </row>
    <row r="123" spans="1:13" ht="27" customHeight="1">
      <c r="A123" s="46">
        <v>104</v>
      </c>
      <c r="B123" s="46">
        <v>114</v>
      </c>
      <c r="C123" s="457"/>
      <c r="D123" s="28">
        <v>41575</v>
      </c>
      <c r="E123" s="34" t="s">
        <v>2050</v>
      </c>
      <c r="F123" s="78"/>
      <c r="G123" s="34" t="s">
        <v>2055</v>
      </c>
      <c r="H123" s="34" t="s">
        <v>2059</v>
      </c>
      <c r="I123" s="34">
        <v>6</v>
      </c>
      <c r="J123" s="34">
        <f t="shared" si="2"/>
        <v>18</v>
      </c>
      <c r="K123" s="34">
        <v>63</v>
      </c>
      <c r="L123" s="34">
        <v>10</v>
      </c>
      <c r="M123" s="84">
        <v>13600</v>
      </c>
    </row>
    <row r="124" spans="1:13" ht="27" customHeight="1">
      <c r="A124" s="46">
        <v>105</v>
      </c>
      <c r="B124" s="46">
        <v>115</v>
      </c>
      <c r="C124" s="457"/>
      <c r="D124" s="114">
        <v>41575</v>
      </c>
      <c r="E124" s="34" t="s">
        <v>2050</v>
      </c>
      <c r="F124" s="78" t="s">
        <v>2483</v>
      </c>
      <c r="G124" s="34" t="s">
        <v>2056</v>
      </c>
      <c r="H124" s="34" t="s">
        <v>2060</v>
      </c>
      <c r="I124" s="34">
        <v>45</v>
      </c>
      <c r="J124" s="34">
        <f t="shared" si="2"/>
        <v>135</v>
      </c>
      <c r="K124" s="34">
        <v>63</v>
      </c>
      <c r="L124" s="34">
        <v>10</v>
      </c>
      <c r="M124" s="84">
        <v>102000</v>
      </c>
    </row>
    <row r="125" spans="1:13" ht="27" customHeight="1">
      <c r="A125" s="46">
        <v>106</v>
      </c>
      <c r="B125" s="46">
        <v>116</v>
      </c>
      <c r="C125" s="457"/>
      <c r="D125" s="114">
        <v>41575</v>
      </c>
      <c r="E125" s="34" t="s">
        <v>2051</v>
      </c>
      <c r="F125" s="78" t="s">
        <v>2484</v>
      </c>
      <c r="G125" s="34" t="s">
        <v>2053</v>
      </c>
      <c r="H125" s="83" t="s">
        <v>2061</v>
      </c>
      <c r="I125" s="34">
        <v>40</v>
      </c>
      <c r="J125" s="34">
        <f t="shared" si="2"/>
        <v>120</v>
      </c>
      <c r="K125" s="34">
        <v>500</v>
      </c>
      <c r="L125" s="34">
        <v>30</v>
      </c>
      <c r="M125" s="84">
        <v>274100</v>
      </c>
    </row>
    <row r="126" spans="1:13" ht="27" customHeight="1">
      <c r="A126" s="46">
        <v>107</v>
      </c>
      <c r="B126" s="46">
        <v>117</v>
      </c>
      <c r="C126" s="457"/>
      <c r="D126" s="114">
        <v>41575</v>
      </c>
      <c r="E126" s="34" t="s">
        <v>2051</v>
      </c>
      <c r="F126" s="78" t="s">
        <v>2550</v>
      </c>
      <c r="G126" s="34" t="s">
        <v>2055</v>
      </c>
      <c r="H126" s="34" t="s">
        <v>2062</v>
      </c>
      <c r="I126" s="34">
        <v>240</v>
      </c>
      <c r="J126" s="34">
        <f t="shared" si="2"/>
        <v>720</v>
      </c>
      <c r="K126" s="34">
        <v>315</v>
      </c>
      <c r="L126" s="34">
        <v>10</v>
      </c>
      <c r="M126" s="84">
        <v>55700</v>
      </c>
    </row>
    <row r="127" spans="1:13" ht="27" customHeight="1">
      <c r="A127" s="46">
        <v>108</v>
      </c>
      <c r="B127" s="46">
        <v>118</v>
      </c>
      <c r="C127" s="458"/>
      <c r="D127" s="114">
        <v>41575</v>
      </c>
      <c r="E127" s="34" t="s">
        <v>2051</v>
      </c>
      <c r="F127" s="78"/>
      <c r="G127" s="34" t="s">
        <v>2057</v>
      </c>
      <c r="H127" s="100" t="s">
        <v>2064</v>
      </c>
      <c r="I127" s="34">
        <v>1020</v>
      </c>
      <c r="J127" s="34">
        <f t="shared" si="2"/>
        <v>3060</v>
      </c>
      <c r="K127" s="34">
        <v>150</v>
      </c>
      <c r="L127" s="34">
        <v>15</v>
      </c>
      <c r="M127" s="84">
        <v>3476500</v>
      </c>
    </row>
    <row r="128" spans="1:13" ht="27" customHeight="1">
      <c r="A128" s="46">
        <v>109</v>
      </c>
      <c r="B128" s="46">
        <v>119</v>
      </c>
      <c r="C128" s="456" t="s">
        <v>2071</v>
      </c>
      <c r="D128" s="28">
        <v>41582</v>
      </c>
      <c r="E128" s="34" t="s">
        <v>2051</v>
      </c>
      <c r="F128" s="78" t="s">
        <v>2485</v>
      </c>
      <c r="G128" s="34" t="s">
        <v>2067</v>
      </c>
      <c r="H128" s="34" t="s">
        <v>2069</v>
      </c>
      <c r="I128" s="34">
        <v>1</v>
      </c>
      <c r="J128" s="34">
        <f t="shared" si="2"/>
        <v>3</v>
      </c>
      <c r="K128" s="34">
        <v>63</v>
      </c>
      <c r="L128" s="34">
        <v>10</v>
      </c>
      <c r="M128" s="84">
        <v>0</v>
      </c>
    </row>
    <row r="129" spans="1:13" ht="27" customHeight="1">
      <c r="A129" s="46">
        <v>110</v>
      </c>
      <c r="B129" s="46">
        <v>120</v>
      </c>
      <c r="C129" s="458"/>
      <c r="D129" s="28">
        <v>41582</v>
      </c>
      <c r="E129" s="34" t="s">
        <v>2051</v>
      </c>
      <c r="F129" s="78" t="s">
        <v>2486</v>
      </c>
      <c r="G129" s="34" t="s">
        <v>2068</v>
      </c>
      <c r="H129" s="83" t="s">
        <v>2070</v>
      </c>
      <c r="I129" s="34">
        <v>1</v>
      </c>
      <c r="J129" s="34">
        <f t="shared" si="2"/>
        <v>3</v>
      </c>
      <c r="K129" s="34">
        <v>50</v>
      </c>
      <c r="L129" s="34">
        <v>5</v>
      </c>
      <c r="M129" s="84">
        <v>0</v>
      </c>
    </row>
    <row r="130" spans="1:13" ht="27" customHeight="1">
      <c r="A130" s="46">
        <v>111</v>
      </c>
      <c r="B130" s="46">
        <v>121</v>
      </c>
      <c r="C130" s="456" t="s">
        <v>2072</v>
      </c>
      <c r="D130" s="114">
        <v>41591</v>
      </c>
      <c r="E130" s="34" t="s">
        <v>2051</v>
      </c>
      <c r="F130" s="78" t="s">
        <v>2488</v>
      </c>
      <c r="G130" s="34" t="s">
        <v>2075</v>
      </c>
      <c r="H130" s="34" t="s">
        <v>2078</v>
      </c>
      <c r="I130" s="34">
        <f>1027+12</f>
        <v>1039</v>
      </c>
      <c r="J130" s="34">
        <f t="shared" si="2"/>
        <v>3117</v>
      </c>
      <c r="K130" s="34">
        <v>150</v>
      </c>
      <c r="L130" s="34">
        <v>15</v>
      </c>
      <c r="M130" s="84">
        <v>45000</v>
      </c>
    </row>
    <row r="131" spans="1:13" ht="27" customHeight="1">
      <c r="A131" s="46">
        <v>112</v>
      </c>
      <c r="B131" s="46">
        <v>122</v>
      </c>
      <c r="C131" s="457"/>
      <c r="D131" s="28">
        <v>41591</v>
      </c>
      <c r="E131" s="34" t="s">
        <v>1768</v>
      </c>
      <c r="F131" s="78" t="s">
        <v>2551</v>
      </c>
      <c r="G131" s="34" t="s">
        <v>2076</v>
      </c>
      <c r="H131" s="34" t="s">
        <v>2079</v>
      </c>
      <c r="I131" s="34">
        <v>3</v>
      </c>
      <c r="J131" s="34">
        <f t="shared" si="2"/>
        <v>9</v>
      </c>
      <c r="K131" s="34">
        <v>63</v>
      </c>
      <c r="L131" s="34">
        <v>10</v>
      </c>
      <c r="M131" s="84">
        <v>0</v>
      </c>
    </row>
    <row r="132" spans="1:13" ht="27" customHeight="1">
      <c r="A132" s="46">
        <v>113</v>
      </c>
      <c r="B132" s="46">
        <v>123</v>
      </c>
      <c r="C132" s="458"/>
      <c r="D132" s="28">
        <v>41591</v>
      </c>
      <c r="E132" s="34" t="s">
        <v>1768</v>
      </c>
      <c r="F132" s="78" t="s">
        <v>2487</v>
      </c>
      <c r="G132" s="34" t="s">
        <v>2077</v>
      </c>
      <c r="H132" s="34">
        <v>852</v>
      </c>
      <c r="I132" s="34">
        <v>2</v>
      </c>
      <c r="J132" s="34">
        <f t="shared" si="2"/>
        <v>6</v>
      </c>
      <c r="K132" s="34">
        <v>63</v>
      </c>
      <c r="L132" s="34">
        <v>10</v>
      </c>
      <c r="M132" s="84">
        <v>0</v>
      </c>
    </row>
    <row r="133" spans="1:13" ht="27" customHeight="1">
      <c r="A133" s="46">
        <v>114</v>
      </c>
      <c r="B133" s="46">
        <v>124</v>
      </c>
      <c r="C133" s="456" t="s">
        <v>2080</v>
      </c>
      <c r="D133" s="114">
        <v>41591</v>
      </c>
      <c r="E133" s="34" t="s">
        <v>1375</v>
      </c>
      <c r="F133" s="78"/>
      <c r="G133" s="34" t="s">
        <v>18</v>
      </c>
      <c r="H133" s="34" t="s">
        <v>2083</v>
      </c>
      <c r="I133" s="34">
        <v>740</v>
      </c>
      <c r="J133" s="34">
        <f t="shared" ref="J133:J140" si="3">I133*1.5</f>
        <v>1110</v>
      </c>
      <c r="K133" s="34" t="s">
        <v>2087</v>
      </c>
      <c r="L133" s="34">
        <v>10</v>
      </c>
      <c r="M133" s="84">
        <v>844800</v>
      </c>
    </row>
    <row r="134" spans="1:13" ht="27" customHeight="1">
      <c r="A134" s="46">
        <v>115</v>
      </c>
      <c r="B134" s="46">
        <v>125</v>
      </c>
      <c r="C134" s="458"/>
      <c r="D134" s="114">
        <v>41591</v>
      </c>
      <c r="E134" s="34" t="s">
        <v>1375</v>
      </c>
      <c r="F134" s="78"/>
      <c r="G134" s="34" t="s">
        <v>2084</v>
      </c>
      <c r="H134" s="34" t="s">
        <v>2085</v>
      </c>
      <c r="I134" s="34">
        <v>540</v>
      </c>
      <c r="J134" s="34">
        <f t="shared" si="3"/>
        <v>810</v>
      </c>
      <c r="K134" s="34" t="s">
        <v>2087</v>
      </c>
      <c r="L134" s="34">
        <v>10</v>
      </c>
      <c r="M134" s="84">
        <v>616500</v>
      </c>
    </row>
    <row r="135" spans="1:13" ht="27" customHeight="1">
      <c r="A135" s="46">
        <v>116</v>
      </c>
      <c r="B135" s="46">
        <v>126</v>
      </c>
      <c r="C135" s="456" t="s">
        <v>2089</v>
      </c>
      <c r="D135" s="114">
        <v>41591</v>
      </c>
      <c r="E135" s="34" t="s">
        <v>1375</v>
      </c>
      <c r="F135" s="78"/>
      <c r="G135" s="34" t="s">
        <v>2082</v>
      </c>
      <c r="H135" s="34" t="s">
        <v>2083</v>
      </c>
      <c r="I135" s="34">
        <v>740</v>
      </c>
      <c r="J135" s="34">
        <f t="shared" si="3"/>
        <v>1110</v>
      </c>
      <c r="K135" s="34" t="s">
        <v>2087</v>
      </c>
      <c r="L135" s="34">
        <v>10</v>
      </c>
      <c r="M135" s="84">
        <v>844800</v>
      </c>
    </row>
    <row r="136" spans="1:13" ht="27" customHeight="1">
      <c r="A136" s="46">
        <v>117</v>
      </c>
      <c r="B136" s="46">
        <v>127</v>
      </c>
      <c r="C136" s="458"/>
      <c r="D136" s="114">
        <v>41591</v>
      </c>
      <c r="E136" s="34" t="s">
        <v>1375</v>
      </c>
      <c r="F136" s="78"/>
      <c r="G136" s="34" t="s">
        <v>2084</v>
      </c>
      <c r="H136" s="34" t="s">
        <v>2085</v>
      </c>
      <c r="I136" s="34">
        <v>540</v>
      </c>
      <c r="J136" s="34">
        <f t="shared" si="3"/>
        <v>810</v>
      </c>
      <c r="K136" s="34" t="s">
        <v>2087</v>
      </c>
      <c r="L136" s="34">
        <v>10</v>
      </c>
      <c r="M136" s="84">
        <v>616500</v>
      </c>
    </row>
    <row r="137" spans="1:13" ht="27" customHeight="1">
      <c r="A137" s="46">
        <v>118</v>
      </c>
      <c r="B137" s="46">
        <v>128</v>
      </c>
      <c r="C137" s="456" t="s">
        <v>2090</v>
      </c>
      <c r="D137" s="28">
        <v>41591</v>
      </c>
      <c r="E137" s="34" t="s">
        <v>2091</v>
      </c>
      <c r="F137" s="78"/>
      <c r="G137" s="34" t="s">
        <v>2092</v>
      </c>
      <c r="H137" s="34" t="s">
        <v>2094</v>
      </c>
      <c r="I137" s="34">
        <v>5</v>
      </c>
      <c r="J137" s="34">
        <f t="shared" si="3"/>
        <v>7.5</v>
      </c>
      <c r="K137" s="34" t="s">
        <v>2086</v>
      </c>
      <c r="L137" s="34">
        <v>5</v>
      </c>
      <c r="M137" s="84">
        <v>5800</v>
      </c>
    </row>
    <row r="138" spans="1:13" ht="27" customHeight="1">
      <c r="A138" s="46">
        <v>119</v>
      </c>
      <c r="B138" s="46">
        <v>129</v>
      </c>
      <c r="C138" s="457"/>
      <c r="D138" s="28">
        <v>41591</v>
      </c>
      <c r="E138" s="34" t="s">
        <v>2091</v>
      </c>
      <c r="F138" s="78"/>
      <c r="G138" s="34" t="s">
        <v>2093</v>
      </c>
      <c r="H138" s="34" t="s">
        <v>2095</v>
      </c>
      <c r="I138" s="34">
        <v>3</v>
      </c>
      <c r="J138" s="34">
        <f t="shared" si="3"/>
        <v>4.5</v>
      </c>
      <c r="K138" s="34" t="s">
        <v>2086</v>
      </c>
      <c r="L138" s="34">
        <v>5</v>
      </c>
      <c r="M138" s="84">
        <v>3500</v>
      </c>
    </row>
    <row r="139" spans="1:13" ht="27" customHeight="1">
      <c r="A139" s="46"/>
      <c r="B139" s="46">
        <v>130</v>
      </c>
      <c r="C139" s="458"/>
      <c r="D139" s="28">
        <v>41591</v>
      </c>
      <c r="E139" s="34" t="s">
        <v>2091</v>
      </c>
      <c r="F139" s="78"/>
      <c r="G139" s="34" t="s">
        <v>2093</v>
      </c>
      <c r="H139" s="34" t="s">
        <v>2096</v>
      </c>
      <c r="I139" s="34">
        <v>3</v>
      </c>
      <c r="J139" s="34">
        <f t="shared" si="3"/>
        <v>4.5</v>
      </c>
      <c r="K139" s="34" t="s">
        <v>2086</v>
      </c>
      <c r="L139" s="34">
        <v>5</v>
      </c>
      <c r="M139" s="84">
        <v>3500</v>
      </c>
    </row>
    <row r="140" spans="1:13" ht="27" customHeight="1">
      <c r="A140" s="46"/>
      <c r="B140" s="46">
        <v>131</v>
      </c>
      <c r="C140" s="29" t="s">
        <v>2097</v>
      </c>
      <c r="D140" s="28">
        <v>41591</v>
      </c>
      <c r="E140" s="34" t="s">
        <v>2098</v>
      </c>
      <c r="F140" s="78"/>
      <c r="G140" s="34" t="s">
        <v>2092</v>
      </c>
      <c r="H140" s="34" t="s">
        <v>2100</v>
      </c>
      <c r="I140" s="34">
        <v>3</v>
      </c>
      <c r="J140" s="34">
        <f t="shared" si="3"/>
        <v>4.5</v>
      </c>
      <c r="K140" s="34">
        <v>100</v>
      </c>
      <c r="L140" s="34">
        <v>5</v>
      </c>
      <c r="M140" s="84">
        <v>0</v>
      </c>
    </row>
    <row r="141" spans="1:13" ht="27" customHeight="1">
      <c r="A141" s="46"/>
      <c r="B141" s="46">
        <v>132</v>
      </c>
      <c r="C141" s="456" t="s">
        <v>2110</v>
      </c>
      <c r="D141" s="28">
        <v>41597</v>
      </c>
      <c r="E141" s="34" t="s">
        <v>2051</v>
      </c>
      <c r="F141" s="78" t="s">
        <v>2490</v>
      </c>
      <c r="G141" s="34" t="s">
        <v>2102</v>
      </c>
      <c r="H141" s="34">
        <v>2082</v>
      </c>
      <c r="I141" s="34">
        <v>2</v>
      </c>
      <c r="J141" s="34">
        <f>I141*3</f>
        <v>6</v>
      </c>
      <c r="K141" s="34">
        <v>63</v>
      </c>
      <c r="L141" s="34">
        <v>10</v>
      </c>
      <c r="M141" s="84">
        <v>4500</v>
      </c>
    </row>
    <row r="142" spans="1:13" ht="27" customHeight="1">
      <c r="A142" s="46"/>
      <c r="B142" s="46">
        <v>133</v>
      </c>
      <c r="C142" s="457"/>
      <c r="D142" s="28">
        <v>41597</v>
      </c>
      <c r="E142" s="34" t="s">
        <v>2051</v>
      </c>
      <c r="F142" s="78" t="s">
        <v>2491</v>
      </c>
      <c r="G142" s="34" t="s">
        <v>2104</v>
      </c>
      <c r="H142" s="34" t="s">
        <v>2106</v>
      </c>
      <c r="I142" s="34">
        <v>2</v>
      </c>
      <c r="J142" s="34">
        <f>I142*3</f>
        <v>6</v>
      </c>
      <c r="K142" s="34">
        <v>63</v>
      </c>
      <c r="L142" s="34">
        <v>10</v>
      </c>
      <c r="M142" s="84">
        <v>4500</v>
      </c>
    </row>
    <row r="143" spans="1:13" ht="27" customHeight="1">
      <c r="A143" s="46"/>
      <c r="B143" s="46">
        <v>134</v>
      </c>
      <c r="C143" s="458"/>
      <c r="D143" s="28">
        <v>41597</v>
      </c>
      <c r="E143" s="34" t="s">
        <v>2051</v>
      </c>
      <c r="F143" s="78" t="s">
        <v>2492</v>
      </c>
      <c r="G143" s="34" t="s">
        <v>2108</v>
      </c>
      <c r="H143" s="34" t="s">
        <v>2109</v>
      </c>
      <c r="I143" s="34">
        <v>8</v>
      </c>
      <c r="J143" s="34">
        <f>I143*3</f>
        <v>24</v>
      </c>
      <c r="K143" s="34">
        <v>63</v>
      </c>
      <c r="L143" s="34">
        <v>10</v>
      </c>
      <c r="M143" s="84">
        <v>18000</v>
      </c>
    </row>
    <row r="144" spans="1:13" ht="27" customHeight="1">
      <c r="A144" s="46"/>
      <c r="B144" s="46">
        <v>137</v>
      </c>
      <c r="C144" s="456" t="s">
        <v>2124</v>
      </c>
      <c r="D144" s="28">
        <v>41597</v>
      </c>
      <c r="E144" s="34" t="s">
        <v>1375</v>
      </c>
      <c r="F144" s="78" t="s">
        <v>2493</v>
      </c>
      <c r="G144" s="34" t="s">
        <v>2102</v>
      </c>
      <c r="H144" s="83" t="s">
        <v>2112</v>
      </c>
      <c r="I144" s="34">
        <v>3</v>
      </c>
      <c r="J144" s="34">
        <f>I144*3</f>
        <v>9</v>
      </c>
      <c r="K144" s="34" t="s">
        <v>2119</v>
      </c>
      <c r="L144" s="34">
        <v>5</v>
      </c>
      <c r="M144" s="84">
        <v>3400</v>
      </c>
    </row>
    <row r="145" spans="1:13" ht="27" customHeight="1">
      <c r="A145" s="46"/>
      <c r="B145" s="46">
        <v>138</v>
      </c>
      <c r="C145" s="457"/>
      <c r="D145" s="28">
        <v>41597</v>
      </c>
      <c r="E145" s="34" t="s">
        <v>1375</v>
      </c>
      <c r="F145" s="78" t="s">
        <v>2494</v>
      </c>
      <c r="G145" s="34" t="s">
        <v>2102</v>
      </c>
      <c r="H145" s="34">
        <v>6085</v>
      </c>
      <c r="I145" s="34">
        <v>2</v>
      </c>
      <c r="J145" s="34">
        <f t="shared" ref="J145:J156" si="4">I145*3</f>
        <v>6</v>
      </c>
      <c r="K145" s="34" t="s">
        <v>2119</v>
      </c>
      <c r="L145" s="34">
        <v>5</v>
      </c>
      <c r="M145" s="84">
        <v>0</v>
      </c>
    </row>
    <row r="146" spans="1:13" ht="27" customHeight="1">
      <c r="A146" s="46"/>
      <c r="B146" s="46">
        <v>139</v>
      </c>
      <c r="C146" s="457"/>
      <c r="D146" s="28">
        <v>41597</v>
      </c>
      <c r="E146" s="34" t="s">
        <v>1375</v>
      </c>
      <c r="F146" s="78" t="s">
        <v>2552</v>
      </c>
      <c r="G146" s="34" t="s">
        <v>2111</v>
      </c>
      <c r="H146" s="34" t="s">
        <v>2113</v>
      </c>
      <c r="I146" s="34">
        <v>3</v>
      </c>
      <c r="J146" s="34">
        <f t="shared" si="4"/>
        <v>9</v>
      </c>
      <c r="K146" s="34" t="s">
        <v>2119</v>
      </c>
      <c r="L146" s="34">
        <v>5</v>
      </c>
      <c r="M146" s="84">
        <v>3400</v>
      </c>
    </row>
    <row r="147" spans="1:13" ht="27" customHeight="1">
      <c r="A147" s="46"/>
      <c r="B147" s="46">
        <v>140</v>
      </c>
      <c r="C147" s="457"/>
      <c r="D147" s="28">
        <v>41597</v>
      </c>
      <c r="E147" s="34" t="s">
        <v>1375</v>
      </c>
      <c r="F147" s="78" t="s">
        <v>2495</v>
      </c>
      <c r="G147" s="34" t="s">
        <v>2111</v>
      </c>
      <c r="H147" s="34" t="s">
        <v>2114</v>
      </c>
      <c r="I147" s="34">
        <v>3</v>
      </c>
      <c r="J147" s="34">
        <f t="shared" si="4"/>
        <v>9</v>
      </c>
      <c r="K147" s="34" t="s">
        <v>2119</v>
      </c>
      <c r="L147" s="34">
        <v>5</v>
      </c>
      <c r="M147" s="84">
        <v>3400</v>
      </c>
    </row>
    <row r="148" spans="1:13" ht="27" customHeight="1">
      <c r="A148" s="46"/>
      <c r="B148" s="46">
        <v>141</v>
      </c>
      <c r="C148" s="457"/>
      <c r="D148" s="28">
        <v>41597</v>
      </c>
      <c r="E148" s="34" t="s">
        <v>1375</v>
      </c>
      <c r="F148" s="78" t="s">
        <v>2496</v>
      </c>
      <c r="G148" s="34" t="s">
        <v>2111</v>
      </c>
      <c r="H148" s="34" t="s">
        <v>2115</v>
      </c>
      <c r="I148" s="34">
        <v>3</v>
      </c>
      <c r="J148" s="34">
        <f t="shared" si="4"/>
        <v>9</v>
      </c>
      <c r="K148" s="34" t="s">
        <v>2119</v>
      </c>
      <c r="L148" s="34">
        <v>5</v>
      </c>
      <c r="M148" s="84">
        <v>3400</v>
      </c>
    </row>
    <row r="149" spans="1:13" ht="27" customHeight="1">
      <c r="A149" s="46"/>
      <c r="B149" s="46">
        <v>142</v>
      </c>
      <c r="C149" s="457"/>
      <c r="D149" s="28">
        <v>41597</v>
      </c>
      <c r="E149" s="34" t="s">
        <v>1375</v>
      </c>
      <c r="F149" s="78" t="s">
        <v>2497</v>
      </c>
      <c r="G149" s="34" t="s">
        <v>2111</v>
      </c>
      <c r="H149" s="34" t="s">
        <v>2116</v>
      </c>
      <c r="I149" s="34">
        <v>2</v>
      </c>
      <c r="J149" s="34">
        <f t="shared" si="4"/>
        <v>6</v>
      </c>
      <c r="K149" s="34" t="s">
        <v>2119</v>
      </c>
      <c r="L149" s="34">
        <v>5</v>
      </c>
      <c r="M149" s="84">
        <v>0</v>
      </c>
    </row>
    <row r="150" spans="1:13" ht="27" customHeight="1">
      <c r="A150" s="46"/>
      <c r="B150" s="46">
        <v>143</v>
      </c>
      <c r="C150" s="457"/>
      <c r="D150" s="28">
        <v>41597</v>
      </c>
      <c r="E150" s="34" t="s">
        <v>1375</v>
      </c>
      <c r="F150" s="78" t="s">
        <v>2553</v>
      </c>
      <c r="G150" s="34" t="s">
        <v>2111</v>
      </c>
      <c r="H150" s="34" t="s">
        <v>2117</v>
      </c>
      <c r="I150" s="34">
        <v>3</v>
      </c>
      <c r="J150" s="34">
        <f t="shared" si="4"/>
        <v>9</v>
      </c>
      <c r="K150" s="34" t="s">
        <v>2119</v>
      </c>
      <c r="L150" s="34">
        <v>5</v>
      </c>
      <c r="M150" s="84">
        <v>3400</v>
      </c>
    </row>
    <row r="151" spans="1:13" ht="27" customHeight="1">
      <c r="A151" s="46"/>
      <c r="B151" s="46">
        <v>144</v>
      </c>
      <c r="C151" s="458"/>
      <c r="D151" s="28">
        <v>41597</v>
      </c>
      <c r="E151" s="34" t="s">
        <v>1375</v>
      </c>
      <c r="F151" s="78" t="s">
        <v>2498</v>
      </c>
      <c r="G151" s="34" t="s">
        <v>2111</v>
      </c>
      <c r="H151" s="34" t="s">
        <v>2118</v>
      </c>
      <c r="I151" s="34">
        <v>3</v>
      </c>
      <c r="J151" s="34">
        <f t="shared" si="4"/>
        <v>9</v>
      </c>
      <c r="K151" s="34" t="s">
        <v>2119</v>
      </c>
      <c r="L151" s="34">
        <v>5</v>
      </c>
      <c r="M151" s="84">
        <v>3400</v>
      </c>
    </row>
    <row r="152" spans="1:13" ht="27" customHeight="1">
      <c r="A152" s="46"/>
      <c r="B152" s="46">
        <v>145</v>
      </c>
      <c r="C152" s="456" t="s">
        <v>2125</v>
      </c>
      <c r="D152" s="28">
        <v>41603</v>
      </c>
      <c r="E152" s="34" t="s">
        <v>2051</v>
      </c>
      <c r="F152" s="78" t="s">
        <v>2499</v>
      </c>
      <c r="G152" s="34" t="s">
        <v>2120</v>
      </c>
      <c r="H152" s="34">
        <v>397</v>
      </c>
      <c r="I152" s="34">
        <v>2</v>
      </c>
      <c r="J152" s="34">
        <f t="shared" si="4"/>
        <v>6</v>
      </c>
      <c r="K152" s="34">
        <v>63</v>
      </c>
      <c r="L152" s="34">
        <v>10</v>
      </c>
      <c r="M152" s="84">
        <v>4500</v>
      </c>
    </row>
    <row r="153" spans="1:13" ht="27" customHeight="1">
      <c r="A153" s="46"/>
      <c r="B153" s="46">
        <v>146</v>
      </c>
      <c r="C153" s="457"/>
      <c r="D153" s="28">
        <v>41603</v>
      </c>
      <c r="E153" s="34" t="s">
        <v>2051</v>
      </c>
      <c r="F153" s="78" t="s">
        <v>2500</v>
      </c>
      <c r="G153" s="34" t="s">
        <v>2120</v>
      </c>
      <c r="H153" s="34" t="s">
        <v>2121</v>
      </c>
      <c r="I153" s="34">
        <v>2</v>
      </c>
      <c r="J153" s="34">
        <f t="shared" si="4"/>
        <v>6</v>
      </c>
      <c r="K153" s="34">
        <v>63</v>
      </c>
      <c r="L153" s="34">
        <v>10</v>
      </c>
      <c r="M153" s="84">
        <v>4500</v>
      </c>
    </row>
    <row r="154" spans="1:13" ht="27" customHeight="1">
      <c r="A154" s="46"/>
      <c r="B154" s="46">
        <v>147</v>
      </c>
      <c r="C154" s="457"/>
      <c r="D154" s="28">
        <v>41603</v>
      </c>
      <c r="E154" s="34" t="s">
        <v>2051</v>
      </c>
      <c r="F154" s="78" t="s">
        <v>2501</v>
      </c>
      <c r="G154" s="34" t="s">
        <v>2120</v>
      </c>
      <c r="H154" s="34" t="s">
        <v>2122</v>
      </c>
      <c r="I154" s="34">
        <v>2</v>
      </c>
      <c r="J154" s="34">
        <f t="shared" si="4"/>
        <v>6</v>
      </c>
      <c r="K154" s="34">
        <v>63</v>
      </c>
      <c r="L154" s="34">
        <v>10</v>
      </c>
      <c r="M154" s="84">
        <v>4500</v>
      </c>
    </row>
    <row r="155" spans="1:13" ht="27" customHeight="1">
      <c r="A155" s="46"/>
      <c r="B155" s="46">
        <v>148</v>
      </c>
      <c r="C155" s="458"/>
      <c r="D155" s="28">
        <v>41603</v>
      </c>
      <c r="E155" s="34" t="s">
        <v>2051</v>
      </c>
      <c r="F155" s="78" t="s">
        <v>2502</v>
      </c>
      <c r="G155" s="34" t="s">
        <v>2120</v>
      </c>
      <c r="H155" s="34" t="s">
        <v>2123</v>
      </c>
      <c r="I155" s="34">
        <v>2</v>
      </c>
      <c r="J155" s="34">
        <f t="shared" si="4"/>
        <v>6</v>
      </c>
      <c r="K155" s="34">
        <v>63</v>
      </c>
      <c r="L155" s="34">
        <v>10</v>
      </c>
      <c r="M155" s="84">
        <v>4500</v>
      </c>
    </row>
    <row r="156" spans="1:13" ht="27" customHeight="1">
      <c r="A156" s="46"/>
      <c r="B156" s="46">
        <v>149</v>
      </c>
      <c r="C156" s="29" t="s">
        <v>2129</v>
      </c>
      <c r="D156" s="28">
        <v>41618</v>
      </c>
      <c r="E156" s="34" t="s">
        <v>2132</v>
      </c>
      <c r="F156" s="78"/>
      <c r="G156" s="34" t="s">
        <v>2131</v>
      </c>
      <c r="H156" s="34" t="s">
        <v>2130</v>
      </c>
      <c r="I156" s="34">
        <v>10</v>
      </c>
      <c r="J156" s="34">
        <f t="shared" si="4"/>
        <v>30</v>
      </c>
      <c r="K156" s="34">
        <v>100</v>
      </c>
      <c r="L156" s="34">
        <v>5</v>
      </c>
      <c r="M156" s="84">
        <v>11200</v>
      </c>
    </row>
  </sheetData>
  <autoFilter ref="A3:M157" xr:uid="{00000000-0009-0000-0000-000003000000}"/>
  <mergeCells count="29">
    <mergeCell ref="C115:C117"/>
    <mergeCell ref="C119:C120"/>
    <mergeCell ref="C144:C151"/>
    <mergeCell ref="C141:C143"/>
    <mergeCell ref="C130:C132"/>
    <mergeCell ref="C133:C134"/>
    <mergeCell ref="C135:C136"/>
    <mergeCell ref="C137:C139"/>
    <mergeCell ref="C2:M2"/>
    <mergeCell ref="C5:C7"/>
    <mergeCell ref="C9:C17"/>
    <mergeCell ref="C18:C24"/>
    <mergeCell ref="C28:C30"/>
    <mergeCell ref="C152:C155"/>
    <mergeCell ref="C32:C33"/>
    <mergeCell ref="C104:C109"/>
    <mergeCell ref="C59:C63"/>
    <mergeCell ref="C38:C49"/>
    <mergeCell ref="C96:C102"/>
    <mergeCell ref="C52:C55"/>
    <mergeCell ref="C56:C57"/>
    <mergeCell ref="C77:C79"/>
    <mergeCell ref="C66:C67"/>
    <mergeCell ref="C92:C94"/>
    <mergeCell ref="C82:C88"/>
    <mergeCell ref="C68:C73"/>
    <mergeCell ref="C128:C129"/>
    <mergeCell ref="C121:C127"/>
    <mergeCell ref="C112:C114"/>
  </mergeCells>
  <phoneticPr fontId="8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66"/>
  <sheetViews>
    <sheetView zoomScaleSheetLayoutView="100" workbookViewId="0">
      <pane xSplit="4" ySplit="3" topLeftCell="E4" activePane="bottomRight" state="frozen"/>
      <selection activeCell="N60" sqref="N60"/>
      <selection pane="topRight" activeCell="N60" sqref="N60"/>
      <selection pane="bottomLeft" activeCell="N60" sqref="N60"/>
      <selection pane="bottomRight" activeCell="A3" sqref="A3"/>
    </sheetView>
  </sheetViews>
  <sheetFormatPr defaultRowHeight="13.5"/>
  <cols>
    <col min="1" max="1" width="6.88671875" style="65" customWidth="1"/>
    <col min="2" max="2" width="9.33203125" style="65" customWidth="1"/>
    <col min="3" max="3" width="9.44140625" style="89" bestFit="1" customWidth="1"/>
    <col min="4" max="4" width="13" style="93" customWidth="1"/>
    <col min="5" max="5" width="18.44140625" style="67" customWidth="1"/>
    <col min="6" max="6" width="7.77734375" style="67" customWidth="1"/>
    <col min="7" max="7" width="9.33203125" style="67" customWidth="1"/>
    <col min="8" max="9" width="6.77734375" style="92" customWidth="1"/>
    <col min="10" max="10" width="6" style="92" customWidth="1"/>
    <col min="11" max="11" width="7.88671875" style="92" customWidth="1"/>
    <col min="12" max="12" width="9.77734375" style="92" customWidth="1"/>
    <col min="13" max="16384" width="8.88671875" style="65"/>
  </cols>
  <sheetData>
    <row r="1" spans="1:12" ht="6.75" customHeight="1"/>
    <row r="2" spans="1:12" ht="65.25" customHeight="1">
      <c r="A2" s="459" t="s">
        <v>670</v>
      </c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</row>
    <row r="3" spans="1:12" s="91" customFormat="1" ht="30" customHeight="1">
      <c r="A3" s="71" t="s">
        <v>1598</v>
      </c>
      <c r="B3" s="46" t="s">
        <v>396</v>
      </c>
      <c r="C3" s="90" t="s">
        <v>4</v>
      </c>
      <c r="D3" s="165" t="s">
        <v>5</v>
      </c>
      <c r="E3" s="72" t="s">
        <v>2138</v>
      </c>
      <c r="F3" s="72" t="s">
        <v>7</v>
      </c>
      <c r="G3" s="72" t="s">
        <v>8</v>
      </c>
      <c r="H3" s="72" t="s">
        <v>9</v>
      </c>
      <c r="I3" s="72" t="s">
        <v>10</v>
      </c>
      <c r="J3" s="72" t="s">
        <v>11</v>
      </c>
      <c r="K3" s="72" t="s">
        <v>12</v>
      </c>
      <c r="L3" s="72" t="s">
        <v>2160</v>
      </c>
    </row>
    <row r="4" spans="1:12" ht="30" customHeight="1">
      <c r="A4" s="46">
        <v>1</v>
      </c>
      <c r="B4" s="456" t="s">
        <v>2142</v>
      </c>
      <c r="C4" s="429">
        <v>41659</v>
      </c>
      <c r="D4" s="34" t="s">
        <v>2700</v>
      </c>
      <c r="E4" s="34" t="s">
        <v>2139</v>
      </c>
      <c r="F4" s="34" t="s">
        <v>2140</v>
      </c>
      <c r="G4" s="430">
        <v>1781</v>
      </c>
      <c r="H4" s="96">
        <v>2</v>
      </c>
      <c r="I4" s="96" t="s">
        <v>257</v>
      </c>
      <c r="J4" s="34">
        <v>50</v>
      </c>
      <c r="K4" s="34">
        <v>10</v>
      </c>
      <c r="L4" s="84">
        <v>0</v>
      </c>
    </row>
    <row r="5" spans="1:12" ht="30" customHeight="1">
      <c r="A5" s="46">
        <v>2</v>
      </c>
      <c r="B5" s="457"/>
      <c r="C5" s="429">
        <v>41659</v>
      </c>
      <c r="D5" s="34" t="s">
        <v>2700</v>
      </c>
      <c r="E5" s="34" t="s">
        <v>2143</v>
      </c>
      <c r="F5" s="34" t="s">
        <v>2140</v>
      </c>
      <c r="G5" s="430">
        <v>1588</v>
      </c>
      <c r="H5" s="96">
        <v>2</v>
      </c>
      <c r="I5" s="96" t="s">
        <v>257</v>
      </c>
      <c r="J5" s="34">
        <v>50</v>
      </c>
      <c r="K5" s="34">
        <v>10</v>
      </c>
      <c r="L5" s="84">
        <v>0</v>
      </c>
    </row>
    <row r="6" spans="1:12" ht="30" customHeight="1">
      <c r="A6" s="46">
        <v>3</v>
      </c>
      <c r="B6" s="457"/>
      <c r="C6" s="429">
        <v>41659</v>
      </c>
      <c r="D6" s="34" t="s">
        <v>2700</v>
      </c>
      <c r="E6" s="34" t="s">
        <v>2144</v>
      </c>
      <c r="F6" s="34" t="s">
        <v>2145</v>
      </c>
      <c r="G6" s="430">
        <v>5041</v>
      </c>
      <c r="H6" s="96">
        <v>2</v>
      </c>
      <c r="I6" s="96" t="s">
        <v>257</v>
      </c>
      <c r="J6" s="34">
        <v>50</v>
      </c>
      <c r="K6" s="34">
        <v>10</v>
      </c>
      <c r="L6" s="84">
        <v>0</v>
      </c>
    </row>
    <row r="7" spans="1:12" ht="30" customHeight="1">
      <c r="A7" s="46">
        <v>4</v>
      </c>
      <c r="B7" s="457"/>
      <c r="C7" s="429">
        <v>41659</v>
      </c>
      <c r="D7" s="34" t="s">
        <v>2700</v>
      </c>
      <c r="E7" s="34" t="s">
        <v>2146</v>
      </c>
      <c r="F7" s="34" t="s">
        <v>2145</v>
      </c>
      <c r="G7" s="430">
        <v>4645</v>
      </c>
      <c r="H7" s="96">
        <v>2</v>
      </c>
      <c r="I7" s="96" t="s">
        <v>257</v>
      </c>
      <c r="J7" s="34">
        <v>50</v>
      </c>
      <c r="K7" s="34">
        <v>10</v>
      </c>
      <c r="L7" s="84">
        <v>0</v>
      </c>
    </row>
    <row r="8" spans="1:12" ht="30" customHeight="1">
      <c r="A8" s="46">
        <v>5</v>
      </c>
      <c r="B8" s="457"/>
      <c r="C8" s="429">
        <v>41659</v>
      </c>
      <c r="D8" s="34" t="s">
        <v>2700</v>
      </c>
      <c r="E8" s="34" t="s">
        <v>2147</v>
      </c>
      <c r="F8" s="34" t="s">
        <v>2145</v>
      </c>
      <c r="G8" s="430">
        <v>5361</v>
      </c>
      <c r="H8" s="96">
        <v>2</v>
      </c>
      <c r="I8" s="96" t="s">
        <v>257</v>
      </c>
      <c r="J8" s="34">
        <v>50</v>
      </c>
      <c r="K8" s="34">
        <v>10</v>
      </c>
      <c r="L8" s="84">
        <v>0</v>
      </c>
    </row>
    <row r="9" spans="1:12" ht="30" customHeight="1">
      <c r="A9" s="46">
        <v>6</v>
      </c>
      <c r="B9" s="457"/>
      <c r="C9" s="429">
        <v>41659</v>
      </c>
      <c r="D9" s="34" t="s">
        <v>2700</v>
      </c>
      <c r="E9" s="34" t="s">
        <v>2148</v>
      </c>
      <c r="F9" s="34" t="s">
        <v>2149</v>
      </c>
      <c r="G9" s="430">
        <v>1669</v>
      </c>
      <c r="H9" s="96">
        <v>2</v>
      </c>
      <c r="I9" s="96" t="s">
        <v>257</v>
      </c>
      <c r="J9" s="34">
        <v>50</v>
      </c>
      <c r="K9" s="34">
        <v>10</v>
      </c>
      <c r="L9" s="84">
        <v>0</v>
      </c>
    </row>
    <row r="10" spans="1:12" ht="30" customHeight="1">
      <c r="A10" s="46">
        <v>7</v>
      </c>
      <c r="B10" s="457"/>
      <c r="C10" s="429">
        <v>41659</v>
      </c>
      <c r="D10" s="34" t="s">
        <v>2700</v>
      </c>
      <c r="E10" s="34" t="s">
        <v>2150</v>
      </c>
      <c r="F10" s="34" t="s">
        <v>2151</v>
      </c>
      <c r="G10" s="430">
        <v>5774</v>
      </c>
      <c r="H10" s="96">
        <v>2</v>
      </c>
      <c r="I10" s="96" t="s">
        <v>257</v>
      </c>
      <c r="J10" s="34">
        <v>50</v>
      </c>
      <c r="K10" s="34">
        <v>10</v>
      </c>
      <c r="L10" s="84">
        <v>0</v>
      </c>
    </row>
    <row r="11" spans="1:12" ht="30" customHeight="1">
      <c r="A11" s="46">
        <v>8</v>
      </c>
      <c r="B11" s="456" t="s">
        <v>2152</v>
      </c>
      <c r="C11" s="429">
        <v>41666</v>
      </c>
      <c r="D11" s="34" t="s">
        <v>2698</v>
      </c>
      <c r="E11" s="34" t="s">
        <v>2154</v>
      </c>
      <c r="F11" s="34" t="s">
        <v>25</v>
      </c>
      <c r="G11" s="430" t="s">
        <v>2157</v>
      </c>
      <c r="H11" s="96">
        <v>2</v>
      </c>
      <c r="I11" s="96" t="s">
        <v>257</v>
      </c>
      <c r="J11" s="34">
        <v>63</v>
      </c>
      <c r="K11" s="34">
        <v>10</v>
      </c>
      <c r="L11" s="84">
        <v>0</v>
      </c>
    </row>
    <row r="12" spans="1:12" ht="30" customHeight="1">
      <c r="A12" s="46">
        <v>9</v>
      </c>
      <c r="B12" s="458"/>
      <c r="C12" s="429">
        <v>41666</v>
      </c>
      <c r="D12" s="34" t="s">
        <v>2698</v>
      </c>
      <c r="E12" s="34" t="s">
        <v>2156</v>
      </c>
      <c r="F12" s="34" t="s">
        <v>2158</v>
      </c>
      <c r="G12" s="430" t="s">
        <v>2159</v>
      </c>
      <c r="H12" s="96">
        <v>8</v>
      </c>
      <c r="I12" s="96">
        <v>9.6</v>
      </c>
      <c r="J12" s="34">
        <v>63</v>
      </c>
      <c r="K12" s="34">
        <v>10</v>
      </c>
      <c r="L12" s="84">
        <v>7900</v>
      </c>
    </row>
    <row r="13" spans="1:12" ht="30" customHeight="1">
      <c r="A13" s="46">
        <v>10</v>
      </c>
      <c r="B13" s="456" t="s">
        <v>2161</v>
      </c>
      <c r="C13" s="429">
        <v>41677</v>
      </c>
      <c r="D13" s="34" t="s">
        <v>2698</v>
      </c>
      <c r="E13" s="34" t="s">
        <v>2163</v>
      </c>
      <c r="F13" s="34" t="s">
        <v>25</v>
      </c>
      <c r="G13" s="430" t="s">
        <v>2164</v>
      </c>
      <c r="H13" s="96">
        <v>3</v>
      </c>
      <c r="I13" s="96">
        <v>3.6</v>
      </c>
      <c r="J13" s="34">
        <v>90</v>
      </c>
      <c r="K13" s="34">
        <v>10</v>
      </c>
      <c r="L13" s="84">
        <v>2900</v>
      </c>
    </row>
    <row r="14" spans="1:12" ht="30" customHeight="1">
      <c r="A14" s="46">
        <v>11</v>
      </c>
      <c r="B14" s="458"/>
      <c r="C14" s="429">
        <v>41677</v>
      </c>
      <c r="D14" s="34" t="s">
        <v>2698</v>
      </c>
      <c r="E14" s="34" t="s">
        <v>2166</v>
      </c>
      <c r="F14" s="34" t="s">
        <v>2167</v>
      </c>
      <c r="G14" s="430" t="s">
        <v>2168</v>
      </c>
      <c r="H14" s="96">
        <v>2</v>
      </c>
      <c r="I14" s="96">
        <v>2.4</v>
      </c>
      <c r="J14" s="34">
        <v>63</v>
      </c>
      <c r="K14" s="34">
        <v>10</v>
      </c>
      <c r="L14" s="84">
        <v>0</v>
      </c>
    </row>
    <row r="15" spans="1:12" ht="30" customHeight="1">
      <c r="A15" s="46">
        <v>12</v>
      </c>
      <c r="B15" s="427" t="s">
        <v>2173</v>
      </c>
      <c r="C15" s="429">
        <v>41697</v>
      </c>
      <c r="D15" s="34" t="s">
        <v>2169</v>
      </c>
      <c r="E15" s="34" t="s">
        <v>2171</v>
      </c>
      <c r="F15" s="34" t="s">
        <v>2172</v>
      </c>
      <c r="G15" s="430"/>
      <c r="H15" s="96">
        <v>0.4</v>
      </c>
      <c r="I15" s="96">
        <v>0.16</v>
      </c>
      <c r="J15" s="34"/>
      <c r="K15" s="34">
        <v>1</v>
      </c>
      <c r="L15" s="84">
        <v>0</v>
      </c>
    </row>
    <row r="16" spans="1:12" ht="30" customHeight="1">
      <c r="A16" s="46">
        <v>13</v>
      </c>
      <c r="B16" s="430" t="s">
        <v>2178</v>
      </c>
      <c r="C16" s="429">
        <v>41698</v>
      </c>
      <c r="D16" s="34" t="s">
        <v>2174</v>
      </c>
      <c r="E16" s="34" t="s">
        <v>2393</v>
      </c>
      <c r="F16" s="34" t="s">
        <v>2176</v>
      </c>
      <c r="G16" s="430" t="s">
        <v>2177</v>
      </c>
      <c r="H16" s="96">
        <v>3</v>
      </c>
      <c r="I16" s="96">
        <v>4.5</v>
      </c>
      <c r="J16" s="34">
        <v>63</v>
      </c>
      <c r="K16" s="34">
        <v>1</v>
      </c>
      <c r="L16" s="84">
        <v>0</v>
      </c>
    </row>
    <row r="17" spans="1:12" ht="30" customHeight="1">
      <c r="A17" s="46">
        <v>14</v>
      </c>
      <c r="B17" s="430" t="s">
        <v>2179</v>
      </c>
      <c r="C17" s="429">
        <v>41701</v>
      </c>
      <c r="D17" s="34" t="s">
        <v>2698</v>
      </c>
      <c r="E17" s="34" t="s">
        <v>2182</v>
      </c>
      <c r="F17" s="34" t="s">
        <v>2183</v>
      </c>
      <c r="G17" s="430" t="s">
        <v>2184</v>
      </c>
      <c r="H17" s="96">
        <v>2</v>
      </c>
      <c r="I17" s="96" t="s">
        <v>257</v>
      </c>
      <c r="J17" s="34">
        <v>63</v>
      </c>
      <c r="K17" s="34">
        <v>10</v>
      </c>
      <c r="L17" s="84">
        <v>0</v>
      </c>
    </row>
    <row r="18" spans="1:12" ht="30" customHeight="1">
      <c r="A18" s="46">
        <v>15</v>
      </c>
      <c r="B18" s="456" t="s">
        <v>2185</v>
      </c>
      <c r="C18" s="429">
        <v>41711</v>
      </c>
      <c r="D18" s="34" t="s">
        <v>2698</v>
      </c>
      <c r="E18" s="34" t="s">
        <v>2414</v>
      </c>
      <c r="F18" s="34" t="s">
        <v>2186</v>
      </c>
      <c r="G18" s="430" t="s">
        <v>2187</v>
      </c>
      <c r="H18" s="96">
        <v>8</v>
      </c>
      <c r="I18" s="96">
        <v>9.6</v>
      </c>
      <c r="J18" s="34">
        <v>63</v>
      </c>
      <c r="K18" s="34">
        <v>10</v>
      </c>
      <c r="L18" s="84">
        <v>7800</v>
      </c>
    </row>
    <row r="19" spans="1:12" ht="30" customHeight="1">
      <c r="A19" s="46">
        <v>16</v>
      </c>
      <c r="B19" s="458"/>
      <c r="C19" s="429">
        <v>41711</v>
      </c>
      <c r="D19" s="34" t="s">
        <v>2698</v>
      </c>
      <c r="E19" s="34" t="s">
        <v>2415</v>
      </c>
      <c r="F19" s="34" t="s">
        <v>2189</v>
      </c>
      <c r="G19" s="430" t="s">
        <v>2190</v>
      </c>
      <c r="H19" s="96">
        <v>3</v>
      </c>
      <c r="I19" s="96">
        <v>2.4</v>
      </c>
      <c r="J19" s="34">
        <v>63</v>
      </c>
      <c r="K19" s="34">
        <v>10</v>
      </c>
      <c r="L19" s="84">
        <v>0</v>
      </c>
    </row>
    <row r="20" spans="1:12" ht="30" customHeight="1">
      <c r="A20" s="46">
        <v>17</v>
      </c>
      <c r="B20" s="430" t="s">
        <v>2191</v>
      </c>
      <c r="C20" s="429">
        <v>41712</v>
      </c>
      <c r="D20" s="34" t="s">
        <v>2192</v>
      </c>
      <c r="E20" s="34" t="s">
        <v>2193</v>
      </c>
      <c r="F20" s="34" t="s">
        <v>2194</v>
      </c>
      <c r="G20" s="430" t="s">
        <v>2195</v>
      </c>
      <c r="H20" s="96">
        <v>7</v>
      </c>
      <c r="I20" s="96">
        <v>7.2</v>
      </c>
      <c r="J20" s="34">
        <v>100</v>
      </c>
      <c r="K20" s="34">
        <v>3</v>
      </c>
      <c r="L20" s="84">
        <v>0</v>
      </c>
    </row>
    <row r="21" spans="1:12" ht="30" customHeight="1">
      <c r="A21" s="46">
        <v>18</v>
      </c>
      <c r="B21" s="430" t="s">
        <v>2196</v>
      </c>
      <c r="C21" s="429">
        <v>41712</v>
      </c>
      <c r="D21" s="34" t="s">
        <v>2197</v>
      </c>
      <c r="E21" s="34" t="s">
        <v>2198</v>
      </c>
      <c r="F21" s="34" t="s">
        <v>2199</v>
      </c>
      <c r="G21" s="430" t="s">
        <v>2200</v>
      </c>
      <c r="H21" s="96">
        <v>180</v>
      </c>
      <c r="I21" s="96">
        <v>270</v>
      </c>
      <c r="J21" s="34" t="s">
        <v>2201</v>
      </c>
      <c r="K21" s="34">
        <v>10</v>
      </c>
      <c r="L21" s="84">
        <v>229500</v>
      </c>
    </row>
    <row r="22" spans="1:12" ht="30" customHeight="1">
      <c r="A22" s="46">
        <v>19</v>
      </c>
      <c r="B22" s="430" t="s">
        <v>2202</v>
      </c>
      <c r="C22" s="429">
        <v>41712</v>
      </c>
      <c r="D22" s="34" t="s">
        <v>2197</v>
      </c>
      <c r="E22" s="34" t="s">
        <v>2198</v>
      </c>
      <c r="F22" s="34" t="s">
        <v>2199</v>
      </c>
      <c r="G22" s="430" t="s">
        <v>2200</v>
      </c>
      <c r="H22" s="96">
        <v>180</v>
      </c>
      <c r="I22" s="96">
        <v>270</v>
      </c>
      <c r="J22" s="34" t="s">
        <v>2201</v>
      </c>
      <c r="K22" s="34">
        <v>10</v>
      </c>
      <c r="L22" s="84">
        <v>229500</v>
      </c>
    </row>
    <row r="23" spans="1:12" ht="30" customHeight="1">
      <c r="A23" s="46">
        <v>20</v>
      </c>
      <c r="B23" s="456" t="s">
        <v>2203</v>
      </c>
      <c r="C23" s="429">
        <v>41712</v>
      </c>
      <c r="D23" s="34" t="s">
        <v>2204</v>
      </c>
      <c r="E23" s="34" t="s">
        <v>2207</v>
      </c>
      <c r="F23" s="34" t="s">
        <v>2205</v>
      </c>
      <c r="G23" s="430" t="s">
        <v>2206</v>
      </c>
      <c r="H23" s="96">
        <v>9.5</v>
      </c>
      <c r="I23" s="96">
        <v>8.6</v>
      </c>
      <c r="J23" s="34">
        <v>75</v>
      </c>
      <c r="K23" s="34">
        <v>180</v>
      </c>
      <c r="L23" s="84">
        <v>0</v>
      </c>
    </row>
    <row r="24" spans="1:12" ht="30" customHeight="1">
      <c r="A24" s="46">
        <v>21</v>
      </c>
      <c r="B24" s="458"/>
      <c r="C24" s="429">
        <v>41712</v>
      </c>
      <c r="D24" s="34" t="s">
        <v>2204</v>
      </c>
      <c r="E24" s="34" t="s">
        <v>2208</v>
      </c>
      <c r="F24" s="34" t="s">
        <v>2209</v>
      </c>
      <c r="G24" s="430" t="s">
        <v>2210</v>
      </c>
      <c r="H24" s="96">
        <v>9</v>
      </c>
      <c r="I24" s="96">
        <v>8.1</v>
      </c>
      <c r="J24" s="34">
        <v>25</v>
      </c>
      <c r="K24" s="34">
        <v>180</v>
      </c>
      <c r="L24" s="84">
        <v>0</v>
      </c>
    </row>
    <row r="25" spans="1:12" ht="30" customHeight="1">
      <c r="A25" s="46">
        <v>22</v>
      </c>
      <c r="B25" s="430" t="s">
        <v>2211</v>
      </c>
      <c r="C25" s="429">
        <v>41715</v>
      </c>
      <c r="D25" s="34" t="s">
        <v>2212</v>
      </c>
      <c r="E25" s="34" t="s">
        <v>2208</v>
      </c>
      <c r="F25" s="34" t="s">
        <v>2214</v>
      </c>
      <c r="G25" s="430" t="s">
        <v>2215</v>
      </c>
      <c r="H25" s="96">
        <v>9</v>
      </c>
      <c r="I25" s="96">
        <v>12.6</v>
      </c>
      <c r="J25" s="34" t="s">
        <v>2216</v>
      </c>
      <c r="K25" s="34">
        <v>15</v>
      </c>
      <c r="L25" s="84">
        <v>18300</v>
      </c>
    </row>
    <row r="26" spans="1:12" ht="30" customHeight="1">
      <c r="A26" s="46">
        <v>23</v>
      </c>
      <c r="B26" s="430" t="s">
        <v>2223</v>
      </c>
      <c r="C26" s="429">
        <v>41717</v>
      </c>
      <c r="D26" s="34" t="s">
        <v>2174</v>
      </c>
      <c r="E26" s="34" t="s">
        <v>2220</v>
      </c>
      <c r="F26" s="34" t="s">
        <v>2221</v>
      </c>
      <c r="G26" s="430" t="s">
        <v>2222</v>
      </c>
      <c r="H26" s="96">
        <v>1</v>
      </c>
      <c r="I26" s="96">
        <v>1</v>
      </c>
      <c r="J26" s="34">
        <v>50</v>
      </c>
      <c r="K26" s="34">
        <v>1</v>
      </c>
      <c r="L26" s="84">
        <v>0</v>
      </c>
    </row>
    <row r="27" spans="1:12" ht="30" customHeight="1">
      <c r="A27" s="46">
        <v>24</v>
      </c>
      <c r="B27" s="456" t="s">
        <v>2224</v>
      </c>
      <c r="C27" s="429">
        <v>41718</v>
      </c>
      <c r="D27" s="34" t="s">
        <v>2698</v>
      </c>
      <c r="E27" s="34" t="s">
        <v>2227</v>
      </c>
      <c r="F27" s="34" t="s">
        <v>2228</v>
      </c>
      <c r="G27" s="430" t="s">
        <v>2229</v>
      </c>
      <c r="H27" s="96">
        <v>2</v>
      </c>
      <c r="I27" s="96">
        <v>2.4</v>
      </c>
      <c r="J27" s="34">
        <v>160</v>
      </c>
      <c r="K27" s="34">
        <v>10</v>
      </c>
      <c r="L27" s="84">
        <v>0</v>
      </c>
    </row>
    <row r="28" spans="1:12" ht="30" customHeight="1">
      <c r="A28" s="46">
        <v>25</v>
      </c>
      <c r="B28" s="458"/>
      <c r="C28" s="429">
        <v>41718</v>
      </c>
      <c r="D28" s="34" t="s">
        <v>2698</v>
      </c>
      <c r="E28" s="34" t="s">
        <v>2230</v>
      </c>
      <c r="F28" s="34" t="s">
        <v>2231</v>
      </c>
      <c r="G28" s="430" t="s">
        <v>2232</v>
      </c>
      <c r="H28" s="96">
        <v>9</v>
      </c>
      <c r="I28" s="96">
        <v>7.2</v>
      </c>
      <c r="J28" s="34">
        <v>63</v>
      </c>
      <c r="K28" s="34">
        <v>10</v>
      </c>
      <c r="L28" s="84">
        <v>6000</v>
      </c>
    </row>
    <row r="29" spans="1:12" ht="30" customHeight="1">
      <c r="A29" s="46">
        <v>26</v>
      </c>
      <c r="B29" s="427" t="s">
        <v>2238</v>
      </c>
      <c r="C29" s="429">
        <v>41719</v>
      </c>
      <c r="D29" s="34" t="s">
        <v>2233</v>
      </c>
      <c r="E29" s="34" t="s">
        <v>2235</v>
      </c>
      <c r="F29" s="34" t="s">
        <v>2236</v>
      </c>
      <c r="G29" s="430" t="s">
        <v>2237</v>
      </c>
      <c r="H29" s="96">
        <v>1.5</v>
      </c>
      <c r="I29" s="96">
        <v>2.25</v>
      </c>
      <c r="J29" s="34"/>
      <c r="K29" s="34">
        <v>7</v>
      </c>
      <c r="L29" s="84">
        <v>0</v>
      </c>
    </row>
    <row r="30" spans="1:12" ht="30" customHeight="1">
      <c r="A30" s="46">
        <v>27</v>
      </c>
      <c r="B30" s="456" t="s">
        <v>2239</v>
      </c>
      <c r="C30" s="429">
        <v>41731</v>
      </c>
      <c r="D30" s="34" t="s">
        <v>2197</v>
      </c>
      <c r="E30" s="34" t="s">
        <v>2249</v>
      </c>
      <c r="F30" s="34" t="s">
        <v>41</v>
      </c>
      <c r="G30" s="430" t="s">
        <v>2240</v>
      </c>
      <c r="H30" s="96">
        <v>956</v>
      </c>
      <c r="I30" s="96">
        <v>1147.2</v>
      </c>
      <c r="J30" s="34">
        <v>110</v>
      </c>
      <c r="K30" s="34">
        <v>10</v>
      </c>
      <c r="L30" s="84">
        <v>987800</v>
      </c>
    </row>
    <row r="31" spans="1:12" ht="27" customHeight="1">
      <c r="A31" s="46">
        <v>28</v>
      </c>
      <c r="B31" s="457"/>
      <c r="C31" s="429">
        <v>41731</v>
      </c>
      <c r="D31" s="34" t="s">
        <v>2197</v>
      </c>
      <c r="E31" s="34" t="s">
        <v>2249</v>
      </c>
      <c r="F31" s="34" t="s">
        <v>41</v>
      </c>
      <c r="G31" s="430" t="s">
        <v>2241</v>
      </c>
      <c r="H31" s="96">
        <v>97</v>
      </c>
      <c r="I31" s="96">
        <v>116.4</v>
      </c>
      <c r="J31" s="34">
        <v>110</v>
      </c>
      <c r="K31" s="34">
        <v>5</v>
      </c>
      <c r="L31" s="84">
        <v>56500</v>
      </c>
    </row>
    <row r="32" spans="1:12" ht="27" customHeight="1">
      <c r="A32" s="46">
        <v>29</v>
      </c>
      <c r="B32" s="457"/>
      <c r="C32" s="429">
        <v>41731</v>
      </c>
      <c r="D32" s="34" t="s">
        <v>2197</v>
      </c>
      <c r="E32" s="34" t="s">
        <v>2249</v>
      </c>
      <c r="F32" s="34" t="s">
        <v>41</v>
      </c>
      <c r="G32" s="430" t="s">
        <v>2242</v>
      </c>
      <c r="H32" s="96">
        <v>806</v>
      </c>
      <c r="I32" s="96">
        <v>967.2</v>
      </c>
      <c r="J32" s="34">
        <v>110</v>
      </c>
      <c r="K32" s="34">
        <v>7</v>
      </c>
      <c r="L32" s="84">
        <v>615200</v>
      </c>
    </row>
    <row r="33" spans="1:12" ht="27" customHeight="1">
      <c r="A33" s="46">
        <v>30</v>
      </c>
      <c r="B33" s="457"/>
      <c r="C33" s="429">
        <v>41731</v>
      </c>
      <c r="D33" s="34" t="s">
        <v>2197</v>
      </c>
      <c r="E33" s="34" t="s">
        <v>2249</v>
      </c>
      <c r="F33" s="34" t="s">
        <v>41</v>
      </c>
      <c r="G33" s="430" t="s">
        <v>2243</v>
      </c>
      <c r="H33" s="96">
        <v>243</v>
      </c>
      <c r="I33" s="96">
        <v>291.60000000000002</v>
      </c>
      <c r="J33" s="34">
        <v>110</v>
      </c>
      <c r="K33" s="34">
        <v>5</v>
      </c>
      <c r="L33" s="84">
        <v>141700</v>
      </c>
    </row>
    <row r="34" spans="1:12" ht="27" customHeight="1">
      <c r="A34" s="46">
        <v>31</v>
      </c>
      <c r="B34" s="458"/>
      <c r="C34" s="429">
        <v>41731</v>
      </c>
      <c r="D34" s="34" t="s">
        <v>2197</v>
      </c>
      <c r="E34" s="34" t="s">
        <v>2250</v>
      </c>
      <c r="F34" s="34" t="s">
        <v>25</v>
      </c>
      <c r="G34" s="430" t="s">
        <v>2244</v>
      </c>
      <c r="H34" s="96">
        <v>77</v>
      </c>
      <c r="I34" s="96">
        <v>92.4</v>
      </c>
      <c r="J34" s="34">
        <v>110</v>
      </c>
      <c r="K34" s="34">
        <v>5</v>
      </c>
      <c r="L34" s="84">
        <v>44900</v>
      </c>
    </row>
    <row r="35" spans="1:12" ht="30" customHeight="1">
      <c r="A35" s="46">
        <v>32</v>
      </c>
      <c r="B35" s="456" t="s">
        <v>2245</v>
      </c>
      <c r="C35" s="429">
        <v>41731</v>
      </c>
      <c r="D35" s="34" t="s">
        <v>2197</v>
      </c>
      <c r="E35" s="34" t="s">
        <v>2251</v>
      </c>
      <c r="F35" s="34" t="s">
        <v>41</v>
      </c>
      <c r="G35" s="430" t="s">
        <v>2246</v>
      </c>
      <c r="H35" s="96">
        <v>102</v>
      </c>
      <c r="I35" s="96">
        <v>120.4</v>
      </c>
      <c r="J35" s="34">
        <v>110</v>
      </c>
      <c r="K35" s="34">
        <v>10</v>
      </c>
      <c r="L35" s="84">
        <v>103900</v>
      </c>
    </row>
    <row r="36" spans="1:12" ht="27" customHeight="1">
      <c r="A36" s="46">
        <v>33</v>
      </c>
      <c r="B36" s="457"/>
      <c r="C36" s="429">
        <v>41731</v>
      </c>
      <c r="D36" s="34" t="s">
        <v>2197</v>
      </c>
      <c r="E36" s="34" t="s">
        <v>2251</v>
      </c>
      <c r="F36" s="34" t="s">
        <v>41</v>
      </c>
      <c r="G36" s="430" t="s">
        <v>2247</v>
      </c>
      <c r="H36" s="96">
        <v>56</v>
      </c>
      <c r="I36" s="96">
        <v>67.2</v>
      </c>
      <c r="J36" s="34">
        <v>110</v>
      </c>
      <c r="K36" s="34">
        <v>10</v>
      </c>
      <c r="L36" s="84">
        <v>57800</v>
      </c>
    </row>
    <row r="37" spans="1:12" ht="27" customHeight="1">
      <c r="A37" s="46">
        <v>34</v>
      </c>
      <c r="B37" s="457"/>
      <c r="C37" s="429">
        <v>41731</v>
      </c>
      <c r="D37" s="34" t="s">
        <v>2197</v>
      </c>
      <c r="E37" s="34" t="s">
        <v>2251</v>
      </c>
      <c r="F37" s="34" t="s">
        <v>41</v>
      </c>
      <c r="G37" s="430" t="s">
        <v>2248</v>
      </c>
      <c r="H37" s="96">
        <v>50</v>
      </c>
      <c r="I37" s="96">
        <v>58</v>
      </c>
      <c r="J37" s="34">
        <v>110</v>
      </c>
      <c r="K37" s="34">
        <v>10</v>
      </c>
      <c r="L37" s="84">
        <v>50100</v>
      </c>
    </row>
    <row r="38" spans="1:12" ht="30" customHeight="1">
      <c r="A38" s="46">
        <v>35</v>
      </c>
      <c r="B38" s="456" t="s">
        <v>2252</v>
      </c>
      <c r="C38" s="429">
        <v>41731</v>
      </c>
      <c r="D38" s="34" t="s">
        <v>2197</v>
      </c>
      <c r="E38" s="34" t="s">
        <v>2251</v>
      </c>
      <c r="F38" s="34" t="s">
        <v>41</v>
      </c>
      <c r="G38" s="430" t="s">
        <v>2253</v>
      </c>
      <c r="H38" s="96">
        <v>446</v>
      </c>
      <c r="I38" s="96">
        <v>535.20000000000005</v>
      </c>
      <c r="J38" s="34">
        <v>110</v>
      </c>
      <c r="K38" s="34">
        <v>10</v>
      </c>
      <c r="L38" s="84">
        <v>460800</v>
      </c>
    </row>
    <row r="39" spans="1:12" ht="27" customHeight="1">
      <c r="A39" s="46">
        <v>36</v>
      </c>
      <c r="B39" s="457"/>
      <c r="C39" s="429">
        <v>41731</v>
      </c>
      <c r="D39" s="34" t="s">
        <v>2197</v>
      </c>
      <c r="E39" s="34" t="s">
        <v>2251</v>
      </c>
      <c r="F39" s="34" t="s">
        <v>41</v>
      </c>
      <c r="G39" s="430" t="s">
        <v>2254</v>
      </c>
      <c r="H39" s="96">
        <v>330</v>
      </c>
      <c r="I39" s="96">
        <v>396</v>
      </c>
      <c r="J39" s="34">
        <v>110</v>
      </c>
      <c r="K39" s="34">
        <v>10</v>
      </c>
      <c r="L39" s="84">
        <v>341000</v>
      </c>
    </row>
    <row r="40" spans="1:12" ht="27" customHeight="1">
      <c r="A40" s="46">
        <v>37</v>
      </c>
      <c r="B40" s="457"/>
      <c r="C40" s="429">
        <v>41731</v>
      </c>
      <c r="D40" s="34" t="s">
        <v>2197</v>
      </c>
      <c r="E40" s="34" t="s">
        <v>2251</v>
      </c>
      <c r="F40" s="34" t="s">
        <v>41</v>
      </c>
      <c r="G40" s="430" t="s">
        <v>2255</v>
      </c>
      <c r="H40" s="96">
        <v>88</v>
      </c>
      <c r="I40" s="96">
        <v>104.4</v>
      </c>
      <c r="J40" s="34">
        <v>110</v>
      </c>
      <c r="K40" s="34">
        <v>10</v>
      </c>
      <c r="L40" s="84">
        <v>90000</v>
      </c>
    </row>
    <row r="41" spans="1:12" ht="30" customHeight="1">
      <c r="A41" s="46">
        <v>38</v>
      </c>
      <c r="B41" s="430" t="s">
        <v>2256</v>
      </c>
      <c r="C41" s="429">
        <v>41731</v>
      </c>
      <c r="D41" s="34" t="s">
        <v>2698</v>
      </c>
      <c r="E41" s="34" t="s">
        <v>2258</v>
      </c>
      <c r="F41" s="34" t="s">
        <v>18</v>
      </c>
      <c r="G41" s="430" t="s">
        <v>2259</v>
      </c>
      <c r="H41" s="96">
        <v>5</v>
      </c>
      <c r="I41" s="96">
        <v>2.4</v>
      </c>
      <c r="J41" s="34">
        <v>63</v>
      </c>
      <c r="K41" s="34">
        <v>10</v>
      </c>
      <c r="L41" s="84">
        <v>4800</v>
      </c>
    </row>
    <row r="42" spans="1:12" ht="30" customHeight="1">
      <c r="A42" s="46">
        <v>39</v>
      </c>
      <c r="B42" s="430" t="s">
        <v>2260</v>
      </c>
      <c r="C42" s="429">
        <v>41736</v>
      </c>
      <c r="D42" s="34" t="s">
        <v>2263</v>
      </c>
      <c r="E42" s="34" t="s">
        <v>2261</v>
      </c>
      <c r="F42" s="34" t="s">
        <v>649</v>
      </c>
      <c r="G42" s="430" t="s">
        <v>2262</v>
      </c>
      <c r="H42" s="96">
        <v>2</v>
      </c>
      <c r="I42" s="96">
        <v>4</v>
      </c>
      <c r="J42" s="34">
        <v>200</v>
      </c>
      <c r="K42" s="34">
        <v>1</v>
      </c>
      <c r="L42" s="84">
        <v>0</v>
      </c>
    </row>
    <row r="43" spans="1:12" ht="30" customHeight="1">
      <c r="A43" s="46">
        <v>40</v>
      </c>
      <c r="B43" s="456" t="s">
        <v>2264</v>
      </c>
      <c r="C43" s="429">
        <v>41739</v>
      </c>
      <c r="D43" s="34" t="s">
        <v>2265</v>
      </c>
      <c r="E43" s="34" t="s">
        <v>2661</v>
      </c>
      <c r="F43" s="34" t="s">
        <v>399</v>
      </c>
      <c r="G43" s="430" t="s">
        <v>2662</v>
      </c>
      <c r="H43" s="96">
        <v>5</v>
      </c>
      <c r="I43" s="96">
        <v>5</v>
      </c>
      <c r="J43" s="34">
        <v>36</v>
      </c>
      <c r="K43" s="34">
        <v>10</v>
      </c>
      <c r="L43" s="84">
        <v>0</v>
      </c>
    </row>
    <row r="44" spans="1:12" ht="30" customHeight="1">
      <c r="A44" s="46">
        <v>41</v>
      </c>
      <c r="B44" s="457"/>
      <c r="C44" s="429">
        <v>41739</v>
      </c>
      <c r="D44" s="34" t="s">
        <v>2265</v>
      </c>
      <c r="E44" s="34" t="s">
        <v>2663</v>
      </c>
      <c r="F44" s="34" t="s">
        <v>409</v>
      </c>
      <c r="G44" s="430" t="s">
        <v>2664</v>
      </c>
      <c r="H44" s="96">
        <v>7.1</v>
      </c>
      <c r="I44" s="96">
        <v>7.1</v>
      </c>
      <c r="J44" s="34">
        <v>36</v>
      </c>
      <c r="K44" s="34">
        <v>10</v>
      </c>
      <c r="L44" s="84">
        <v>0</v>
      </c>
    </row>
    <row r="45" spans="1:12" ht="30" customHeight="1">
      <c r="A45" s="46">
        <v>42</v>
      </c>
      <c r="B45" s="458"/>
      <c r="C45" s="429">
        <v>41739</v>
      </c>
      <c r="D45" s="34" t="s">
        <v>2265</v>
      </c>
      <c r="E45" s="34" t="s">
        <v>2665</v>
      </c>
      <c r="F45" s="34" t="s">
        <v>451</v>
      </c>
      <c r="G45" s="430" t="s">
        <v>2666</v>
      </c>
      <c r="H45" s="96">
        <v>5.5</v>
      </c>
      <c r="I45" s="96">
        <v>5.5</v>
      </c>
      <c r="J45" s="34">
        <v>36</v>
      </c>
      <c r="K45" s="34">
        <v>10</v>
      </c>
      <c r="L45" s="84">
        <v>0</v>
      </c>
    </row>
    <row r="46" spans="1:12" ht="30" customHeight="1">
      <c r="A46" s="46">
        <v>43</v>
      </c>
      <c r="B46" s="456" t="s">
        <v>2268</v>
      </c>
      <c r="C46" s="429">
        <v>41746</v>
      </c>
      <c r="D46" s="34" t="s">
        <v>2700</v>
      </c>
      <c r="E46" s="34" t="s">
        <v>2269</v>
      </c>
      <c r="F46" s="34" t="s">
        <v>2270</v>
      </c>
      <c r="G46" s="430" t="s">
        <v>2271</v>
      </c>
      <c r="H46" s="96">
        <v>1</v>
      </c>
      <c r="I46" s="96">
        <v>1.2</v>
      </c>
      <c r="J46" s="34">
        <v>50</v>
      </c>
      <c r="K46" s="34">
        <v>10</v>
      </c>
      <c r="L46" s="84">
        <v>0</v>
      </c>
    </row>
    <row r="47" spans="1:12" ht="30" customHeight="1">
      <c r="A47" s="46">
        <v>44</v>
      </c>
      <c r="B47" s="457"/>
      <c r="C47" s="429">
        <v>41746</v>
      </c>
      <c r="D47" s="34" t="s">
        <v>2700</v>
      </c>
      <c r="E47" s="34" t="s">
        <v>2272</v>
      </c>
      <c r="F47" s="34" t="s">
        <v>56</v>
      </c>
      <c r="G47" s="430" t="s">
        <v>2273</v>
      </c>
      <c r="H47" s="96">
        <v>1</v>
      </c>
      <c r="I47" s="96">
        <v>1.2</v>
      </c>
      <c r="J47" s="34">
        <v>50</v>
      </c>
      <c r="K47" s="34">
        <v>10</v>
      </c>
      <c r="L47" s="84">
        <v>0</v>
      </c>
    </row>
    <row r="48" spans="1:12" ht="30" customHeight="1">
      <c r="A48" s="46">
        <v>45</v>
      </c>
      <c r="B48" s="457"/>
      <c r="C48" s="429">
        <v>41746</v>
      </c>
      <c r="D48" s="34" t="s">
        <v>2700</v>
      </c>
      <c r="E48" s="34" t="s">
        <v>2274</v>
      </c>
      <c r="F48" s="34" t="s">
        <v>56</v>
      </c>
      <c r="G48" s="430" t="s">
        <v>2275</v>
      </c>
      <c r="H48" s="96">
        <v>1</v>
      </c>
      <c r="I48" s="96">
        <v>1.2</v>
      </c>
      <c r="J48" s="34">
        <v>50</v>
      </c>
      <c r="K48" s="34">
        <v>10</v>
      </c>
      <c r="L48" s="84">
        <v>0</v>
      </c>
    </row>
    <row r="49" spans="1:12" ht="30" customHeight="1">
      <c r="A49" s="46">
        <v>46</v>
      </c>
      <c r="B49" s="457"/>
      <c r="C49" s="429">
        <v>41746</v>
      </c>
      <c r="D49" s="34" t="s">
        <v>2700</v>
      </c>
      <c r="E49" s="34" t="s">
        <v>2276</v>
      </c>
      <c r="F49" s="34" t="s">
        <v>56</v>
      </c>
      <c r="G49" s="430" t="s">
        <v>2277</v>
      </c>
      <c r="H49" s="96">
        <v>1</v>
      </c>
      <c r="I49" s="96">
        <v>1.2</v>
      </c>
      <c r="J49" s="34">
        <v>50</v>
      </c>
      <c r="K49" s="34">
        <v>10</v>
      </c>
      <c r="L49" s="84">
        <v>0</v>
      </c>
    </row>
    <row r="50" spans="1:12" ht="30" customHeight="1">
      <c r="A50" s="46">
        <v>47</v>
      </c>
      <c r="B50" s="457"/>
      <c r="C50" s="429">
        <v>41746</v>
      </c>
      <c r="D50" s="34" t="s">
        <v>2700</v>
      </c>
      <c r="E50" s="34" t="s">
        <v>2278</v>
      </c>
      <c r="F50" s="34" t="s">
        <v>56</v>
      </c>
      <c r="G50" s="430" t="s">
        <v>2279</v>
      </c>
      <c r="H50" s="96">
        <v>1</v>
      </c>
      <c r="I50" s="96">
        <v>1.2</v>
      </c>
      <c r="J50" s="34">
        <v>50</v>
      </c>
      <c r="K50" s="34">
        <v>10</v>
      </c>
      <c r="L50" s="84">
        <v>0</v>
      </c>
    </row>
    <row r="51" spans="1:12" ht="30" customHeight="1">
      <c r="A51" s="46">
        <v>48</v>
      </c>
      <c r="B51" s="456" t="s">
        <v>2280</v>
      </c>
      <c r="C51" s="429">
        <v>41747</v>
      </c>
      <c r="D51" s="34" t="s">
        <v>1375</v>
      </c>
      <c r="E51" s="34" t="s">
        <v>2282</v>
      </c>
      <c r="F51" s="34" t="s">
        <v>41</v>
      </c>
      <c r="G51" s="430" t="s">
        <v>2115</v>
      </c>
      <c r="H51" s="96">
        <v>3</v>
      </c>
      <c r="I51" s="96">
        <v>2.1</v>
      </c>
      <c r="J51" s="34">
        <v>50</v>
      </c>
      <c r="K51" s="34">
        <v>2</v>
      </c>
      <c r="L51" s="84">
        <v>0</v>
      </c>
    </row>
    <row r="52" spans="1:12" ht="30" customHeight="1">
      <c r="A52" s="46">
        <v>49</v>
      </c>
      <c r="B52" s="457"/>
      <c r="C52" s="429">
        <v>41747</v>
      </c>
      <c r="D52" s="34" t="s">
        <v>1375</v>
      </c>
      <c r="E52" s="34" t="s">
        <v>2416</v>
      </c>
      <c r="F52" s="34" t="s">
        <v>25</v>
      </c>
      <c r="G52" s="430" t="s">
        <v>2283</v>
      </c>
      <c r="H52" s="96">
        <v>9</v>
      </c>
      <c r="I52" s="96">
        <v>6.3</v>
      </c>
      <c r="J52" s="34">
        <v>50</v>
      </c>
      <c r="K52" s="34">
        <v>2</v>
      </c>
      <c r="L52" s="84">
        <v>0</v>
      </c>
    </row>
    <row r="53" spans="1:12" ht="30" customHeight="1">
      <c r="A53" s="46">
        <v>50</v>
      </c>
      <c r="B53" s="457"/>
      <c r="C53" s="429">
        <v>41747</v>
      </c>
      <c r="D53" s="34" t="s">
        <v>1375</v>
      </c>
      <c r="E53" s="34"/>
      <c r="F53" s="34" t="s">
        <v>71</v>
      </c>
      <c r="G53" s="430" t="s">
        <v>2284</v>
      </c>
      <c r="H53" s="96">
        <v>5</v>
      </c>
      <c r="I53" s="96">
        <v>3.5</v>
      </c>
      <c r="J53" s="34">
        <v>50</v>
      </c>
      <c r="K53" s="34">
        <v>2</v>
      </c>
      <c r="L53" s="84">
        <v>0</v>
      </c>
    </row>
    <row r="54" spans="1:12" ht="30" customHeight="1">
      <c r="A54" s="46">
        <v>51</v>
      </c>
      <c r="B54" s="457"/>
      <c r="C54" s="429">
        <v>41747</v>
      </c>
      <c r="D54" s="34" t="s">
        <v>1375</v>
      </c>
      <c r="E54" s="34" t="s">
        <v>2285</v>
      </c>
      <c r="F54" s="34" t="s">
        <v>18</v>
      </c>
      <c r="G54" s="430" t="s">
        <v>2286</v>
      </c>
      <c r="H54" s="96">
        <v>5</v>
      </c>
      <c r="I54" s="96">
        <v>3.5</v>
      </c>
      <c r="J54" s="34">
        <v>50</v>
      </c>
      <c r="K54" s="34">
        <v>2</v>
      </c>
      <c r="L54" s="84">
        <v>0</v>
      </c>
    </row>
    <row r="55" spans="1:12" ht="30" customHeight="1">
      <c r="A55" s="46">
        <v>52</v>
      </c>
      <c r="B55" s="457"/>
      <c r="C55" s="429">
        <v>41747</v>
      </c>
      <c r="D55" s="34" t="s">
        <v>1375</v>
      </c>
      <c r="E55" s="34"/>
      <c r="F55" s="34" t="s">
        <v>76</v>
      </c>
      <c r="G55" s="430" t="s">
        <v>2287</v>
      </c>
      <c r="H55" s="96">
        <v>9</v>
      </c>
      <c r="I55" s="96">
        <v>6.3</v>
      </c>
      <c r="J55" s="34">
        <v>50</v>
      </c>
      <c r="K55" s="34">
        <v>2</v>
      </c>
      <c r="L55" s="84">
        <v>0</v>
      </c>
    </row>
    <row r="56" spans="1:12" ht="30" customHeight="1">
      <c r="A56" s="46">
        <v>53</v>
      </c>
      <c r="B56" s="457"/>
      <c r="C56" s="429">
        <v>41747</v>
      </c>
      <c r="D56" s="34" t="s">
        <v>1375</v>
      </c>
      <c r="E56" s="34"/>
      <c r="F56" s="34" t="s">
        <v>18</v>
      </c>
      <c r="G56" s="430" t="s">
        <v>2288</v>
      </c>
      <c r="H56" s="96">
        <v>6</v>
      </c>
      <c r="I56" s="96">
        <v>4.2</v>
      </c>
      <c r="J56" s="34">
        <v>50</v>
      </c>
      <c r="K56" s="34">
        <v>2</v>
      </c>
      <c r="L56" s="84">
        <v>0</v>
      </c>
    </row>
    <row r="57" spans="1:12" ht="30" customHeight="1">
      <c r="A57" s="46">
        <v>54</v>
      </c>
      <c r="B57" s="457"/>
      <c r="C57" s="429">
        <v>41747</v>
      </c>
      <c r="D57" s="34" t="s">
        <v>1375</v>
      </c>
      <c r="E57" s="34"/>
      <c r="F57" s="34" t="s">
        <v>18</v>
      </c>
      <c r="G57" s="430" t="s">
        <v>2289</v>
      </c>
      <c r="H57" s="96">
        <v>8</v>
      </c>
      <c r="I57" s="96">
        <v>5.6</v>
      </c>
      <c r="J57" s="34">
        <v>50</v>
      </c>
      <c r="K57" s="34">
        <v>2</v>
      </c>
      <c r="L57" s="84">
        <v>0</v>
      </c>
    </row>
    <row r="58" spans="1:12" ht="30" customHeight="1">
      <c r="A58" s="46">
        <v>55</v>
      </c>
      <c r="B58" s="457"/>
      <c r="C58" s="429">
        <v>41747</v>
      </c>
      <c r="D58" s="34" t="s">
        <v>1375</v>
      </c>
      <c r="E58" s="34" t="s">
        <v>2417</v>
      </c>
      <c r="F58" s="34" t="s">
        <v>25</v>
      </c>
      <c r="G58" s="430" t="s">
        <v>2290</v>
      </c>
      <c r="H58" s="96">
        <v>2</v>
      </c>
      <c r="I58" s="96">
        <v>1.4</v>
      </c>
      <c r="J58" s="34">
        <v>50</v>
      </c>
      <c r="K58" s="34">
        <v>2</v>
      </c>
      <c r="L58" s="84">
        <v>0</v>
      </c>
    </row>
    <row r="59" spans="1:12" ht="30" customHeight="1">
      <c r="A59" s="46">
        <v>56</v>
      </c>
      <c r="B59" s="430" t="s">
        <v>2291</v>
      </c>
      <c r="C59" s="429">
        <v>41754</v>
      </c>
      <c r="D59" s="34" t="s">
        <v>2698</v>
      </c>
      <c r="E59" s="34"/>
      <c r="F59" s="34" t="s">
        <v>25</v>
      </c>
      <c r="G59" s="430" t="s">
        <v>2299</v>
      </c>
      <c r="H59" s="96">
        <v>4</v>
      </c>
      <c r="I59" s="96">
        <v>4.8</v>
      </c>
      <c r="J59" s="34">
        <v>110</v>
      </c>
      <c r="K59" s="34">
        <v>10</v>
      </c>
      <c r="L59" s="84">
        <v>4100</v>
      </c>
    </row>
    <row r="60" spans="1:12" ht="30" customHeight="1">
      <c r="A60" s="46">
        <v>57</v>
      </c>
      <c r="B60" s="456" t="s">
        <v>2292</v>
      </c>
      <c r="C60" s="429">
        <v>41754</v>
      </c>
      <c r="D60" s="34" t="s">
        <v>2192</v>
      </c>
      <c r="E60" s="34" t="s">
        <v>2193</v>
      </c>
      <c r="F60" s="34" t="s">
        <v>34</v>
      </c>
      <c r="G60" s="430" t="s">
        <v>2195</v>
      </c>
      <c r="H60" s="96">
        <v>7</v>
      </c>
      <c r="I60" s="96">
        <v>6.4</v>
      </c>
      <c r="J60" s="34">
        <v>100</v>
      </c>
      <c r="K60" s="34">
        <v>3</v>
      </c>
      <c r="L60" s="84">
        <v>0</v>
      </c>
    </row>
    <row r="61" spans="1:12" ht="27" customHeight="1">
      <c r="A61" s="46">
        <v>58</v>
      </c>
      <c r="B61" s="462"/>
      <c r="C61" s="429">
        <v>41754</v>
      </c>
      <c r="D61" s="34" t="s">
        <v>2192</v>
      </c>
      <c r="E61" s="34" t="s">
        <v>2193</v>
      </c>
      <c r="F61" s="34" t="s">
        <v>34</v>
      </c>
      <c r="G61" s="430" t="s">
        <v>2293</v>
      </c>
      <c r="H61" s="96">
        <v>3</v>
      </c>
      <c r="I61" s="96">
        <v>2.4</v>
      </c>
      <c r="J61" s="34">
        <v>100</v>
      </c>
      <c r="K61" s="34">
        <v>3</v>
      </c>
      <c r="L61" s="84">
        <v>0</v>
      </c>
    </row>
    <row r="62" spans="1:12" ht="30" customHeight="1">
      <c r="A62" s="46">
        <v>59</v>
      </c>
      <c r="B62" s="430" t="s">
        <v>2294</v>
      </c>
      <c r="C62" s="429">
        <v>41757</v>
      </c>
      <c r="D62" s="34" t="s">
        <v>2295</v>
      </c>
      <c r="E62" s="34" t="s">
        <v>2298</v>
      </c>
      <c r="F62" s="34" t="s">
        <v>41</v>
      </c>
      <c r="G62" s="430" t="s">
        <v>2297</v>
      </c>
      <c r="H62" s="96">
        <v>1.5</v>
      </c>
      <c r="I62" s="96">
        <v>2.25</v>
      </c>
      <c r="J62" s="34">
        <v>175</v>
      </c>
      <c r="K62" s="34">
        <v>2</v>
      </c>
      <c r="L62" s="84">
        <v>0</v>
      </c>
    </row>
    <row r="63" spans="1:12" ht="27" customHeight="1">
      <c r="A63" s="46">
        <v>60</v>
      </c>
      <c r="B63" s="430" t="s">
        <v>2300</v>
      </c>
      <c r="C63" s="429">
        <v>41772</v>
      </c>
      <c r="D63" s="34" t="s">
        <v>2301</v>
      </c>
      <c r="E63" s="34" t="s">
        <v>2718</v>
      </c>
      <c r="F63" s="34" t="s">
        <v>2304</v>
      </c>
      <c r="G63" s="430" t="s">
        <v>2305</v>
      </c>
      <c r="H63" s="96">
        <v>1584</v>
      </c>
      <c r="I63" s="96">
        <v>9828</v>
      </c>
      <c r="J63" s="34" t="s">
        <v>2306</v>
      </c>
      <c r="K63" s="34" t="s">
        <v>2719</v>
      </c>
      <c r="L63" s="84">
        <v>0</v>
      </c>
    </row>
    <row r="64" spans="1:12" ht="27" customHeight="1">
      <c r="A64" s="46">
        <v>61</v>
      </c>
      <c r="B64" s="430" t="s">
        <v>2308</v>
      </c>
      <c r="C64" s="429">
        <v>41773</v>
      </c>
      <c r="D64" s="34" t="s">
        <v>2309</v>
      </c>
      <c r="E64" s="34" t="s">
        <v>2193</v>
      </c>
      <c r="F64" s="34" t="s">
        <v>153</v>
      </c>
      <c r="G64" s="430" t="s">
        <v>2311</v>
      </c>
      <c r="H64" s="96">
        <v>30</v>
      </c>
      <c r="I64" s="96">
        <v>72</v>
      </c>
      <c r="J64" s="34"/>
      <c r="K64" s="34">
        <v>10</v>
      </c>
      <c r="L64" s="84">
        <v>0</v>
      </c>
    </row>
    <row r="65" spans="1:12" ht="27" customHeight="1">
      <c r="A65" s="46">
        <v>62</v>
      </c>
      <c r="B65" s="430" t="s">
        <v>2312</v>
      </c>
      <c r="C65" s="429">
        <v>41773</v>
      </c>
      <c r="D65" s="34" t="s">
        <v>158</v>
      </c>
      <c r="E65" s="34" t="s">
        <v>2313</v>
      </c>
      <c r="F65" s="34" t="s">
        <v>200</v>
      </c>
      <c r="G65" s="430" t="s">
        <v>2314</v>
      </c>
      <c r="H65" s="96">
        <v>8</v>
      </c>
      <c r="I65" s="96">
        <v>5.6</v>
      </c>
      <c r="J65" s="34"/>
      <c r="K65" s="34">
        <v>1</v>
      </c>
      <c r="L65" s="84">
        <v>0</v>
      </c>
    </row>
    <row r="66" spans="1:12" ht="30" customHeight="1">
      <c r="A66" s="46">
        <v>63</v>
      </c>
      <c r="B66" s="430" t="s">
        <v>2315</v>
      </c>
      <c r="C66" s="429">
        <v>41775</v>
      </c>
      <c r="D66" s="34" t="s">
        <v>2698</v>
      </c>
      <c r="E66" s="34" t="s">
        <v>2316</v>
      </c>
      <c r="F66" s="34" t="s">
        <v>56</v>
      </c>
      <c r="G66" s="430" t="s">
        <v>1721</v>
      </c>
      <c r="H66" s="96">
        <v>2</v>
      </c>
      <c r="I66" s="96">
        <v>2.4</v>
      </c>
      <c r="J66" s="34">
        <v>63</v>
      </c>
      <c r="K66" s="34">
        <v>10</v>
      </c>
      <c r="L66" s="84">
        <v>0</v>
      </c>
    </row>
    <row r="67" spans="1:12" ht="30" customHeight="1">
      <c r="A67" s="46">
        <v>64</v>
      </c>
      <c r="B67" s="456" t="s">
        <v>2317</v>
      </c>
      <c r="C67" s="429">
        <v>41775</v>
      </c>
      <c r="D67" s="34" t="s">
        <v>2698</v>
      </c>
      <c r="E67" s="34"/>
      <c r="F67" s="34" t="s">
        <v>71</v>
      </c>
      <c r="G67" s="430" t="s">
        <v>2318</v>
      </c>
      <c r="H67" s="96">
        <v>2</v>
      </c>
      <c r="I67" s="96">
        <v>1.4</v>
      </c>
      <c r="J67" s="34">
        <v>63</v>
      </c>
      <c r="K67" s="34">
        <v>10</v>
      </c>
      <c r="L67" s="84">
        <v>0</v>
      </c>
    </row>
    <row r="68" spans="1:12" ht="30" customHeight="1">
      <c r="A68" s="46">
        <v>65</v>
      </c>
      <c r="B68" s="458"/>
      <c r="C68" s="429">
        <v>41775</v>
      </c>
      <c r="D68" s="34" t="s">
        <v>2698</v>
      </c>
      <c r="E68" s="34" t="s">
        <v>2321</v>
      </c>
      <c r="F68" s="34" t="s">
        <v>34</v>
      </c>
      <c r="G68" s="430" t="s">
        <v>2322</v>
      </c>
      <c r="H68" s="96">
        <v>9</v>
      </c>
      <c r="I68" s="96">
        <v>10.8</v>
      </c>
      <c r="J68" s="34">
        <v>63</v>
      </c>
      <c r="K68" s="34">
        <v>10</v>
      </c>
      <c r="L68" s="84">
        <v>8600</v>
      </c>
    </row>
    <row r="69" spans="1:12" ht="27" customHeight="1">
      <c r="A69" s="46">
        <v>66</v>
      </c>
      <c r="B69" s="456" t="s">
        <v>2323</v>
      </c>
      <c r="C69" s="429">
        <v>41786</v>
      </c>
      <c r="D69" s="34" t="s">
        <v>2324</v>
      </c>
      <c r="E69" s="34" t="s">
        <v>2193</v>
      </c>
      <c r="F69" s="34" t="s">
        <v>2325</v>
      </c>
      <c r="G69" s="430" t="s">
        <v>2330</v>
      </c>
      <c r="H69" s="96">
        <v>648</v>
      </c>
      <c r="I69" s="96">
        <v>3240</v>
      </c>
      <c r="J69" s="34" t="s">
        <v>2326</v>
      </c>
      <c r="K69" s="34">
        <v>45</v>
      </c>
      <c r="L69" s="84">
        <v>11353500</v>
      </c>
    </row>
    <row r="70" spans="1:12" ht="27" customHeight="1">
      <c r="A70" s="46">
        <v>67</v>
      </c>
      <c r="B70" s="457"/>
      <c r="C70" s="429">
        <v>41786</v>
      </c>
      <c r="D70" s="34" t="s">
        <v>2324</v>
      </c>
      <c r="E70" s="34" t="s">
        <v>2193</v>
      </c>
      <c r="F70" s="34" t="s">
        <v>2331</v>
      </c>
      <c r="G70" s="430" t="s">
        <v>2332</v>
      </c>
      <c r="H70" s="96">
        <v>600</v>
      </c>
      <c r="I70" s="96">
        <v>3000</v>
      </c>
      <c r="J70" s="34" t="s">
        <v>2326</v>
      </c>
      <c r="K70" s="34">
        <v>45</v>
      </c>
      <c r="L70" s="84">
        <v>10435000</v>
      </c>
    </row>
    <row r="71" spans="1:12" ht="27" customHeight="1">
      <c r="A71" s="46">
        <v>68</v>
      </c>
      <c r="B71" s="458"/>
      <c r="C71" s="429">
        <v>41786</v>
      </c>
      <c r="D71" s="34" t="s">
        <v>2324</v>
      </c>
      <c r="E71" s="34" t="s">
        <v>2193</v>
      </c>
      <c r="F71" s="34" t="s">
        <v>2334</v>
      </c>
      <c r="G71" s="430" t="s">
        <v>2333</v>
      </c>
      <c r="H71" s="96">
        <v>600</v>
      </c>
      <c r="I71" s="96">
        <v>3000</v>
      </c>
      <c r="J71" s="34" t="s">
        <v>2326</v>
      </c>
      <c r="K71" s="34">
        <v>45</v>
      </c>
      <c r="L71" s="84">
        <v>10280000</v>
      </c>
    </row>
    <row r="72" spans="1:12" ht="30" customHeight="1">
      <c r="A72" s="46">
        <v>69</v>
      </c>
      <c r="B72" s="427" t="s">
        <v>2327</v>
      </c>
      <c r="C72" s="429">
        <v>41780</v>
      </c>
      <c r="D72" s="34" t="s">
        <v>2698</v>
      </c>
      <c r="E72" s="34" t="s">
        <v>2328</v>
      </c>
      <c r="F72" s="34" t="s">
        <v>56</v>
      </c>
      <c r="G72" s="430" t="s">
        <v>2329</v>
      </c>
      <c r="H72" s="96">
        <v>1</v>
      </c>
      <c r="I72" s="96">
        <v>0.8</v>
      </c>
      <c r="J72" s="34">
        <v>63</v>
      </c>
      <c r="K72" s="34">
        <v>10</v>
      </c>
      <c r="L72" s="84">
        <v>0</v>
      </c>
    </row>
    <row r="73" spans="1:12" ht="30" customHeight="1">
      <c r="A73" s="46">
        <v>70</v>
      </c>
      <c r="B73" s="430" t="s">
        <v>2335</v>
      </c>
      <c r="C73" s="429">
        <v>41789</v>
      </c>
      <c r="D73" s="34" t="s">
        <v>2698</v>
      </c>
      <c r="E73" s="34"/>
      <c r="F73" s="34" t="s">
        <v>216</v>
      </c>
      <c r="G73" s="430" t="s">
        <v>2349</v>
      </c>
      <c r="H73" s="96">
        <v>4</v>
      </c>
      <c r="I73" s="96">
        <v>3.2</v>
      </c>
      <c r="J73" s="34">
        <v>63</v>
      </c>
      <c r="K73" s="34">
        <v>10</v>
      </c>
      <c r="L73" s="84">
        <v>2600</v>
      </c>
    </row>
    <row r="74" spans="1:12" ht="30" customHeight="1">
      <c r="A74" s="46">
        <v>71</v>
      </c>
      <c r="B74" s="456" t="s">
        <v>2337</v>
      </c>
      <c r="C74" s="429">
        <v>41795</v>
      </c>
      <c r="D74" s="34" t="s">
        <v>2698</v>
      </c>
      <c r="E74" s="34" t="s">
        <v>2339</v>
      </c>
      <c r="F74" s="34" t="s">
        <v>25</v>
      </c>
      <c r="G74" s="430" t="s">
        <v>2340</v>
      </c>
      <c r="H74" s="96">
        <v>1</v>
      </c>
      <c r="I74" s="96">
        <v>1.2</v>
      </c>
      <c r="J74" s="34">
        <v>63</v>
      </c>
      <c r="K74" s="34">
        <v>10</v>
      </c>
      <c r="L74" s="84">
        <v>0</v>
      </c>
    </row>
    <row r="75" spans="1:12" ht="30" customHeight="1">
      <c r="A75" s="46">
        <v>72</v>
      </c>
      <c r="B75" s="457"/>
      <c r="C75" s="429">
        <v>41795</v>
      </c>
      <c r="D75" s="34" t="s">
        <v>2341</v>
      </c>
      <c r="E75" s="34" t="s">
        <v>2343</v>
      </c>
      <c r="F75" s="34" t="s">
        <v>56</v>
      </c>
      <c r="G75" s="430" t="s">
        <v>2344</v>
      </c>
      <c r="H75" s="96">
        <v>1</v>
      </c>
      <c r="I75" s="96">
        <v>1.2</v>
      </c>
      <c r="J75" s="34">
        <v>50</v>
      </c>
      <c r="K75" s="34">
        <v>10</v>
      </c>
      <c r="L75" s="84">
        <v>0</v>
      </c>
    </row>
    <row r="76" spans="1:12" ht="30" customHeight="1">
      <c r="A76" s="46">
        <v>73</v>
      </c>
      <c r="B76" s="458"/>
      <c r="C76" s="429">
        <v>41795</v>
      </c>
      <c r="D76" s="34" t="s">
        <v>2698</v>
      </c>
      <c r="E76" s="34" t="s">
        <v>2348</v>
      </c>
      <c r="F76" s="34" t="s">
        <v>85</v>
      </c>
      <c r="G76" s="430" t="s">
        <v>338</v>
      </c>
      <c r="H76" s="96">
        <v>9</v>
      </c>
      <c r="I76" s="96">
        <v>10.8</v>
      </c>
      <c r="J76" s="34">
        <v>63</v>
      </c>
      <c r="K76" s="34">
        <v>10</v>
      </c>
      <c r="L76" s="84">
        <v>8500</v>
      </c>
    </row>
    <row r="77" spans="1:12" ht="30" customHeight="1">
      <c r="A77" s="46">
        <v>74</v>
      </c>
      <c r="B77" s="426" t="s">
        <v>2350</v>
      </c>
      <c r="C77" s="429">
        <v>41802</v>
      </c>
      <c r="D77" s="34" t="s">
        <v>2197</v>
      </c>
      <c r="E77" s="34"/>
      <c r="F77" s="34" t="s">
        <v>41</v>
      </c>
      <c r="G77" s="430" t="s">
        <v>2351</v>
      </c>
      <c r="H77" s="96">
        <v>156</v>
      </c>
      <c r="I77" s="96">
        <v>187.2</v>
      </c>
      <c r="J77" s="34">
        <v>100</v>
      </c>
      <c r="K77" s="34">
        <v>20</v>
      </c>
      <c r="L77" s="84">
        <v>288600</v>
      </c>
    </row>
    <row r="78" spans="1:12" ht="30" customHeight="1">
      <c r="A78" s="46">
        <v>75</v>
      </c>
      <c r="B78" s="430" t="s">
        <v>2352</v>
      </c>
      <c r="C78" s="429">
        <v>41803</v>
      </c>
      <c r="D78" s="34" t="s">
        <v>2353</v>
      </c>
      <c r="E78" s="34" t="s">
        <v>2354</v>
      </c>
      <c r="F78" s="34" t="s">
        <v>34</v>
      </c>
      <c r="G78" s="430" t="s">
        <v>2418</v>
      </c>
      <c r="H78" s="96">
        <v>40</v>
      </c>
      <c r="I78" s="96">
        <v>48</v>
      </c>
      <c r="J78" s="34">
        <v>300</v>
      </c>
      <c r="K78" s="34">
        <v>20</v>
      </c>
      <c r="L78" s="84">
        <v>0</v>
      </c>
    </row>
    <row r="79" spans="1:12" ht="30" customHeight="1">
      <c r="A79" s="46">
        <v>76</v>
      </c>
      <c r="B79" s="456" t="s">
        <v>2355</v>
      </c>
      <c r="C79" s="429">
        <v>41806</v>
      </c>
      <c r="D79" s="34" t="s">
        <v>2698</v>
      </c>
      <c r="E79" s="34"/>
      <c r="F79" s="34" t="s">
        <v>216</v>
      </c>
      <c r="G79" s="430" t="s">
        <v>2357</v>
      </c>
      <c r="H79" s="96">
        <v>5</v>
      </c>
      <c r="I79" s="96">
        <v>6</v>
      </c>
      <c r="J79" s="34">
        <v>63</v>
      </c>
      <c r="K79" s="34">
        <v>10</v>
      </c>
      <c r="L79" s="84">
        <v>4700</v>
      </c>
    </row>
    <row r="80" spans="1:12" ht="30" customHeight="1">
      <c r="A80" s="46">
        <v>77</v>
      </c>
      <c r="B80" s="457"/>
      <c r="C80" s="429">
        <v>41806</v>
      </c>
      <c r="D80" s="34" t="s">
        <v>2698</v>
      </c>
      <c r="E80" s="34" t="s">
        <v>2361</v>
      </c>
      <c r="F80" s="34" t="s">
        <v>25</v>
      </c>
      <c r="G80" s="430" t="s">
        <v>2362</v>
      </c>
      <c r="H80" s="96">
        <v>2</v>
      </c>
      <c r="I80" s="96">
        <v>2.4</v>
      </c>
      <c r="J80" s="34">
        <v>63</v>
      </c>
      <c r="K80" s="34">
        <v>10</v>
      </c>
      <c r="L80" s="84">
        <v>0</v>
      </c>
    </row>
    <row r="81" spans="1:12" ht="30" customHeight="1">
      <c r="A81" s="46">
        <v>78</v>
      </c>
      <c r="B81" s="430" t="s">
        <v>2358</v>
      </c>
      <c r="C81" s="429">
        <v>41808</v>
      </c>
      <c r="D81" s="34" t="s">
        <v>2204</v>
      </c>
      <c r="E81" s="34" t="s">
        <v>2208</v>
      </c>
      <c r="F81" s="34" t="s">
        <v>56</v>
      </c>
      <c r="G81" s="430" t="s">
        <v>2359</v>
      </c>
      <c r="H81" s="96">
        <v>9</v>
      </c>
      <c r="I81" s="96">
        <v>8.1</v>
      </c>
      <c r="J81" s="34">
        <v>25</v>
      </c>
      <c r="K81" s="34">
        <v>60</v>
      </c>
      <c r="L81" s="84">
        <v>0</v>
      </c>
    </row>
    <row r="82" spans="1:12" ht="30" customHeight="1">
      <c r="A82" s="46">
        <v>79</v>
      </c>
      <c r="B82" s="430" t="s">
        <v>2363</v>
      </c>
      <c r="C82" s="429">
        <v>41810</v>
      </c>
      <c r="D82" s="34" t="s">
        <v>2698</v>
      </c>
      <c r="E82" s="34" t="s">
        <v>2285</v>
      </c>
      <c r="F82" s="34" t="s">
        <v>18</v>
      </c>
      <c r="G82" s="430" t="s">
        <v>2286</v>
      </c>
      <c r="H82" s="96">
        <v>3</v>
      </c>
      <c r="I82" s="96">
        <v>3.6</v>
      </c>
      <c r="J82" s="34">
        <v>63</v>
      </c>
      <c r="K82" s="34">
        <v>10</v>
      </c>
      <c r="L82" s="84">
        <v>2800</v>
      </c>
    </row>
    <row r="83" spans="1:12" ht="30" customHeight="1">
      <c r="A83" s="46">
        <v>80</v>
      </c>
      <c r="B83" s="427" t="s">
        <v>2366</v>
      </c>
      <c r="C83" s="429">
        <v>41814</v>
      </c>
      <c r="D83" s="34" t="s">
        <v>2364</v>
      </c>
      <c r="E83" s="34" t="s">
        <v>2367</v>
      </c>
      <c r="F83" s="34" t="s">
        <v>25</v>
      </c>
      <c r="G83" s="430" t="s">
        <v>2368</v>
      </c>
      <c r="H83" s="96">
        <v>62</v>
      </c>
      <c r="I83" s="96">
        <v>40.9</v>
      </c>
      <c r="J83" s="34">
        <v>100</v>
      </c>
      <c r="K83" s="34">
        <v>5</v>
      </c>
      <c r="L83" s="84">
        <v>17900</v>
      </c>
    </row>
    <row r="84" spans="1:12" ht="30" customHeight="1">
      <c r="A84" s="46">
        <v>81</v>
      </c>
      <c r="B84" s="456" t="s">
        <v>2369</v>
      </c>
      <c r="C84" s="429">
        <v>41820</v>
      </c>
      <c r="D84" s="34" t="s">
        <v>2698</v>
      </c>
      <c r="E84" s="34" t="s">
        <v>2370</v>
      </c>
      <c r="F84" s="34" t="s">
        <v>25</v>
      </c>
      <c r="G84" s="430" t="s">
        <v>2371</v>
      </c>
      <c r="H84" s="96">
        <v>6</v>
      </c>
      <c r="I84" s="96">
        <v>7.2</v>
      </c>
      <c r="J84" s="34">
        <v>63</v>
      </c>
      <c r="K84" s="34">
        <v>10</v>
      </c>
      <c r="L84" s="84">
        <v>5600</v>
      </c>
    </row>
    <row r="85" spans="1:12" ht="30" customHeight="1">
      <c r="A85" s="46">
        <v>82</v>
      </c>
      <c r="B85" s="457"/>
      <c r="C85" s="429">
        <v>41820</v>
      </c>
      <c r="D85" s="34" t="s">
        <v>2698</v>
      </c>
      <c r="E85" s="34"/>
      <c r="F85" s="34" t="s">
        <v>56</v>
      </c>
      <c r="G85" s="430" t="s">
        <v>2359</v>
      </c>
      <c r="H85" s="96">
        <v>1</v>
      </c>
      <c r="I85" s="96">
        <v>1.2</v>
      </c>
      <c r="J85" s="34">
        <v>63</v>
      </c>
      <c r="K85" s="34">
        <v>10</v>
      </c>
      <c r="L85" s="84">
        <v>0</v>
      </c>
    </row>
    <row r="86" spans="1:12" ht="30" customHeight="1">
      <c r="A86" s="46">
        <v>83</v>
      </c>
      <c r="B86" s="458"/>
      <c r="C86" s="429">
        <v>41820</v>
      </c>
      <c r="D86" s="34" t="s">
        <v>2698</v>
      </c>
      <c r="E86" s="34"/>
      <c r="F86" s="34" t="s">
        <v>76</v>
      </c>
      <c r="G86" s="430" t="s">
        <v>2287</v>
      </c>
      <c r="H86" s="96">
        <v>8</v>
      </c>
      <c r="I86" s="96">
        <v>9.6</v>
      </c>
      <c r="J86" s="34">
        <v>63</v>
      </c>
      <c r="K86" s="34">
        <v>10</v>
      </c>
      <c r="L86" s="84">
        <v>7500</v>
      </c>
    </row>
    <row r="87" spans="1:12" ht="30" customHeight="1">
      <c r="A87" s="46">
        <v>84</v>
      </c>
      <c r="B87" s="428" t="s">
        <v>2373</v>
      </c>
      <c r="C87" s="429">
        <v>41820</v>
      </c>
      <c r="D87" s="34" t="s">
        <v>1375</v>
      </c>
      <c r="E87" s="34" t="s">
        <v>2375</v>
      </c>
      <c r="F87" s="34" t="s">
        <v>2376</v>
      </c>
      <c r="G87" s="430" t="s">
        <v>2377</v>
      </c>
      <c r="H87" s="96">
        <v>126</v>
      </c>
      <c r="I87" s="96">
        <v>94.5</v>
      </c>
      <c r="J87" s="34" t="s">
        <v>2378</v>
      </c>
      <c r="K87" s="34">
        <v>5</v>
      </c>
      <c r="L87" s="84">
        <v>57700</v>
      </c>
    </row>
    <row r="88" spans="1:12" ht="30" customHeight="1">
      <c r="A88" s="46">
        <v>85</v>
      </c>
      <c r="B88" s="430" t="s">
        <v>2379</v>
      </c>
      <c r="C88" s="429">
        <v>41823</v>
      </c>
      <c r="D88" s="34" t="s">
        <v>2698</v>
      </c>
      <c r="E88" s="34" t="s">
        <v>2381</v>
      </c>
      <c r="F88" s="34" t="s">
        <v>56</v>
      </c>
      <c r="G88" s="430" t="s">
        <v>2392</v>
      </c>
      <c r="H88" s="96">
        <v>9</v>
      </c>
      <c r="I88" s="96">
        <v>10.8</v>
      </c>
      <c r="J88" s="34">
        <v>50</v>
      </c>
      <c r="K88" s="34">
        <v>10</v>
      </c>
      <c r="L88" s="84">
        <v>8400</v>
      </c>
    </row>
    <row r="89" spans="1:12" ht="30" customHeight="1">
      <c r="A89" s="46">
        <v>86</v>
      </c>
      <c r="B89" s="456" t="s">
        <v>2382</v>
      </c>
      <c r="C89" s="429">
        <v>41834</v>
      </c>
      <c r="D89" s="34" t="s">
        <v>2698</v>
      </c>
      <c r="E89" s="34" t="s">
        <v>2383</v>
      </c>
      <c r="F89" s="34" t="s">
        <v>41</v>
      </c>
      <c r="G89" s="430" t="s">
        <v>2384</v>
      </c>
      <c r="H89" s="96">
        <v>1</v>
      </c>
      <c r="I89" s="96">
        <v>1.2</v>
      </c>
      <c r="J89" s="34">
        <v>160</v>
      </c>
      <c r="K89" s="34">
        <v>10</v>
      </c>
      <c r="L89" s="84">
        <v>0</v>
      </c>
    </row>
    <row r="90" spans="1:12" ht="30" customHeight="1">
      <c r="A90" s="46">
        <v>87</v>
      </c>
      <c r="B90" s="457"/>
      <c r="C90" s="429">
        <v>41834</v>
      </c>
      <c r="D90" s="34" t="s">
        <v>2698</v>
      </c>
      <c r="E90" s="34" t="s">
        <v>2385</v>
      </c>
      <c r="F90" s="34" t="s">
        <v>2386</v>
      </c>
      <c r="G90" s="430" t="s">
        <v>2387</v>
      </c>
      <c r="H90" s="96">
        <v>9</v>
      </c>
      <c r="I90" s="96">
        <v>10.8</v>
      </c>
      <c r="J90" s="34">
        <v>63</v>
      </c>
      <c r="K90" s="34">
        <v>10</v>
      </c>
      <c r="L90" s="84">
        <v>8400</v>
      </c>
    </row>
    <row r="91" spans="1:12" ht="30" customHeight="1">
      <c r="A91" s="46">
        <v>88</v>
      </c>
      <c r="B91" s="458"/>
      <c r="C91" s="429">
        <v>41834</v>
      </c>
      <c r="D91" s="34" t="s">
        <v>2341</v>
      </c>
      <c r="E91" s="34" t="s">
        <v>2388</v>
      </c>
      <c r="F91" s="34" t="s">
        <v>25</v>
      </c>
      <c r="G91" s="430" t="s">
        <v>2389</v>
      </c>
      <c r="H91" s="96">
        <v>1</v>
      </c>
      <c r="I91" s="96">
        <v>1.2</v>
      </c>
      <c r="J91" s="34">
        <v>50</v>
      </c>
      <c r="K91" s="34">
        <v>10</v>
      </c>
      <c r="L91" s="84">
        <v>0</v>
      </c>
    </row>
    <row r="92" spans="1:12" ht="30" customHeight="1">
      <c r="A92" s="46">
        <v>89</v>
      </c>
      <c r="B92" s="430" t="s">
        <v>2394</v>
      </c>
      <c r="C92" s="429">
        <v>41842</v>
      </c>
      <c r="D92" s="34" t="s">
        <v>1576</v>
      </c>
      <c r="E92" s="34" t="s">
        <v>2395</v>
      </c>
      <c r="F92" s="34" t="s">
        <v>18</v>
      </c>
      <c r="G92" s="430" t="s">
        <v>2396</v>
      </c>
      <c r="H92" s="96">
        <v>8</v>
      </c>
      <c r="I92" s="96">
        <v>9.6</v>
      </c>
      <c r="J92" s="34" t="s">
        <v>424</v>
      </c>
      <c r="K92" s="34">
        <v>15</v>
      </c>
      <c r="L92" s="84">
        <v>11100</v>
      </c>
    </row>
    <row r="93" spans="1:12" ht="30" customHeight="1">
      <c r="A93" s="46">
        <v>90</v>
      </c>
      <c r="B93" s="430" t="s">
        <v>2397</v>
      </c>
      <c r="C93" s="429">
        <v>41844</v>
      </c>
      <c r="D93" s="34" t="s">
        <v>2398</v>
      </c>
      <c r="E93" s="34" t="s">
        <v>2401</v>
      </c>
      <c r="F93" s="34" t="s">
        <v>160</v>
      </c>
      <c r="G93" s="430" t="s">
        <v>2402</v>
      </c>
      <c r="H93" s="96">
        <v>722</v>
      </c>
      <c r="I93" s="96">
        <v>577.6</v>
      </c>
      <c r="J93" s="34">
        <v>100</v>
      </c>
      <c r="K93" s="34">
        <v>20</v>
      </c>
      <c r="L93" s="84">
        <v>896400</v>
      </c>
    </row>
    <row r="94" spans="1:12" ht="30" customHeight="1">
      <c r="A94" s="46">
        <v>91</v>
      </c>
      <c r="B94" s="430" t="s">
        <v>2403</v>
      </c>
      <c r="C94" s="429">
        <v>41844</v>
      </c>
      <c r="D94" s="34" t="s">
        <v>2341</v>
      </c>
      <c r="E94" s="34" t="s">
        <v>2405</v>
      </c>
      <c r="F94" s="34" t="s">
        <v>25</v>
      </c>
      <c r="G94" s="430" t="s">
        <v>2406</v>
      </c>
      <c r="H94" s="96">
        <v>2</v>
      </c>
      <c r="I94" s="96">
        <v>1.6</v>
      </c>
      <c r="J94" s="34">
        <v>50</v>
      </c>
      <c r="K94" s="34">
        <v>10</v>
      </c>
      <c r="L94" s="84">
        <v>0</v>
      </c>
    </row>
    <row r="95" spans="1:12" ht="30" customHeight="1">
      <c r="A95" s="46">
        <v>92</v>
      </c>
      <c r="B95" s="430" t="s">
        <v>2407</v>
      </c>
      <c r="C95" s="429">
        <v>41845</v>
      </c>
      <c r="D95" s="34" t="s">
        <v>2698</v>
      </c>
      <c r="E95" s="34" t="s">
        <v>2408</v>
      </c>
      <c r="F95" s="34" t="s">
        <v>34</v>
      </c>
      <c r="G95" s="430" t="s">
        <v>2409</v>
      </c>
      <c r="H95" s="96">
        <v>2</v>
      </c>
      <c r="I95" s="96">
        <v>1.6</v>
      </c>
      <c r="J95" s="34">
        <v>50</v>
      </c>
      <c r="K95" s="34">
        <v>10</v>
      </c>
      <c r="L95" s="84">
        <v>0</v>
      </c>
    </row>
    <row r="96" spans="1:12" ht="30" customHeight="1">
      <c r="A96" s="46">
        <v>93</v>
      </c>
      <c r="B96" s="430" t="s">
        <v>2411</v>
      </c>
      <c r="C96" s="429">
        <v>41848</v>
      </c>
      <c r="D96" s="34" t="s">
        <v>2353</v>
      </c>
      <c r="E96" s="34" t="s">
        <v>2412</v>
      </c>
      <c r="F96" s="34" t="s">
        <v>41</v>
      </c>
      <c r="G96" s="430" t="s">
        <v>2413</v>
      </c>
      <c r="H96" s="96">
        <v>18</v>
      </c>
      <c r="I96" s="96">
        <v>36</v>
      </c>
      <c r="J96" s="34">
        <v>800</v>
      </c>
      <c r="K96" s="34">
        <v>60</v>
      </c>
      <c r="L96" s="84">
        <v>0</v>
      </c>
    </row>
    <row r="97" spans="1:12" ht="30" customHeight="1">
      <c r="A97" s="46">
        <v>94</v>
      </c>
      <c r="B97" s="430" t="s">
        <v>2554</v>
      </c>
      <c r="C97" s="429">
        <v>41852</v>
      </c>
      <c r="D97" s="34" t="s">
        <v>2698</v>
      </c>
      <c r="E97" s="34"/>
      <c r="F97" s="34" t="s">
        <v>2557</v>
      </c>
      <c r="G97" s="430" t="s">
        <v>2558</v>
      </c>
      <c r="H97" s="96">
        <v>4</v>
      </c>
      <c r="I97" s="96">
        <v>3.2</v>
      </c>
      <c r="J97" s="34">
        <v>63</v>
      </c>
      <c r="K97" s="34">
        <v>10</v>
      </c>
      <c r="L97" s="84">
        <v>2500</v>
      </c>
    </row>
    <row r="98" spans="1:12" ht="30" customHeight="1">
      <c r="A98" s="46">
        <v>95</v>
      </c>
      <c r="B98" s="456" t="s">
        <v>2560</v>
      </c>
      <c r="C98" s="429">
        <v>41869</v>
      </c>
      <c r="D98" s="34" t="s">
        <v>2698</v>
      </c>
      <c r="E98" s="34"/>
      <c r="F98" s="34" t="s">
        <v>160</v>
      </c>
      <c r="G98" s="430" t="s">
        <v>2562</v>
      </c>
      <c r="H98" s="96">
        <v>4</v>
      </c>
      <c r="I98" s="96">
        <v>4.8</v>
      </c>
      <c r="J98" s="34">
        <v>80</v>
      </c>
      <c r="K98" s="34">
        <v>10</v>
      </c>
      <c r="L98" s="84">
        <v>3700</v>
      </c>
    </row>
    <row r="99" spans="1:12" ht="30" customHeight="1">
      <c r="A99" s="46">
        <v>96</v>
      </c>
      <c r="B99" s="457"/>
      <c r="C99" s="429">
        <v>41869</v>
      </c>
      <c r="D99" s="34" t="s">
        <v>2698</v>
      </c>
      <c r="E99" s="34"/>
      <c r="F99" s="34" t="s">
        <v>649</v>
      </c>
      <c r="G99" s="430" t="s">
        <v>2564</v>
      </c>
      <c r="H99" s="96">
        <v>5</v>
      </c>
      <c r="I99" s="96">
        <v>6</v>
      </c>
      <c r="J99" s="34">
        <v>63</v>
      </c>
      <c r="K99" s="34">
        <v>10</v>
      </c>
      <c r="L99" s="84">
        <v>4600</v>
      </c>
    </row>
    <row r="100" spans="1:12" ht="30" customHeight="1">
      <c r="A100" s="46">
        <v>97</v>
      </c>
      <c r="B100" s="457"/>
      <c r="C100" s="429">
        <v>41869</v>
      </c>
      <c r="D100" s="34" t="s">
        <v>2698</v>
      </c>
      <c r="E100" s="34" t="s">
        <v>2566</v>
      </c>
      <c r="F100" s="34" t="s">
        <v>56</v>
      </c>
      <c r="G100" s="430" t="s">
        <v>2567</v>
      </c>
      <c r="H100" s="96">
        <v>2</v>
      </c>
      <c r="I100" s="96">
        <v>1.6</v>
      </c>
      <c r="J100" s="34">
        <v>63</v>
      </c>
      <c r="K100" s="34">
        <v>10</v>
      </c>
      <c r="L100" s="84">
        <v>0</v>
      </c>
    </row>
    <row r="101" spans="1:12" ht="30" customHeight="1">
      <c r="A101" s="46">
        <v>98</v>
      </c>
      <c r="B101" s="457"/>
      <c r="C101" s="429">
        <v>41869</v>
      </c>
      <c r="D101" s="34" t="s">
        <v>2698</v>
      </c>
      <c r="E101" s="34"/>
      <c r="F101" s="34" t="s">
        <v>269</v>
      </c>
      <c r="G101" s="430" t="s">
        <v>2569</v>
      </c>
      <c r="H101" s="96">
        <v>3</v>
      </c>
      <c r="I101" s="96">
        <v>3.6</v>
      </c>
      <c r="J101" s="34">
        <v>63</v>
      </c>
      <c r="K101" s="34">
        <v>10</v>
      </c>
      <c r="L101" s="84">
        <v>2800</v>
      </c>
    </row>
    <row r="102" spans="1:12" ht="30" customHeight="1">
      <c r="A102" s="46">
        <v>99</v>
      </c>
      <c r="B102" s="458"/>
      <c r="C102" s="429">
        <v>41869</v>
      </c>
      <c r="D102" s="34" t="s">
        <v>2698</v>
      </c>
      <c r="E102" s="34"/>
      <c r="F102" s="34" t="s">
        <v>269</v>
      </c>
      <c r="G102" s="430" t="s">
        <v>2570</v>
      </c>
      <c r="H102" s="96">
        <v>4</v>
      </c>
      <c r="I102" s="96">
        <v>4.8</v>
      </c>
      <c r="J102" s="34">
        <v>63</v>
      </c>
      <c r="K102" s="34">
        <v>10</v>
      </c>
      <c r="L102" s="84">
        <v>3700</v>
      </c>
    </row>
    <row r="103" spans="1:12" ht="30" customHeight="1">
      <c r="A103" s="46">
        <v>100</v>
      </c>
      <c r="B103" s="430" t="s">
        <v>2571</v>
      </c>
      <c r="C103" s="429">
        <v>41869</v>
      </c>
      <c r="D103" s="34" t="s">
        <v>2698</v>
      </c>
      <c r="E103" s="34"/>
      <c r="F103" s="34" t="s">
        <v>649</v>
      </c>
      <c r="G103" s="430" t="s">
        <v>2572</v>
      </c>
      <c r="H103" s="96">
        <v>3</v>
      </c>
      <c r="I103" s="96">
        <v>3.6</v>
      </c>
      <c r="J103" s="34">
        <v>63</v>
      </c>
      <c r="K103" s="34">
        <v>10</v>
      </c>
      <c r="L103" s="84">
        <v>2800</v>
      </c>
    </row>
    <row r="104" spans="1:12" ht="27" customHeight="1">
      <c r="A104" s="46">
        <v>101</v>
      </c>
      <c r="B104" s="456" t="s">
        <v>2573</v>
      </c>
      <c r="C104" s="429">
        <v>41879</v>
      </c>
      <c r="D104" s="34" t="s">
        <v>2324</v>
      </c>
      <c r="E104" s="34" t="s">
        <v>2193</v>
      </c>
      <c r="F104" s="34" t="s">
        <v>2574</v>
      </c>
      <c r="G104" s="430" t="s">
        <v>2575</v>
      </c>
      <c r="H104" s="96">
        <v>300</v>
      </c>
      <c r="I104" s="96">
        <v>1500</v>
      </c>
      <c r="J104" s="34" t="s">
        <v>2326</v>
      </c>
      <c r="K104" s="34">
        <v>35</v>
      </c>
      <c r="L104" s="84">
        <v>4053700</v>
      </c>
    </row>
    <row r="105" spans="1:12" ht="27" customHeight="1">
      <c r="A105" s="46">
        <v>102</v>
      </c>
      <c r="B105" s="457"/>
      <c r="C105" s="429">
        <v>41879</v>
      </c>
      <c r="D105" s="34" t="s">
        <v>2324</v>
      </c>
      <c r="E105" s="34" t="s">
        <v>2193</v>
      </c>
      <c r="F105" s="34" t="s">
        <v>2574</v>
      </c>
      <c r="G105" s="430" t="s">
        <v>2576</v>
      </c>
      <c r="H105" s="96">
        <v>550</v>
      </c>
      <c r="I105" s="96">
        <v>2750</v>
      </c>
      <c r="J105" s="34" t="s">
        <v>2326</v>
      </c>
      <c r="K105" s="34">
        <v>45</v>
      </c>
      <c r="L105" s="84">
        <v>9423300</v>
      </c>
    </row>
    <row r="106" spans="1:12" ht="30" customHeight="1">
      <c r="A106" s="46">
        <v>103</v>
      </c>
      <c r="B106" s="430" t="s">
        <v>2577</v>
      </c>
      <c r="C106" s="429">
        <v>41878</v>
      </c>
      <c r="D106" s="34" t="s">
        <v>2698</v>
      </c>
      <c r="E106" s="34" t="s">
        <v>2578</v>
      </c>
      <c r="F106" s="34" t="s">
        <v>56</v>
      </c>
      <c r="G106" s="430" t="s">
        <v>2579</v>
      </c>
      <c r="H106" s="96">
        <v>1</v>
      </c>
      <c r="I106" s="96">
        <v>1.2</v>
      </c>
      <c r="J106" s="34">
        <v>63</v>
      </c>
      <c r="K106" s="34">
        <v>10</v>
      </c>
      <c r="L106" s="84">
        <v>0</v>
      </c>
    </row>
    <row r="107" spans="1:12" ht="30" customHeight="1">
      <c r="A107" s="46">
        <v>104</v>
      </c>
      <c r="B107" s="456" t="s">
        <v>2580</v>
      </c>
      <c r="C107" s="429">
        <v>41880</v>
      </c>
      <c r="D107" s="34" t="s">
        <v>2581</v>
      </c>
      <c r="E107" s="34" t="s">
        <v>2583</v>
      </c>
      <c r="F107" s="34" t="s">
        <v>41</v>
      </c>
      <c r="G107" s="430" t="s">
        <v>2584</v>
      </c>
      <c r="H107" s="96">
        <v>30</v>
      </c>
      <c r="I107" s="96">
        <v>30</v>
      </c>
      <c r="J107" s="34">
        <v>100</v>
      </c>
      <c r="K107" s="34">
        <v>30</v>
      </c>
      <c r="L107" s="84">
        <v>0</v>
      </c>
    </row>
    <row r="108" spans="1:12" ht="30" customHeight="1">
      <c r="A108" s="46">
        <v>105</v>
      </c>
      <c r="B108" s="458"/>
      <c r="C108" s="429">
        <v>41880</v>
      </c>
      <c r="D108" s="34" t="s">
        <v>2581</v>
      </c>
      <c r="E108" s="34" t="s">
        <v>2585</v>
      </c>
      <c r="F108" s="34" t="s">
        <v>41</v>
      </c>
      <c r="G108" s="430" t="s">
        <v>2586</v>
      </c>
      <c r="H108" s="96">
        <v>95</v>
      </c>
      <c r="I108" s="96">
        <v>95</v>
      </c>
      <c r="J108" s="34">
        <v>100</v>
      </c>
      <c r="K108" s="34">
        <v>30</v>
      </c>
      <c r="L108" s="84">
        <v>0</v>
      </c>
    </row>
    <row r="109" spans="1:12" ht="30" customHeight="1">
      <c r="A109" s="46">
        <v>106</v>
      </c>
      <c r="B109" s="430" t="s">
        <v>2587</v>
      </c>
      <c r="C109" s="429">
        <v>41886</v>
      </c>
      <c r="D109" s="34" t="s">
        <v>2698</v>
      </c>
      <c r="E109" s="34" t="s">
        <v>2589</v>
      </c>
      <c r="F109" s="34" t="s">
        <v>18</v>
      </c>
      <c r="G109" s="430" t="s">
        <v>2590</v>
      </c>
      <c r="H109" s="96">
        <v>1</v>
      </c>
      <c r="I109" s="96">
        <v>1.2</v>
      </c>
      <c r="J109" s="34">
        <v>63</v>
      </c>
      <c r="K109" s="34">
        <v>10</v>
      </c>
      <c r="L109" s="84">
        <v>0</v>
      </c>
    </row>
    <row r="110" spans="1:12" ht="30" customHeight="1">
      <c r="A110" s="46">
        <v>107</v>
      </c>
      <c r="B110" s="430" t="s">
        <v>2591</v>
      </c>
      <c r="C110" s="429">
        <v>41893</v>
      </c>
      <c r="D110" s="34" t="s">
        <v>2592</v>
      </c>
      <c r="E110" s="34" t="s">
        <v>2595</v>
      </c>
      <c r="F110" s="34" t="s">
        <v>2017</v>
      </c>
      <c r="G110" s="430" t="s">
        <v>2596</v>
      </c>
      <c r="H110" s="96">
        <v>170.5</v>
      </c>
      <c r="I110" s="96">
        <v>661.6</v>
      </c>
      <c r="J110" s="34"/>
      <c r="K110" s="34">
        <v>365</v>
      </c>
      <c r="L110" s="84">
        <v>0</v>
      </c>
    </row>
    <row r="111" spans="1:12" ht="30" customHeight="1">
      <c r="A111" s="46">
        <v>108</v>
      </c>
      <c r="B111" s="430" t="s">
        <v>2597</v>
      </c>
      <c r="C111" s="429">
        <v>41894</v>
      </c>
      <c r="D111" s="34" t="s">
        <v>2598</v>
      </c>
      <c r="E111" s="34" t="s">
        <v>2600</v>
      </c>
      <c r="F111" s="34" t="s">
        <v>2601</v>
      </c>
      <c r="G111" s="430" t="s">
        <v>2602</v>
      </c>
      <c r="H111" s="96">
        <v>80</v>
      </c>
      <c r="I111" s="96">
        <v>240</v>
      </c>
      <c r="J111" s="34" t="s">
        <v>2603</v>
      </c>
      <c r="K111" s="34">
        <v>120</v>
      </c>
      <c r="L111" s="84">
        <v>4320000</v>
      </c>
    </row>
    <row r="112" spans="1:12" ht="30" customHeight="1">
      <c r="A112" s="46">
        <v>109</v>
      </c>
      <c r="B112" s="430" t="s">
        <v>2605</v>
      </c>
      <c r="C112" s="429">
        <v>41896</v>
      </c>
      <c r="D112" s="34" t="s">
        <v>2698</v>
      </c>
      <c r="E112" s="34" t="s">
        <v>2607</v>
      </c>
      <c r="F112" s="34" t="s">
        <v>56</v>
      </c>
      <c r="G112" s="430" t="s">
        <v>2608</v>
      </c>
      <c r="H112" s="96">
        <v>1</v>
      </c>
      <c r="I112" s="96">
        <v>1.2</v>
      </c>
      <c r="J112" s="34">
        <v>63</v>
      </c>
      <c r="K112" s="34">
        <v>10</v>
      </c>
      <c r="L112" s="84">
        <v>0</v>
      </c>
    </row>
    <row r="113" spans="1:12" ht="30" customHeight="1">
      <c r="A113" s="46">
        <v>110</v>
      </c>
      <c r="B113" s="427" t="s">
        <v>2613</v>
      </c>
      <c r="C113" s="429">
        <v>41899</v>
      </c>
      <c r="D113" s="34" t="s">
        <v>373</v>
      </c>
      <c r="E113" s="34" t="s">
        <v>2614</v>
      </c>
      <c r="F113" s="34" t="s">
        <v>406</v>
      </c>
      <c r="G113" s="430" t="s">
        <v>2652</v>
      </c>
      <c r="H113" s="96">
        <v>8</v>
      </c>
      <c r="I113" s="96">
        <v>8.6</v>
      </c>
      <c r="J113" s="34" t="s">
        <v>2615</v>
      </c>
      <c r="K113" s="34">
        <v>5</v>
      </c>
      <c r="L113" s="84">
        <v>4000</v>
      </c>
    </row>
    <row r="114" spans="1:12" ht="30" customHeight="1">
      <c r="A114" s="46">
        <v>111</v>
      </c>
      <c r="B114" s="430" t="s">
        <v>2616</v>
      </c>
      <c r="C114" s="429">
        <v>41899</v>
      </c>
      <c r="D114" s="34" t="s">
        <v>2617</v>
      </c>
      <c r="E114" s="34" t="s">
        <v>2600</v>
      </c>
      <c r="F114" s="34" t="s">
        <v>2601</v>
      </c>
      <c r="G114" s="430" t="s">
        <v>2602</v>
      </c>
      <c r="H114" s="96">
        <v>18</v>
      </c>
      <c r="I114" s="96">
        <v>18</v>
      </c>
      <c r="J114" s="34" t="s">
        <v>2603</v>
      </c>
      <c r="K114" s="34">
        <v>3</v>
      </c>
      <c r="L114" s="84">
        <v>8100</v>
      </c>
    </row>
    <row r="115" spans="1:12" ht="30" customHeight="1">
      <c r="A115" s="46">
        <v>112</v>
      </c>
      <c r="B115" s="430" t="s">
        <v>2655</v>
      </c>
      <c r="C115" s="429">
        <v>41904</v>
      </c>
      <c r="D115" s="34" t="s">
        <v>2698</v>
      </c>
      <c r="E115" s="34" t="s">
        <v>2651</v>
      </c>
      <c r="F115" s="34" t="s">
        <v>406</v>
      </c>
      <c r="G115" s="430" t="s">
        <v>2652</v>
      </c>
      <c r="H115" s="96">
        <v>5</v>
      </c>
      <c r="I115" s="96">
        <v>6</v>
      </c>
      <c r="J115" s="34">
        <v>63</v>
      </c>
      <c r="K115" s="34">
        <v>10</v>
      </c>
      <c r="L115" s="84">
        <v>4500</v>
      </c>
    </row>
    <row r="116" spans="1:12" ht="30" customHeight="1">
      <c r="A116" s="46">
        <v>113</v>
      </c>
      <c r="B116" s="456" t="s">
        <v>2656</v>
      </c>
      <c r="C116" s="429">
        <v>41904</v>
      </c>
      <c r="D116" s="34" t="s">
        <v>2698</v>
      </c>
      <c r="E116" s="34" t="s">
        <v>2657</v>
      </c>
      <c r="F116" s="34" t="s">
        <v>410</v>
      </c>
      <c r="G116" s="430" t="s">
        <v>2658</v>
      </c>
      <c r="H116" s="96">
        <v>1</v>
      </c>
      <c r="I116" s="96">
        <v>0.8</v>
      </c>
      <c r="J116" s="34">
        <v>63</v>
      </c>
      <c r="K116" s="34">
        <v>10</v>
      </c>
      <c r="L116" s="84">
        <v>0</v>
      </c>
    </row>
    <row r="117" spans="1:12" ht="30" customHeight="1">
      <c r="A117" s="46">
        <v>114</v>
      </c>
      <c r="B117" s="458"/>
      <c r="C117" s="429">
        <v>41904</v>
      </c>
      <c r="D117" s="34" t="s">
        <v>2698</v>
      </c>
      <c r="E117" s="34" t="s">
        <v>2659</v>
      </c>
      <c r="F117" s="34" t="s">
        <v>410</v>
      </c>
      <c r="G117" s="430" t="s">
        <v>817</v>
      </c>
      <c r="H117" s="96">
        <v>1</v>
      </c>
      <c r="I117" s="96">
        <v>1.2</v>
      </c>
      <c r="J117" s="34">
        <v>63</v>
      </c>
      <c r="K117" s="34">
        <v>10</v>
      </c>
      <c r="L117" s="84">
        <v>0</v>
      </c>
    </row>
    <row r="118" spans="1:12" ht="30" customHeight="1">
      <c r="A118" s="46">
        <v>115</v>
      </c>
      <c r="B118" s="456" t="s">
        <v>2667</v>
      </c>
      <c r="C118" s="429">
        <v>41911</v>
      </c>
      <c r="D118" s="34" t="s">
        <v>2265</v>
      </c>
      <c r="E118" s="34" t="s">
        <v>2668</v>
      </c>
      <c r="F118" s="34" t="s">
        <v>71</v>
      </c>
      <c r="G118" s="430" t="s">
        <v>302</v>
      </c>
      <c r="H118" s="96">
        <v>25</v>
      </c>
      <c r="I118" s="96">
        <v>25</v>
      </c>
      <c r="J118" s="34">
        <v>36</v>
      </c>
      <c r="K118" s="34">
        <v>30</v>
      </c>
      <c r="L118" s="84">
        <v>0</v>
      </c>
    </row>
    <row r="119" spans="1:12" ht="30" customHeight="1">
      <c r="A119" s="46">
        <v>116</v>
      </c>
      <c r="B119" s="457"/>
      <c r="C119" s="429">
        <v>41911</v>
      </c>
      <c r="D119" s="34" t="s">
        <v>2265</v>
      </c>
      <c r="E119" s="34" t="s">
        <v>2669</v>
      </c>
      <c r="F119" s="34" t="s">
        <v>410</v>
      </c>
      <c r="G119" s="430" t="s">
        <v>2670</v>
      </c>
      <c r="H119" s="96">
        <v>19</v>
      </c>
      <c r="I119" s="96">
        <v>19</v>
      </c>
      <c r="J119" s="34">
        <v>36</v>
      </c>
      <c r="K119" s="34">
        <v>30</v>
      </c>
      <c r="L119" s="84">
        <v>0</v>
      </c>
    </row>
    <row r="120" spans="1:12" ht="30" customHeight="1">
      <c r="A120" s="46">
        <v>117</v>
      </c>
      <c r="B120" s="458"/>
      <c r="C120" s="429">
        <v>41911</v>
      </c>
      <c r="D120" s="34" t="s">
        <v>2265</v>
      </c>
      <c r="E120" s="34" t="s">
        <v>2671</v>
      </c>
      <c r="F120" s="34" t="s">
        <v>451</v>
      </c>
      <c r="G120" s="430" t="s">
        <v>2666</v>
      </c>
      <c r="H120" s="96">
        <v>13</v>
      </c>
      <c r="I120" s="96">
        <v>13</v>
      </c>
      <c r="J120" s="34">
        <v>36</v>
      </c>
      <c r="K120" s="34">
        <v>30</v>
      </c>
      <c r="L120" s="84">
        <v>0</v>
      </c>
    </row>
    <row r="121" spans="1:12" ht="30" customHeight="1">
      <c r="A121" s="46">
        <v>118</v>
      </c>
      <c r="B121" s="426" t="s">
        <v>2672</v>
      </c>
      <c r="C121" s="429">
        <v>41911</v>
      </c>
      <c r="D121" s="34" t="s">
        <v>2265</v>
      </c>
      <c r="E121" s="34" t="s">
        <v>2673</v>
      </c>
      <c r="F121" s="34" t="s">
        <v>727</v>
      </c>
      <c r="G121" s="430" t="s">
        <v>2267</v>
      </c>
      <c r="H121" s="96">
        <v>7</v>
      </c>
      <c r="I121" s="96">
        <v>7</v>
      </c>
      <c r="J121" s="34">
        <v>36</v>
      </c>
      <c r="K121" s="34">
        <v>30</v>
      </c>
      <c r="L121" s="84">
        <v>0</v>
      </c>
    </row>
    <row r="122" spans="1:12" ht="30" customHeight="1">
      <c r="A122" s="46">
        <v>119</v>
      </c>
      <c r="B122" s="456" t="s">
        <v>2674</v>
      </c>
      <c r="C122" s="429">
        <v>41919</v>
      </c>
      <c r="D122" s="34" t="s">
        <v>2698</v>
      </c>
      <c r="E122" s="34" t="s">
        <v>2675</v>
      </c>
      <c r="F122" s="34" t="s">
        <v>18</v>
      </c>
      <c r="G122" s="430" t="s">
        <v>2676</v>
      </c>
      <c r="H122" s="96">
        <v>2</v>
      </c>
      <c r="I122" s="96">
        <v>2.4</v>
      </c>
      <c r="J122" s="34">
        <v>63</v>
      </c>
      <c r="K122" s="34">
        <v>10</v>
      </c>
      <c r="L122" s="84">
        <v>0</v>
      </c>
    </row>
    <row r="123" spans="1:12" ht="30" customHeight="1">
      <c r="A123" s="46">
        <v>120</v>
      </c>
      <c r="B123" s="458"/>
      <c r="C123" s="429">
        <v>41919</v>
      </c>
      <c r="D123" s="34" t="s">
        <v>2698</v>
      </c>
      <c r="E123" s="34" t="s">
        <v>2678</v>
      </c>
      <c r="F123" s="34" t="s">
        <v>25</v>
      </c>
      <c r="G123" s="430" t="s">
        <v>2679</v>
      </c>
      <c r="H123" s="96">
        <v>1</v>
      </c>
      <c r="I123" s="96">
        <v>0.8</v>
      </c>
      <c r="J123" s="34">
        <v>63</v>
      </c>
      <c r="K123" s="34">
        <v>10</v>
      </c>
      <c r="L123" s="84">
        <v>0</v>
      </c>
    </row>
    <row r="124" spans="1:12" ht="30" customHeight="1">
      <c r="A124" s="46">
        <v>121</v>
      </c>
      <c r="B124" s="456" t="s">
        <v>2680</v>
      </c>
      <c r="C124" s="429">
        <v>41920</v>
      </c>
      <c r="D124" s="34" t="s">
        <v>2698</v>
      </c>
      <c r="E124" s="34" t="s">
        <v>2207</v>
      </c>
      <c r="F124" s="34" t="s">
        <v>25</v>
      </c>
      <c r="G124" s="430" t="s">
        <v>2206</v>
      </c>
      <c r="H124" s="96">
        <v>13</v>
      </c>
      <c r="I124" s="96">
        <v>15.6</v>
      </c>
      <c r="J124" s="34">
        <v>80</v>
      </c>
      <c r="K124" s="34">
        <v>10</v>
      </c>
      <c r="L124" s="84">
        <v>11900</v>
      </c>
    </row>
    <row r="125" spans="1:12" ht="30" customHeight="1">
      <c r="A125" s="46">
        <v>122</v>
      </c>
      <c r="B125" s="457"/>
      <c r="C125" s="429">
        <v>41920</v>
      </c>
      <c r="D125" s="34" t="s">
        <v>2699</v>
      </c>
      <c r="E125" s="34" t="s">
        <v>2207</v>
      </c>
      <c r="F125" s="34" t="s">
        <v>25</v>
      </c>
      <c r="G125" s="430" t="s">
        <v>2206</v>
      </c>
      <c r="H125" s="96">
        <v>2</v>
      </c>
      <c r="I125" s="96">
        <v>2.4</v>
      </c>
      <c r="J125" s="34">
        <v>80</v>
      </c>
      <c r="K125" s="34">
        <v>10</v>
      </c>
      <c r="L125" s="84">
        <v>0</v>
      </c>
    </row>
    <row r="126" spans="1:12" ht="30" customHeight="1">
      <c r="A126" s="46">
        <v>123</v>
      </c>
      <c r="B126" s="458"/>
      <c r="C126" s="429">
        <v>41920</v>
      </c>
      <c r="D126" s="34" t="s">
        <v>2699</v>
      </c>
      <c r="E126" s="34" t="s">
        <v>2207</v>
      </c>
      <c r="F126" s="34" t="s">
        <v>25</v>
      </c>
      <c r="G126" s="430" t="s">
        <v>2206</v>
      </c>
      <c r="H126" s="96">
        <v>5</v>
      </c>
      <c r="I126" s="96">
        <v>10</v>
      </c>
      <c r="J126" s="34">
        <v>100</v>
      </c>
      <c r="K126" s="34">
        <v>10</v>
      </c>
      <c r="L126" s="84">
        <v>7500</v>
      </c>
    </row>
    <row r="127" spans="1:12" ht="30" customHeight="1">
      <c r="A127" s="46">
        <v>124</v>
      </c>
      <c r="B127" s="430" t="s">
        <v>2682</v>
      </c>
      <c r="C127" s="429">
        <v>41926</v>
      </c>
      <c r="D127" s="34" t="s">
        <v>1931</v>
      </c>
      <c r="E127" s="34" t="s">
        <v>2683</v>
      </c>
      <c r="F127" s="34" t="s">
        <v>41</v>
      </c>
      <c r="G127" s="430"/>
      <c r="H127" s="96">
        <v>3</v>
      </c>
      <c r="I127" s="96">
        <v>7.5</v>
      </c>
      <c r="J127" s="34">
        <v>800</v>
      </c>
      <c r="K127" s="34">
        <v>20</v>
      </c>
      <c r="L127" s="84">
        <v>0</v>
      </c>
    </row>
    <row r="128" spans="1:12" ht="30" customHeight="1">
      <c r="A128" s="46">
        <v>125</v>
      </c>
      <c r="B128" s="456" t="s">
        <v>2684</v>
      </c>
      <c r="C128" s="429">
        <v>41929</v>
      </c>
      <c r="D128" s="34" t="s">
        <v>2197</v>
      </c>
      <c r="E128" s="34" t="s">
        <v>2686</v>
      </c>
      <c r="F128" s="34" t="s">
        <v>41</v>
      </c>
      <c r="G128" s="430" t="s">
        <v>2687</v>
      </c>
      <c r="H128" s="96">
        <v>5</v>
      </c>
      <c r="I128" s="96">
        <v>15</v>
      </c>
      <c r="J128" s="34">
        <v>100</v>
      </c>
      <c r="K128" s="34">
        <v>5</v>
      </c>
      <c r="L128" s="84">
        <v>5700</v>
      </c>
    </row>
    <row r="129" spans="1:12" ht="27" customHeight="1">
      <c r="A129" s="46">
        <v>126</v>
      </c>
      <c r="B129" s="457"/>
      <c r="C129" s="429">
        <v>41929</v>
      </c>
      <c r="D129" s="34" t="s">
        <v>2197</v>
      </c>
      <c r="E129" s="34" t="s">
        <v>2688</v>
      </c>
      <c r="F129" s="34" t="s">
        <v>41</v>
      </c>
      <c r="G129" s="430" t="s">
        <v>2687</v>
      </c>
      <c r="H129" s="96">
        <v>4</v>
      </c>
      <c r="I129" s="96">
        <v>12</v>
      </c>
      <c r="J129" s="34">
        <v>100</v>
      </c>
      <c r="K129" s="34">
        <v>5</v>
      </c>
      <c r="L129" s="84">
        <v>4500</v>
      </c>
    </row>
    <row r="130" spans="1:12" ht="27" customHeight="1">
      <c r="A130" s="46">
        <v>127</v>
      </c>
      <c r="B130" s="457"/>
      <c r="C130" s="429">
        <v>41929</v>
      </c>
      <c r="D130" s="34" t="s">
        <v>2197</v>
      </c>
      <c r="E130" s="34" t="s">
        <v>2752</v>
      </c>
      <c r="F130" s="34" t="s">
        <v>41</v>
      </c>
      <c r="G130" s="430" t="s">
        <v>2689</v>
      </c>
      <c r="H130" s="96">
        <v>6</v>
      </c>
      <c r="I130" s="96">
        <v>18</v>
      </c>
      <c r="J130" s="34">
        <v>100</v>
      </c>
      <c r="K130" s="34">
        <v>5</v>
      </c>
      <c r="L130" s="84">
        <v>6800</v>
      </c>
    </row>
    <row r="131" spans="1:12" ht="27" customHeight="1">
      <c r="A131" s="46">
        <v>128</v>
      </c>
      <c r="B131" s="457"/>
      <c r="C131" s="429">
        <v>41929</v>
      </c>
      <c r="D131" s="34" t="s">
        <v>2197</v>
      </c>
      <c r="E131" s="34" t="s">
        <v>2752</v>
      </c>
      <c r="F131" s="34" t="s">
        <v>41</v>
      </c>
      <c r="G131" s="430" t="s">
        <v>2689</v>
      </c>
      <c r="H131" s="96">
        <v>6</v>
      </c>
      <c r="I131" s="96">
        <v>18</v>
      </c>
      <c r="J131" s="34">
        <v>100</v>
      </c>
      <c r="K131" s="34">
        <v>5</v>
      </c>
      <c r="L131" s="84">
        <v>6800</v>
      </c>
    </row>
    <row r="132" spans="1:12" ht="27" customHeight="1">
      <c r="A132" s="46">
        <v>129</v>
      </c>
      <c r="B132" s="458"/>
      <c r="C132" s="429">
        <v>41929</v>
      </c>
      <c r="D132" s="34" t="s">
        <v>2197</v>
      </c>
      <c r="E132" s="34" t="s">
        <v>2753</v>
      </c>
      <c r="F132" s="34" t="s">
        <v>41</v>
      </c>
      <c r="G132" s="430" t="s">
        <v>2689</v>
      </c>
      <c r="H132" s="96">
        <v>6</v>
      </c>
      <c r="I132" s="96">
        <v>18</v>
      </c>
      <c r="J132" s="34">
        <v>100</v>
      </c>
      <c r="K132" s="34">
        <v>5</v>
      </c>
      <c r="L132" s="84">
        <v>6800</v>
      </c>
    </row>
    <row r="133" spans="1:12" ht="30" customHeight="1">
      <c r="A133" s="46">
        <v>130</v>
      </c>
      <c r="B133" s="428" t="s">
        <v>2690</v>
      </c>
      <c r="C133" s="429">
        <v>41933</v>
      </c>
      <c r="D133" s="34" t="s">
        <v>2698</v>
      </c>
      <c r="E133" s="34" t="s">
        <v>2691</v>
      </c>
      <c r="F133" s="34" t="s">
        <v>25</v>
      </c>
      <c r="G133" s="430" t="s">
        <v>2692</v>
      </c>
      <c r="H133" s="96">
        <v>2</v>
      </c>
      <c r="I133" s="96">
        <v>2.4</v>
      </c>
      <c r="J133" s="34">
        <v>90</v>
      </c>
      <c r="K133" s="34">
        <v>10</v>
      </c>
      <c r="L133" s="84">
        <v>0</v>
      </c>
    </row>
    <row r="134" spans="1:12" ht="30" customHeight="1">
      <c r="A134" s="46">
        <v>131</v>
      </c>
      <c r="B134" s="428" t="s">
        <v>2695</v>
      </c>
      <c r="C134" s="429">
        <v>41933</v>
      </c>
      <c r="D134" s="34" t="s">
        <v>1375</v>
      </c>
      <c r="E134" s="34" t="s">
        <v>2694</v>
      </c>
      <c r="F134" s="34" t="s">
        <v>409</v>
      </c>
      <c r="G134" s="430" t="s">
        <v>2693</v>
      </c>
      <c r="H134" s="96">
        <v>9</v>
      </c>
      <c r="I134" s="96">
        <v>9.6</v>
      </c>
      <c r="J134" s="34" t="s">
        <v>386</v>
      </c>
      <c r="K134" s="34">
        <v>15</v>
      </c>
      <c r="L134" s="84">
        <v>30500</v>
      </c>
    </row>
    <row r="135" spans="1:12" ht="30" customHeight="1">
      <c r="A135" s="46">
        <v>132</v>
      </c>
      <c r="B135" s="428" t="s">
        <v>2696</v>
      </c>
      <c r="C135" s="429">
        <v>41935</v>
      </c>
      <c r="D135" s="34" t="s">
        <v>2698</v>
      </c>
      <c r="E135" s="34" t="s">
        <v>2313</v>
      </c>
      <c r="F135" s="34" t="s">
        <v>108</v>
      </c>
      <c r="G135" s="430" t="s">
        <v>2697</v>
      </c>
      <c r="H135" s="96">
        <v>2</v>
      </c>
      <c r="I135" s="96">
        <v>2.4</v>
      </c>
      <c r="J135" s="34">
        <v>63</v>
      </c>
      <c r="K135" s="34">
        <v>10</v>
      </c>
      <c r="L135" s="84">
        <v>0</v>
      </c>
    </row>
    <row r="136" spans="1:12" ht="30" customHeight="1">
      <c r="A136" s="46">
        <v>133</v>
      </c>
      <c r="B136" s="428" t="s">
        <v>2701</v>
      </c>
      <c r="C136" s="429">
        <v>41942</v>
      </c>
      <c r="D136" s="34" t="s">
        <v>2698</v>
      </c>
      <c r="E136" s="34" t="s">
        <v>2702</v>
      </c>
      <c r="F136" s="34" t="s">
        <v>18</v>
      </c>
      <c r="G136" s="430" t="s">
        <v>2703</v>
      </c>
      <c r="H136" s="96">
        <v>2</v>
      </c>
      <c r="I136" s="96">
        <v>2.4</v>
      </c>
      <c r="J136" s="34">
        <v>63</v>
      </c>
      <c r="K136" s="34">
        <v>10</v>
      </c>
      <c r="L136" s="84">
        <v>0</v>
      </c>
    </row>
    <row r="137" spans="1:12" ht="30" customHeight="1">
      <c r="A137" s="46">
        <v>134</v>
      </c>
      <c r="B137" s="456" t="s">
        <v>2704</v>
      </c>
      <c r="C137" s="429">
        <v>41942</v>
      </c>
      <c r="D137" s="34" t="s">
        <v>2698</v>
      </c>
      <c r="E137" s="34" t="s">
        <v>2705</v>
      </c>
      <c r="F137" s="34" t="s">
        <v>108</v>
      </c>
      <c r="G137" s="430" t="s">
        <v>2706</v>
      </c>
      <c r="H137" s="96">
        <v>7</v>
      </c>
      <c r="I137" s="96">
        <v>21</v>
      </c>
      <c r="J137" s="34">
        <v>63</v>
      </c>
      <c r="K137" s="34">
        <v>10</v>
      </c>
      <c r="L137" s="84">
        <v>15800</v>
      </c>
    </row>
    <row r="138" spans="1:12" ht="30" customHeight="1">
      <c r="A138" s="46">
        <v>135</v>
      </c>
      <c r="B138" s="457"/>
      <c r="C138" s="429">
        <v>41942</v>
      </c>
      <c r="D138" s="34" t="s">
        <v>2698</v>
      </c>
      <c r="E138" s="34" t="s">
        <v>2707</v>
      </c>
      <c r="F138" s="34" t="s">
        <v>269</v>
      </c>
      <c r="G138" s="430" t="s">
        <v>2708</v>
      </c>
      <c r="H138" s="96">
        <v>3</v>
      </c>
      <c r="I138" s="96">
        <v>9</v>
      </c>
      <c r="J138" s="34">
        <v>63</v>
      </c>
      <c r="K138" s="34">
        <v>10</v>
      </c>
      <c r="L138" s="84">
        <v>6700</v>
      </c>
    </row>
    <row r="139" spans="1:12" ht="30" customHeight="1">
      <c r="A139" s="46">
        <v>136</v>
      </c>
      <c r="B139" s="458"/>
      <c r="C139" s="429">
        <v>41942</v>
      </c>
      <c r="D139" s="34" t="s">
        <v>2698</v>
      </c>
      <c r="E139" s="34" t="s">
        <v>2709</v>
      </c>
      <c r="F139" s="34" t="s">
        <v>18</v>
      </c>
      <c r="G139" s="430" t="s">
        <v>2710</v>
      </c>
      <c r="H139" s="96">
        <v>2</v>
      </c>
      <c r="I139" s="96">
        <v>2.4</v>
      </c>
      <c r="J139" s="34">
        <v>63</v>
      </c>
      <c r="K139" s="34">
        <v>10</v>
      </c>
      <c r="L139" s="84">
        <v>0</v>
      </c>
    </row>
    <row r="140" spans="1:12" ht="30" customHeight="1">
      <c r="A140" s="46">
        <v>137</v>
      </c>
      <c r="B140" s="456" t="s">
        <v>2711</v>
      </c>
      <c r="C140" s="429">
        <v>41943</v>
      </c>
      <c r="D140" s="34" t="s">
        <v>1375</v>
      </c>
      <c r="E140" s="34" t="s">
        <v>2712</v>
      </c>
      <c r="F140" s="34" t="s">
        <v>2713</v>
      </c>
      <c r="G140" s="430" t="s">
        <v>2714</v>
      </c>
      <c r="H140" s="96">
        <v>505</v>
      </c>
      <c r="I140" s="96">
        <v>1515</v>
      </c>
      <c r="J140" s="34" t="s">
        <v>386</v>
      </c>
      <c r="K140" s="34">
        <v>20</v>
      </c>
      <c r="L140" s="84">
        <v>2280900</v>
      </c>
    </row>
    <row r="141" spans="1:12" ht="30" customHeight="1">
      <c r="A141" s="46">
        <v>138</v>
      </c>
      <c r="B141" s="458"/>
      <c r="C141" s="429">
        <v>41943</v>
      </c>
      <c r="D141" s="34" t="s">
        <v>1375</v>
      </c>
      <c r="E141" s="34" t="s">
        <v>2715</v>
      </c>
      <c r="F141" s="34" t="s">
        <v>56</v>
      </c>
      <c r="G141" s="430" t="s">
        <v>2716</v>
      </c>
      <c r="H141" s="96">
        <v>50</v>
      </c>
      <c r="I141" s="96">
        <v>110.4</v>
      </c>
      <c r="J141" s="34" t="s">
        <v>386</v>
      </c>
      <c r="K141" s="34">
        <v>5</v>
      </c>
      <c r="L141" s="84">
        <v>42200</v>
      </c>
    </row>
    <row r="142" spans="1:12" ht="30" customHeight="1">
      <c r="A142" s="46">
        <v>139</v>
      </c>
      <c r="B142" s="456" t="s">
        <v>2720</v>
      </c>
      <c r="C142" s="429">
        <v>41953</v>
      </c>
      <c r="D142" s="34" t="s">
        <v>2197</v>
      </c>
      <c r="E142" s="34" t="s">
        <v>2614</v>
      </c>
      <c r="F142" s="34" t="s">
        <v>41</v>
      </c>
      <c r="G142" s="430" t="s">
        <v>2721</v>
      </c>
      <c r="H142" s="96">
        <v>5</v>
      </c>
      <c r="I142" s="96">
        <v>15</v>
      </c>
      <c r="J142" s="34">
        <v>100</v>
      </c>
      <c r="K142" s="34">
        <v>5</v>
      </c>
      <c r="L142" s="84">
        <v>5600</v>
      </c>
    </row>
    <row r="143" spans="1:12" ht="27" customHeight="1">
      <c r="A143" s="46">
        <v>140</v>
      </c>
      <c r="B143" s="457"/>
      <c r="C143" s="429">
        <v>41953</v>
      </c>
      <c r="D143" s="34" t="s">
        <v>2197</v>
      </c>
      <c r="E143" s="34" t="s">
        <v>2722</v>
      </c>
      <c r="F143" s="34" t="s">
        <v>41</v>
      </c>
      <c r="G143" s="430" t="s">
        <v>2723</v>
      </c>
      <c r="H143" s="96">
        <v>9</v>
      </c>
      <c r="I143" s="96">
        <v>7.2</v>
      </c>
      <c r="J143" s="34">
        <v>100</v>
      </c>
      <c r="K143" s="34">
        <v>5</v>
      </c>
      <c r="L143" s="84">
        <v>2700</v>
      </c>
    </row>
    <row r="144" spans="1:12" ht="27" customHeight="1">
      <c r="A144" s="46">
        <v>141</v>
      </c>
      <c r="B144" s="457"/>
      <c r="C144" s="429">
        <v>41953</v>
      </c>
      <c r="D144" s="34" t="s">
        <v>2197</v>
      </c>
      <c r="E144" s="34" t="s">
        <v>2722</v>
      </c>
      <c r="F144" s="34" t="s">
        <v>41</v>
      </c>
      <c r="G144" s="430" t="s">
        <v>2723</v>
      </c>
      <c r="H144" s="96">
        <v>8</v>
      </c>
      <c r="I144" s="96">
        <v>17.399999999999999</v>
      </c>
      <c r="J144" s="34">
        <v>100</v>
      </c>
      <c r="K144" s="34">
        <v>5</v>
      </c>
      <c r="L144" s="84">
        <v>6500</v>
      </c>
    </row>
    <row r="145" spans="1:12" ht="27" customHeight="1">
      <c r="A145" s="46">
        <v>142</v>
      </c>
      <c r="B145" s="457"/>
      <c r="C145" s="429">
        <v>41953</v>
      </c>
      <c r="D145" s="34" t="s">
        <v>2197</v>
      </c>
      <c r="E145" s="34"/>
      <c r="F145" s="34" t="s">
        <v>41</v>
      </c>
      <c r="G145" s="430" t="s">
        <v>2724</v>
      </c>
      <c r="H145" s="96">
        <v>8</v>
      </c>
      <c r="I145" s="96">
        <v>17.399999999999999</v>
      </c>
      <c r="J145" s="34">
        <v>100</v>
      </c>
      <c r="K145" s="34">
        <v>5</v>
      </c>
      <c r="L145" s="84">
        <v>6500</v>
      </c>
    </row>
    <row r="146" spans="1:12" ht="27" customHeight="1">
      <c r="A146" s="46">
        <v>143</v>
      </c>
      <c r="B146" s="457"/>
      <c r="C146" s="429">
        <v>41953</v>
      </c>
      <c r="D146" s="34" t="s">
        <v>2197</v>
      </c>
      <c r="E146" s="34" t="s">
        <v>2726</v>
      </c>
      <c r="F146" s="34" t="s">
        <v>41</v>
      </c>
      <c r="G146" s="430" t="s">
        <v>2727</v>
      </c>
      <c r="H146" s="96">
        <v>6</v>
      </c>
      <c r="I146" s="96">
        <v>18</v>
      </c>
      <c r="J146" s="34">
        <v>100</v>
      </c>
      <c r="K146" s="34">
        <v>5</v>
      </c>
      <c r="L146" s="84">
        <v>6800</v>
      </c>
    </row>
    <row r="147" spans="1:12" ht="27" customHeight="1">
      <c r="A147" s="46">
        <v>144</v>
      </c>
      <c r="B147" s="458"/>
      <c r="C147" s="429">
        <v>41953</v>
      </c>
      <c r="D147" s="34" t="s">
        <v>2197</v>
      </c>
      <c r="E147" s="34" t="s">
        <v>2725</v>
      </c>
      <c r="F147" s="34" t="s">
        <v>41</v>
      </c>
      <c r="G147" s="430" t="s">
        <v>2728</v>
      </c>
      <c r="H147" s="96">
        <v>6</v>
      </c>
      <c r="I147" s="96">
        <v>18</v>
      </c>
      <c r="J147" s="34">
        <v>100</v>
      </c>
      <c r="K147" s="34">
        <v>5</v>
      </c>
      <c r="L147" s="84">
        <v>6800</v>
      </c>
    </row>
    <row r="148" spans="1:12" ht="27" customHeight="1">
      <c r="A148" s="46">
        <v>145</v>
      </c>
      <c r="B148" s="428" t="s">
        <v>2729</v>
      </c>
      <c r="C148" s="429">
        <v>41953</v>
      </c>
      <c r="D148" s="34" t="s">
        <v>2197</v>
      </c>
      <c r="E148" s="34" t="s">
        <v>2730</v>
      </c>
      <c r="F148" s="34" t="s">
        <v>410</v>
      </c>
      <c r="G148" s="430" t="s">
        <v>2731</v>
      </c>
      <c r="H148" s="96">
        <v>35</v>
      </c>
      <c r="I148" s="96">
        <v>105</v>
      </c>
      <c r="J148" s="34">
        <v>100</v>
      </c>
      <c r="K148" s="34">
        <v>7</v>
      </c>
      <c r="L148" s="84">
        <v>55400</v>
      </c>
    </row>
    <row r="149" spans="1:12" ht="27" customHeight="1">
      <c r="A149" s="46">
        <v>146</v>
      </c>
      <c r="B149" s="428" t="s">
        <v>2732</v>
      </c>
      <c r="C149" s="429">
        <v>41955</v>
      </c>
      <c r="D149" s="34" t="s">
        <v>2733</v>
      </c>
      <c r="E149" s="34" t="s">
        <v>1454</v>
      </c>
      <c r="F149" s="34" t="s">
        <v>71</v>
      </c>
      <c r="G149" s="430" t="s">
        <v>2735</v>
      </c>
      <c r="H149" s="96">
        <v>4</v>
      </c>
      <c r="I149" s="96">
        <v>4.8</v>
      </c>
      <c r="J149" s="34" t="s">
        <v>2736</v>
      </c>
      <c r="K149" s="34">
        <v>5</v>
      </c>
      <c r="L149" s="84">
        <v>0</v>
      </c>
    </row>
    <row r="150" spans="1:12" ht="27" customHeight="1">
      <c r="A150" s="46">
        <v>147</v>
      </c>
      <c r="B150" s="428" t="s">
        <v>2737</v>
      </c>
      <c r="C150" s="429">
        <v>41955</v>
      </c>
      <c r="D150" s="34" t="s">
        <v>2197</v>
      </c>
      <c r="E150" s="34" t="s">
        <v>2730</v>
      </c>
      <c r="F150" s="34" t="s">
        <v>410</v>
      </c>
      <c r="G150" s="430" t="s">
        <v>2731</v>
      </c>
      <c r="H150" s="96">
        <v>35</v>
      </c>
      <c r="I150" s="96">
        <v>105</v>
      </c>
      <c r="J150" s="34">
        <v>100</v>
      </c>
      <c r="K150" s="34">
        <v>7</v>
      </c>
      <c r="L150" s="84">
        <v>55400</v>
      </c>
    </row>
    <row r="151" spans="1:12" ht="30" customHeight="1">
      <c r="A151" s="46">
        <v>148</v>
      </c>
      <c r="B151" s="456" t="s">
        <v>2738</v>
      </c>
      <c r="C151" s="429">
        <v>41955</v>
      </c>
      <c r="D151" s="34" t="s">
        <v>2698</v>
      </c>
      <c r="E151" s="34" t="s">
        <v>2741</v>
      </c>
      <c r="F151" s="34" t="s">
        <v>76</v>
      </c>
      <c r="G151" s="430" t="s">
        <v>2742</v>
      </c>
      <c r="H151" s="96">
        <v>6</v>
      </c>
      <c r="I151" s="96">
        <v>14.4</v>
      </c>
      <c r="J151" s="34">
        <v>63</v>
      </c>
      <c r="K151" s="34">
        <v>10</v>
      </c>
      <c r="L151" s="84">
        <v>10800</v>
      </c>
    </row>
    <row r="152" spans="1:12" ht="30" customHeight="1">
      <c r="A152" s="46">
        <v>149</v>
      </c>
      <c r="B152" s="457"/>
      <c r="C152" s="429">
        <v>41955</v>
      </c>
      <c r="D152" s="34" t="s">
        <v>2698</v>
      </c>
      <c r="E152" s="34" t="s">
        <v>2743</v>
      </c>
      <c r="F152" s="34" t="s">
        <v>399</v>
      </c>
      <c r="G152" s="430" t="s">
        <v>2744</v>
      </c>
      <c r="H152" s="96">
        <v>2</v>
      </c>
      <c r="I152" s="96">
        <v>2.4</v>
      </c>
      <c r="J152" s="34">
        <v>63</v>
      </c>
      <c r="K152" s="34">
        <v>10</v>
      </c>
      <c r="L152" s="84">
        <v>0</v>
      </c>
    </row>
    <row r="153" spans="1:12" ht="30" customHeight="1">
      <c r="A153" s="46">
        <v>150</v>
      </c>
      <c r="B153" s="458"/>
      <c r="C153" s="429">
        <v>41955</v>
      </c>
      <c r="D153" s="34" t="s">
        <v>2698</v>
      </c>
      <c r="E153" s="34" t="s">
        <v>2745</v>
      </c>
      <c r="F153" s="34" t="s">
        <v>409</v>
      </c>
      <c r="G153" s="430" t="s">
        <v>2746</v>
      </c>
      <c r="H153" s="96">
        <v>2</v>
      </c>
      <c r="I153" s="96">
        <v>2.4</v>
      </c>
      <c r="J153" s="34">
        <v>63</v>
      </c>
      <c r="K153" s="34">
        <v>10</v>
      </c>
      <c r="L153" s="84">
        <v>0</v>
      </c>
    </row>
    <row r="154" spans="1:12" ht="30" customHeight="1">
      <c r="A154" s="46">
        <v>151</v>
      </c>
      <c r="B154" s="426" t="s">
        <v>2747</v>
      </c>
      <c r="C154" s="429">
        <v>41962</v>
      </c>
      <c r="D154" s="34" t="s">
        <v>2698</v>
      </c>
      <c r="E154" s="34" t="s">
        <v>2749</v>
      </c>
      <c r="F154" s="34" t="s">
        <v>269</v>
      </c>
      <c r="G154" s="430" t="s">
        <v>2750</v>
      </c>
      <c r="H154" s="96">
        <v>40</v>
      </c>
      <c r="I154" s="96">
        <v>120</v>
      </c>
      <c r="J154" s="34">
        <v>110</v>
      </c>
      <c r="K154" s="34">
        <v>10</v>
      </c>
      <c r="L154" s="84">
        <v>90600</v>
      </c>
    </row>
    <row r="155" spans="1:12" ht="30" customHeight="1">
      <c r="A155" s="46">
        <v>152</v>
      </c>
      <c r="B155" s="426" t="s">
        <v>2751</v>
      </c>
      <c r="C155" s="429">
        <v>41964</v>
      </c>
      <c r="D155" s="34" t="s">
        <v>2754</v>
      </c>
      <c r="E155" s="34" t="s">
        <v>2193</v>
      </c>
      <c r="F155" s="34" t="s">
        <v>76</v>
      </c>
      <c r="G155" s="430" t="s">
        <v>2755</v>
      </c>
      <c r="H155" s="96">
        <v>8</v>
      </c>
      <c r="I155" s="96">
        <v>8</v>
      </c>
      <c r="J155" s="34"/>
      <c r="K155" s="34">
        <v>7</v>
      </c>
      <c r="L155" s="84">
        <v>4200</v>
      </c>
    </row>
    <row r="156" spans="1:12" ht="30" customHeight="1">
      <c r="A156" s="46">
        <v>153</v>
      </c>
      <c r="B156" s="426" t="s">
        <v>2756</v>
      </c>
      <c r="C156" s="429">
        <v>41968</v>
      </c>
      <c r="D156" s="34" t="s">
        <v>2757</v>
      </c>
      <c r="E156" s="34" t="s">
        <v>2758</v>
      </c>
      <c r="F156" s="34" t="s">
        <v>25</v>
      </c>
      <c r="G156" s="430" t="s">
        <v>2759</v>
      </c>
      <c r="H156" s="96">
        <v>8</v>
      </c>
      <c r="I156" s="96">
        <v>5.6</v>
      </c>
      <c r="J156" s="34"/>
      <c r="K156" s="34">
        <v>1</v>
      </c>
      <c r="L156" s="84">
        <v>0</v>
      </c>
    </row>
    <row r="157" spans="1:12" ht="30" customHeight="1">
      <c r="A157" s="46">
        <v>154</v>
      </c>
      <c r="B157" s="426" t="s">
        <v>2760</v>
      </c>
      <c r="C157" s="429">
        <v>41971</v>
      </c>
      <c r="D157" s="34" t="s">
        <v>2761</v>
      </c>
      <c r="E157" s="34" t="s">
        <v>2763</v>
      </c>
      <c r="F157" s="34" t="s">
        <v>2764</v>
      </c>
      <c r="G157" s="430" t="s">
        <v>2765</v>
      </c>
      <c r="H157" s="96">
        <v>3165.5</v>
      </c>
      <c r="I157" s="96">
        <v>17548.2</v>
      </c>
      <c r="J157" s="34" t="s">
        <v>2766</v>
      </c>
      <c r="K157" s="34" t="s">
        <v>2767</v>
      </c>
      <c r="L157" s="84">
        <v>0</v>
      </c>
    </row>
    <row r="158" spans="1:12" ht="30" customHeight="1">
      <c r="A158" s="46">
        <v>155</v>
      </c>
      <c r="B158" s="426" t="s">
        <v>2768</v>
      </c>
      <c r="C158" s="429">
        <v>41971</v>
      </c>
      <c r="D158" s="34" t="s">
        <v>2698</v>
      </c>
      <c r="E158" s="34" t="s">
        <v>2770</v>
      </c>
      <c r="F158" s="34" t="s">
        <v>56</v>
      </c>
      <c r="G158" s="430" t="s">
        <v>2771</v>
      </c>
      <c r="H158" s="96">
        <v>1</v>
      </c>
      <c r="I158" s="96">
        <v>1.2</v>
      </c>
      <c r="J158" s="34">
        <v>63</v>
      </c>
      <c r="K158" s="34">
        <v>10</v>
      </c>
      <c r="L158" s="84">
        <v>0</v>
      </c>
    </row>
    <row r="159" spans="1:12" ht="30" customHeight="1">
      <c r="A159" s="46">
        <v>156</v>
      </c>
      <c r="B159" s="426" t="s">
        <v>3144</v>
      </c>
      <c r="C159" s="429">
        <v>41976</v>
      </c>
      <c r="D159" s="34" t="s">
        <v>2698</v>
      </c>
      <c r="E159" s="34" t="s">
        <v>3145</v>
      </c>
      <c r="F159" s="34" t="s">
        <v>153</v>
      </c>
      <c r="G159" s="430" t="s">
        <v>3146</v>
      </c>
      <c r="H159" s="96">
        <v>4</v>
      </c>
      <c r="I159" s="96">
        <v>12</v>
      </c>
      <c r="J159" s="34">
        <v>63</v>
      </c>
      <c r="K159" s="34">
        <v>10</v>
      </c>
      <c r="L159" s="84">
        <v>9000</v>
      </c>
    </row>
    <row r="160" spans="1:12" ht="27" customHeight="1">
      <c r="A160" s="46">
        <v>157</v>
      </c>
      <c r="B160" s="426" t="s">
        <v>3147</v>
      </c>
      <c r="C160" s="429">
        <v>41981</v>
      </c>
      <c r="D160" s="34" t="s">
        <v>2698</v>
      </c>
      <c r="E160" s="34" t="s">
        <v>3149</v>
      </c>
      <c r="F160" s="34" t="s">
        <v>649</v>
      </c>
      <c r="G160" s="430" t="s">
        <v>3150</v>
      </c>
      <c r="H160" s="96">
        <v>5</v>
      </c>
      <c r="I160" s="96">
        <v>6</v>
      </c>
      <c r="J160" s="34">
        <v>63</v>
      </c>
      <c r="K160" s="34">
        <v>10</v>
      </c>
      <c r="L160" s="84">
        <v>4500</v>
      </c>
    </row>
    <row r="161" spans="1:12" ht="27" customHeight="1">
      <c r="A161" s="46">
        <v>158</v>
      </c>
      <c r="B161" s="426" t="s">
        <v>3148</v>
      </c>
      <c r="C161" s="429">
        <v>41981</v>
      </c>
      <c r="D161" s="34" t="s">
        <v>2698</v>
      </c>
      <c r="E161" s="34" t="s">
        <v>2208</v>
      </c>
      <c r="F161" s="34" t="s">
        <v>56</v>
      </c>
      <c r="G161" s="430" t="s">
        <v>3151</v>
      </c>
      <c r="H161" s="96">
        <v>8</v>
      </c>
      <c r="I161" s="96">
        <v>9.6</v>
      </c>
      <c r="J161" s="34">
        <v>63</v>
      </c>
      <c r="K161" s="34">
        <v>10</v>
      </c>
      <c r="L161" s="84">
        <v>7200</v>
      </c>
    </row>
    <row r="162" spans="1:12" ht="27" customHeight="1">
      <c r="A162" s="46">
        <v>159</v>
      </c>
      <c r="B162" s="456" t="s">
        <v>3382</v>
      </c>
      <c r="C162" s="429">
        <v>42002</v>
      </c>
      <c r="D162" s="34" t="s">
        <v>3383</v>
      </c>
      <c r="E162" s="34" t="s">
        <v>3385</v>
      </c>
      <c r="F162" s="34" t="s">
        <v>25</v>
      </c>
      <c r="G162" s="430" t="s">
        <v>3386</v>
      </c>
      <c r="H162" s="96">
        <v>1.1000000000000001</v>
      </c>
      <c r="I162" s="96">
        <v>1.3</v>
      </c>
      <c r="J162" s="34">
        <v>50</v>
      </c>
      <c r="K162" s="34">
        <v>10</v>
      </c>
      <c r="L162" s="84">
        <v>0</v>
      </c>
    </row>
    <row r="163" spans="1:12" ht="27" customHeight="1">
      <c r="A163" s="46">
        <v>160</v>
      </c>
      <c r="B163" s="457"/>
      <c r="C163" s="429">
        <v>42002</v>
      </c>
      <c r="D163" s="34" t="s">
        <v>3383</v>
      </c>
      <c r="E163" s="34" t="s">
        <v>3387</v>
      </c>
      <c r="F163" s="34" t="s">
        <v>3388</v>
      </c>
      <c r="G163" s="430" t="s">
        <v>3389</v>
      </c>
      <c r="H163" s="96">
        <v>1.1000000000000001</v>
      </c>
      <c r="I163" s="96">
        <v>1.3</v>
      </c>
      <c r="J163" s="34">
        <v>50</v>
      </c>
      <c r="K163" s="34">
        <v>10</v>
      </c>
      <c r="L163" s="84">
        <v>0</v>
      </c>
    </row>
    <row r="164" spans="1:12" ht="27" customHeight="1">
      <c r="A164" s="46">
        <v>161</v>
      </c>
      <c r="B164" s="458"/>
      <c r="C164" s="429">
        <v>42002</v>
      </c>
      <c r="D164" s="34" t="s">
        <v>3383</v>
      </c>
      <c r="E164" s="34" t="s">
        <v>3390</v>
      </c>
      <c r="F164" s="34" t="s">
        <v>25</v>
      </c>
      <c r="G164" s="430" t="s">
        <v>3391</v>
      </c>
      <c r="H164" s="96">
        <v>1.1000000000000001</v>
      </c>
      <c r="I164" s="96">
        <v>1.3</v>
      </c>
      <c r="J164" s="34">
        <v>50</v>
      </c>
      <c r="K164" s="34">
        <v>10</v>
      </c>
      <c r="L164" s="84">
        <v>0</v>
      </c>
    </row>
    <row r="166" spans="1:12">
      <c r="E166" s="67" t="s">
        <v>2604</v>
      </c>
    </row>
  </sheetData>
  <autoFilter ref="A3:L164" xr:uid="{00000000-0009-0000-0000-000004000000}"/>
  <mergeCells count="33">
    <mergeCell ref="B162:B164"/>
    <mergeCell ref="B104:B105"/>
    <mergeCell ref="B60:B61"/>
    <mergeCell ref="B140:B141"/>
    <mergeCell ref="B128:B132"/>
    <mergeCell ref="B124:B126"/>
    <mergeCell ref="B118:B120"/>
    <mergeCell ref="B67:B68"/>
    <mergeCell ref="B116:B117"/>
    <mergeCell ref="B122:B123"/>
    <mergeCell ref="B137:B139"/>
    <mergeCell ref="B98:B102"/>
    <mergeCell ref="B89:B91"/>
    <mergeCell ref="B74:B76"/>
    <mergeCell ref="B69:B71"/>
    <mergeCell ref="B84:B86"/>
    <mergeCell ref="B79:B80"/>
    <mergeCell ref="B151:B153"/>
    <mergeCell ref="B142:B147"/>
    <mergeCell ref="B43:B45"/>
    <mergeCell ref="B107:B108"/>
    <mergeCell ref="A2:L2"/>
    <mergeCell ref="B23:B24"/>
    <mergeCell ref="B38:B40"/>
    <mergeCell ref="B46:B50"/>
    <mergeCell ref="B51:B58"/>
    <mergeCell ref="B27:B28"/>
    <mergeCell ref="B30:B34"/>
    <mergeCell ref="B4:B10"/>
    <mergeCell ref="B11:B12"/>
    <mergeCell ref="B13:B14"/>
    <mergeCell ref="B18:B19"/>
    <mergeCell ref="B35:B37"/>
  </mergeCells>
  <phoneticPr fontId="8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V156"/>
  <sheetViews>
    <sheetView view="pageBreakPreview" topLeftCell="B1" zoomScaleSheetLayoutView="100" workbookViewId="0">
      <pane ySplit="3" topLeftCell="A148" activePane="bottomLeft" state="frozenSplit"/>
      <selection activeCell="P6" sqref="P6"/>
      <selection pane="bottomLeft" activeCell="P6" sqref="P6"/>
    </sheetView>
  </sheetViews>
  <sheetFormatPr defaultRowHeight="13.5"/>
  <cols>
    <col min="1" max="1" width="0" style="65" hidden="1" customWidth="1"/>
    <col min="2" max="2" width="6.88671875" style="65" customWidth="1"/>
    <col min="3" max="3" width="6.77734375" style="65" customWidth="1"/>
    <col min="4" max="4" width="7.77734375" style="89" customWidth="1"/>
    <col min="5" max="5" width="13" style="93" customWidth="1"/>
    <col min="6" max="6" width="11.44140625" style="92" customWidth="1"/>
    <col min="7" max="8" width="9.33203125" style="92" customWidth="1"/>
    <col min="9" max="9" width="18.44140625" style="67" customWidth="1"/>
    <col min="10" max="10" width="7.77734375" style="67" customWidth="1"/>
    <col min="11" max="11" width="9.33203125" style="67" customWidth="1"/>
    <col min="12" max="13" width="6.77734375" style="92" customWidth="1"/>
    <col min="14" max="14" width="6" style="92" customWidth="1"/>
    <col min="15" max="15" width="7.88671875" style="92" customWidth="1"/>
    <col min="16" max="16" width="10.88671875" style="108" bestFit="1" customWidth="1"/>
    <col min="17" max="17" width="7.88671875" style="108" customWidth="1"/>
    <col min="18" max="19" width="8.77734375" style="92" customWidth="1"/>
    <col min="20" max="20" width="8.77734375" style="87" customWidth="1"/>
    <col min="21" max="21" width="19.88671875" style="92" hidden="1" customWidth="1"/>
    <col min="22" max="22" width="12.5546875" style="92" hidden="1" customWidth="1"/>
    <col min="23" max="16384" width="8.88671875" style="65"/>
  </cols>
  <sheetData>
    <row r="1" spans="1:22" ht="6.75" customHeight="1"/>
    <row r="2" spans="1:22" ht="65.25" customHeight="1">
      <c r="B2" s="459" t="s">
        <v>670</v>
      </c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</row>
    <row r="3" spans="1:22" s="91" customFormat="1" ht="29.25" customHeight="1">
      <c r="A3" s="46"/>
      <c r="B3" s="71" t="s">
        <v>1598</v>
      </c>
      <c r="C3" s="46" t="s">
        <v>396</v>
      </c>
      <c r="D3" s="90" t="s">
        <v>4</v>
      </c>
      <c r="E3" s="95" t="s">
        <v>5</v>
      </c>
      <c r="F3" s="72" t="s">
        <v>6</v>
      </c>
      <c r="G3" s="94" t="s">
        <v>2135</v>
      </c>
      <c r="H3" s="94" t="s">
        <v>2136</v>
      </c>
      <c r="I3" s="72" t="s">
        <v>2138</v>
      </c>
      <c r="J3" s="72" t="s">
        <v>7</v>
      </c>
      <c r="K3" s="72" t="s">
        <v>8</v>
      </c>
      <c r="L3" s="72" t="s">
        <v>9</v>
      </c>
      <c r="M3" s="72" t="s">
        <v>10</v>
      </c>
      <c r="N3" s="72" t="s">
        <v>11</v>
      </c>
      <c r="O3" s="72" t="s">
        <v>12</v>
      </c>
      <c r="P3" s="109" t="s">
        <v>2160</v>
      </c>
      <c r="Q3" s="109" t="s">
        <v>2217</v>
      </c>
      <c r="R3" s="72" t="s">
        <v>13</v>
      </c>
      <c r="S3" s="72" t="s">
        <v>14</v>
      </c>
      <c r="T3" s="34" t="s">
        <v>378</v>
      </c>
      <c r="U3" s="72" t="s">
        <v>15</v>
      </c>
      <c r="V3" s="72" t="s">
        <v>16</v>
      </c>
    </row>
    <row r="4" spans="1:22" s="50" customFormat="1" ht="39.950000000000003" customHeight="1">
      <c r="A4" s="46">
        <v>1</v>
      </c>
      <c r="B4" s="46">
        <v>1</v>
      </c>
      <c r="C4" s="118" t="s">
        <v>1734</v>
      </c>
      <c r="D4" s="117">
        <v>41351</v>
      </c>
      <c r="E4" s="34" t="s">
        <v>1735</v>
      </c>
      <c r="F4" s="34" t="s">
        <v>329</v>
      </c>
      <c r="G4" s="34" t="s">
        <v>1736</v>
      </c>
      <c r="H4" s="34" t="s">
        <v>1736</v>
      </c>
      <c r="I4" s="34" t="s">
        <v>2419</v>
      </c>
      <c r="J4" s="34" t="s">
        <v>18</v>
      </c>
      <c r="K4" s="34" t="s">
        <v>1714</v>
      </c>
      <c r="L4" s="34" t="s">
        <v>27</v>
      </c>
      <c r="M4" s="34" t="s">
        <v>1740</v>
      </c>
      <c r="N4" s="34" t="s">
        <v>1741</v>
      </c>
      <c r="O4" s="34" t="s">
        <v>1592</v>
      </c>
      <c r="P4" s="84">
        <v>0</v>
      </c>
      <c r="Q4" s="84">
        <v>0</v>
      </c>
      <c r="R4" s="79">
        <v>41374</v>
      </c>
      <c r="S4" s="79">
        <v>41403</v>
      </c>
      <c r="T4" s="104" t="s">
        <v>2609</v>
      </c>
      <c r="U4" s="34"/>
      <c r="V4" s="34"/>
    </row>
    <row r="5" spans="1:22" ht="39.950000000000003" customHeight="1">
      <c r="A5" s="46">
        <v>2</v>
      </c>
      <c r="B5" s="46">
        <v>2</v>
      </c>
      <c r="C5" s="456" t="s">
        <v>1743</v>
      </c>
      <c r="D5" s="117">
        <v>41351</v>
      </c>
      <c r="E5" s="34" t="s">
        <v>1744</v>
      </c>
      <c r="F5" s="34" t="s">
        <v>724</v>
      </c>
      <c r="G5" s="34" t="s">
        <v>1887</v>
      </c>
      <c r="H5" s="34" t="s">
        <v>1887</v>
      </c>
      <c r="I5" s="34" t="s">
        <v>2420</v>
      </c>
      <c r="J5" s="34" t="s">
        <v>799</v>
      </c>
      <c r="K5" s="34" t="s">
        <v>1746</v>
      </c>
      <c r="L5" s="34" t="s">
        <v>1750</v>
      </c>
      <c r="M5" s="34" t="s">
        <v>798</v>
      </c>
      <c r="N5" s="34" t="s">
        <v>366</v>
      </c>
      <c r="O5" s="34" t="s">
        <v>1749</v>
      </c>
      <c r="P5" s="84">
        <v>0</v>
      </c>
      <c r="Q5" s="84">
        <v>0</v>
      </c>
      <c r="R5" s="79">
        <v>41430</v>
      </c>
      <c r="S5" s="79">
        <v>41635</v>
      </c>
      <c r="T5" s="101"/>
      <c r="U5" s="34">
        <v>0</v>
      </c>
      <c r="V5" s="34"/>
    </row>
    <row r="6" spans="1:22" ht="39.950000000000003" customHeight="1">
      <c r="A6" s="46">
        <v>3</v>
      </c>
      <c r="B6" s="46">
        <v>3</v>
      </c>
      <c r="C6" s="457"/>
      <c r="D6" s="117">
        <v>41351</v>
      </c>
      <c r="E6" s="34" t="s">
        <v>1744</v>
      </c>
      <c r="F6" s="34" t="s">
        <v>724</v>
      </c>
      <c r="G6" s="34" t="s">
        <v>1887</v>
      </c>
      <c r="H6" s="34" t="s">
        <v>1887</v>
      </c>
      <c r="I6" s="34" t="s">
        <v>2421</v>
      </c>
      <c r="J6" s="34" t="s">
        <v>834</v>
      </c>
      <c r="K6" s="34" t="s">
        <v>835</v>
      </c>
      <c r="L6" s="34" t="s">
        <v>197</v>
      </c>
      <c r="M6" s="34" t="s">
        <v>1752</v>
      </c>
      <c r="N6" s="34" t="s">
        <v>366</v>
      </c>
      <c r="O6" s="34" t="s">
        <v>1749</v>
      </c>
      <c r="P6" s="84">
        <v>0</v>
      </c>
      <c r="Q6" s="84">
        <v>0</v>
      </c>
      <c r="R6" s="79">
        <v>41430</v>
      </c>
      <c r="S6" s="79">
        <v>41635</v>
      </c>
      <c r="T6" s="101"/>
      <c r="U6" s="34">
        <v>0</v>
      </c>
      <c r="V6" s="34"/>
    </row>
    <row r="7" spans="1:22" ht="39.950000000000003" customHeight="1">
      <c r="A7" s="46">
        <v>4</v>
      </c>
      <c r="B7" s="46">
        <v>4</v>
      </c>
      <c r="C7" s="458"/>
      <c r="D7" s="117">
        <v>41351</v>
      </c>
      <c r="E7" s="34" t="s">
        <v>1744</v>
      </c>
      <c r="F7" s="34" t="s">
        <v>724</v>
      </c>
      <c r="G7" s="34" t="s">
        <v>1887</v>
      </c>
      <c r="H7" s="34" t="s">
        <v>1887</v>
      </c>
      <c r="I7" s="34" t="s">
        <v>2422</v>
      </c>
      <c r="J7" s="34" t="s">
        <v>160</v>
      </c>
      <c r="K7" s="34" t="s">
        <v>1755</v>
      </c>
      <c r="L7" s="34" t="s">
        <v>1757</v>
      </c>
      <c r="M7" s="34" t="s">
        <v>1756</v>
      </c>
      <c r="N7" s="34" t="s">
        <v>366</v>
      </c>
      <c r="O7" s="34" t="s">
        <v>1749</v>
      </c>
      <c r="P7" s="84">
        <v>0</v>
      </c>
      <c r="Q7" s="84">
        <v>0</v>
      </c>
      <c r="R7" s="79">
        <v>41430</v>
      </c>
      <c r="S7" s="79">
        <v>41635</v>
      </c>
      <c r="T7" s="101"/>
      <c r="U7" s="34">
        <v>0</v>
      </c>
      <c r="V7" s="34"/>
    </row>
    <row r="8" spans="1:22" ht="39.950000000000003" customHeight="1">
      <c r="A8" s="46">
        <v>5</v>
      </c>
      <c r="B8" s="46">
        <v>5</v>
      </c>
      <c r="C8" s="118" t="s">
        <v>1758</v>
      </c>
      <c r="D8" s="117">
        <v>41351</v>
      </c>
      <c r="E8" s="34" t="s">
        <v>1759</v>
      </c>
      <c r="F8" s="34" t="s">
        <v>1689</v>
      </c>
      <c r="G8" s="34" t="s">
        <v>1760</v>
      </c>
      <c r="H8" s="34" t="s">
        <v>1760</v>
      </c>
      <c r="I8" s="34" t="s">
        <v>2423</v>
      </c>
      <c r="J8" s="34" t="s">
        <v>18</v>
      </c>
      <c r="K8" s="34" t="s">
        <v>1762</v>
      </c>
      <c r="L8" s="34" t="s">
        <v>63</v>
      </c>
      <c r="M8" s="34" t="s">
        <v>27</v>
      </c>
      <c r="N8" s="34"/>
      <c r="O8" s="34" t="s">
        <v>1765</v>
      </c>
      <c r="P8" s="84">
        <v>0</v>
      </c>
      <c r="Q8" s="84">
        <v>0</v>
      </c>
      <c r="R8" s="79">
        <v>41400</v>
      </c>
      <c r="S8" s="79">
        <v>41400</v>
      </c>
      <c r="T8" s="101"/>
      <c r="U8" s="34"/>
      <c r="V8" s="34"/>
    </row>
    <row r="9" spans="1:22" ht="39.950000000000003" customHeight="1">
      <c r="A9" s="46">
        <v>6</v>
      </c>
      <c r="B9" s="46">
        <v>6</v>
      </c>
      <c r="C9" s="456" t="s">
        <v>1773</v>
      </c>
      <c r="D9" s="117">
        <v>41358</v>
      </c>
      <c r="E9" s="34" t="s">
        <v>1768</v>
      </c>
      <c r="F9" s="34" t="s">
        <v>1469</v>
      </c>
      <c r="G9" s="34" t="s">
        <v>1767</v>
      </c>
      <c r="H9" s="34" t="s">
        <v>2424</v>
      </c>
      <c r="I9" s="34" t="s">
        <v>2425</v>
      </c>
      <c r="J9" s="34" t="s">
        <v>25</v>
      </c>
      <c r="K9" s="34" t="s">
        <v>1200</v>
      </c>
      <c r="L9" s="34" t="s">
        <v>63</v>
      </c>
      <c r="M9" s="34" t="s">
        <v>257</v>
      </c>
      <c r="N9" s="34">
        <v>63</v>
      </c>
      <c r="O9" s="34">
        <v>10</v>
      </c>
      <c r="P9" s="84">
        <v>0</v>
      </c>
      <c r="Q9" s="84">
        <v>0</v>
      </c>
      <c r="R9" s="79">
        <v>41365</v>
      </c>
      <c r="S9" s="79">
        <v>41374</v>
      </c>
      <c r="T9" s="104" t="s">
        <v>2609</v>
      </c>
      <c r="U9" s="34"/>
      <c r="V9" s="34"/>
    </row>
    <row r="10" spans="1:22" ht="39.950000000000003" customHeight="1">
      <c r="A10" s="46">
        <v>7</v>
      </c>
      <c r="B10" s="46">
        <v>7</v>
      </c>
      <c r="C10" s="457"/>
      <c r="D10" s="117">
        <v>41358</v>
      </c>
      <c r="E10" s="34" t="s">
        <v>1768</v>
      </c>
      <c r="F10" s="34" t="s">
        <v>1469</v>
      </c>
      <c r="G10" s="34" t="s">
        <v>1767</v>
      </c>
      <c r="H10" s="34" t="s">
        <v>2424</v>
      </c>
      <c r="I10" s="34" t="s">
        <v>2426</v>
      </c>
      <c r="J10" s="34" t="s">
        <v>25</v>
      </c>
      <c r="K10" s="34" t="s">
        <v>1775</v>
      </c>
      <c r="L10" s="34" t="s">
        <v>1765</v>
      </c>
      <c r="M10" s="34" t="s">
        <v>232</v>
      </c>
      <c r="N10" s="34">
        <v>63</v>
      </c>
      <c r="O10" s="34">
        <v>10</v>
      </c>
      <c r="P10" s="84">
        <v>0</v>
      </c>
      <c r="Q10" s="84">
        <v>0</v>
      </c>
      <c r="R10" s="79">
        <v>41365</v>
      </c>
      <c r="S10" s="79">
        <v>41374</v>
      </c>
      <c r="T10" s="104" t="s">
        <v>2609</v>
      </c>
      <c r="U10" s="34"/>
      <c r="V10" s="34"/>
    </row>
    <row r="11" spans="1:22" ht="39.950000000000003" customHeight="1">
      <c r="A11" s="46">
        <v>8</v>
      </c>
      <c r="B11" s="46">
        <v>8</v>
      </c>
      <c r="C11" s="457"/>
      <c r="D11" s="117">
        <v>41358</v>
      </c>
      <c r="E11" s="34" t="s">
        <v>1768</v>
      </c>
      <c r="F11" s="34" t="s">
        <v>1469</v>
      </c>
      <c r="G11" s="34" t="s">
        <v>1693</v>
      </c>
      <c r="H11" s="34" t="s">
        <v>2424</v>
      </c>
      <c r="I11" s="34" t="s">
        <v>2427</v>
      </c>
      <c r="J11" s="34" t="s">
        <v>25</v>
      </c>
      <c r="K11" s="34" t="s">
        <v>1781</v>
      </c>
      <c r="L11" s="34" t="s">
        <v>1785</v>
      </c>
      <c r="M11" s="96">
        <f>L11*0.8</f>
        <v>4</v>
      </c>
      <c r="N11" s="34">
        <v>63</v>
      </c>
      <c r="O11" s="34">
        <v>10</v>
      </c>
      <c r="P11" s="84">
        <v>3300</v>
      </c>
      <c r="Q11" s="84">
        <v>0</v>
      </c>
      <c r="R11" s="79">
        <v>41361</v>
      </c>
      <c r="S11" s="79">
        <v>41370</v>
      </c>
      <c r="T11" s="104" t="s">
        <v>2609</v>
      </c>
      <c r="U11" s="34"/>
      <c r="V11" s="34"/>
    </row>
    <row r="12" spans="1:22" ht="39.950000000000003" customHeight="1">
      <c r="A12" s="46">
        <v>9</v>
      </c>
      <c r="B12" s="46">
        <v>9</v>
      </c>
      <c r="C12" s="457"/>
      <c r="D12" s="117">
        <v>41358</v>
      </c>
      <c r="E12" s="34" t="s">
        <v>1768</v>
      </c>
      <c r="F12" s="34" t="s">
        <v>1469</v>
      </c>
      <c r="G12" s="34" t="s">
        <v>967</v>
      </c>
      <c r="H12" s="34" t="s">
        <v>2424</v>
      </c>
      <c r="I12" s="34"/>
      <c r="J12" s="34" t="s">
        <v>802</v>
      </c>
      <c r="K12" s="34" t="s">
        <v>1776</v>
      </c>
      <c r="L12" s="34" t="s">
        <v>63</v>
      </c>
      <c r="M12" s="96">
        <f t="shared" ref="M12:M17" si="0">L12*0.8</f>
        <v>2.4000000000000004</v>
      </c>
      <c r="N12" s="34">
        <v>63</v>
      </c>
      <c r="O12" s="34">
        <v>10</v>
      </c>
      <c r="P12" s="84">
        <v>0</v>
      </c>
      <c r="Q12" s="84">
        <v>0</v>
      </c>
      <c r="R12" s="79">
        <v>41365</v>
      </c>
      <c r="S12" s="79">
        <v>41374</v>
      </c>
      <c r="T12" s="104" t="s">
        <v>2609</v>
      </c>
      <c r="U12" s="34"/>
      <c r="V12" s="34"/>
    </row>
    <row r="13" spans="1:22" ht="39.950000000000003" customHeight="1">
      <c r="A13" s="46"/>
      <c r="B13" s="46">
        <v>10</v>
      </c>
      <c r="C13" s="457"/>
      <c r="D13" s="117">
        <v>41358</v>
      </c>
      <c r="E13" s="34" t="s">
        <v>1768</v>
      </c>
      <c r="F13" s="34" t="s">
        <v>1469</v>
      </c>
      <c r="G13" s="34" t="s">
        <v>967</v>
      </c>
      <c r="H13" s="34" t="s">
        <v>2424</v>
      </c>
      <c r="I13" s="34" t="s">
        <v>2429</v>
      </c>
      <c r="J13" s="34" t="s">
        <v>56</v>
      </c>
      <c r="K13" s="34" t="s">
        <v>1777</v>
      </c>
      <c r="L13" s="34" t="s">
        <v>986</v>
      </c>
      <c r="M13" s="96">
        <f t="shared" si="0"/>
        <v>1.6</v>
      </c>
      <c r="N13" s="34">
        <v>63</v>
      </c>
      <c r="O13" s="34">
        <v>10</v>
      </c>
      <c r="P13" s="84">
        <v>0</v>
      </c>
      <c r="Q13" s="84">
        <v>0</v>
      </c>
      <c r="R13" s="79">
        <v>41367</v>
      </c>
      <c r="S13" s="79">
        <v>41376</v>
      </c>
      <c r="T13" s="104" t="s">
        <v>2609</v>
      </c>
      <c r="U13" s="34"/>
      <c r="V13" s="34"/>
    </row>
    <row r="14" spans="1:22" ht="39.950000000000003" customHeight="1">
      <c r="A14" s="46"/>
      <c r="B14" s="46">
        <v>11</v>
      </c>
      <c r="C14" s="457"/>
      <c r="D14" s="117">
        <v>41358</v>
      </c>
      <c r="E14" s="34" t="s">
        <v>1768</v>
      </c>
      <c r="F14" s="34" t="s">
        <v>1469</v>
      </c>
      <c r="G14" s="34" t="s">
        <v>1102</v>
      </c>
      <c r="H14" s="34" t="s">
        <v>2424</v>
      </c>
      <c r="I14" s="34" t="s">
        <v>2430</v>
      </c>
      <c r="J14" s="34" t="s">
        <v>56</v>
      </c>
      <c r="K14" s="87" t="s">
        <v>1782</v>
      </c>
      <c r="L14" s="34" t="s">
        <v>1765</v>
      </c>
      <c r="M14" s="96">
        <f t="shared" si="0"/>
        <v>0.8</v>
      </c>
      <c r="N14" s="34">
        <v>63</v>
      </c>
      <c r="O14" s="34">
        <v>10</v>
      </c>
      <c r="P14" s="84">
        <v>0</v>
      </c>
      <c r="Q14" s="84">
        <v>0</v>
      </c>
      <c r="R14" s="79">
        <v>41359</v>
      </c>
      <c r="S14" s="79">
        <v>41368</v>
      </c>
      <c r="T14" s="104" t="s">
        <v>2609</v>
      </c>
      <c r="U14" s="34"/>
      <c r="V14" s="34"/>
    </row>
    <row r="15" spans="1:22" ht="39.950000000000003" customHeight="1">
      <c r="A15" s="46"/>
      <c r="B15" s="46">
        <v>12</v>
      </c>
      <c r="C15" s="457"/>
      <c r="D15" s="117">
        <v>41358</v>
      </c>
      <c r="E15" s="34" t="s">
        <v>1768</v>
      </c>
      <c r="F15" s="34" t="s">
        <v>1469</v>
      </c>
      <c r="G15" s="34" t="s">
        <v>1102</v>
      </c>
      <c r="H15" s="34" t="s">
        <v>2424</v>
      </c>
      <c r="I15" s="34" t="s">
        <v>2431</v>
      </c>
      <c r="J15" s="34" t="s">
        <v>25</v>
      </c>
      <c r="K15" s="34" t="s">
        <v>1778</v>
      </c>
      <c r="L15" s="34" t="s">
        <v>63</v>
      </c>
      <c r="M15" s="96">
        <f t="shared" si="0"/>
        <v>2.4000000000000004</v>
      </c>
      <c r="N15" s="34">
        <v>63</v>
      </c>
      <c r="O15" s="34">
        <v>10</v>
      </c>
      <c r="P15" s="84">
        <v>0</v>
      </c>
      <c r="Q15" s="84">
        <v>0</v>
      </c>
      <c r="R15" s="79">
        <v>41359</v>
      </c>
      <c r="S15" s="79">
        <v>41368</v>
      </c>
      <c r="T15" s="104" t="s">
        <v>2609</v>
      </c>
      <c r="U15" s="34"/>
      <c r="V15" s="34"/>
    </row>
    <row r="16" spans="1:22" ht="39.950000000000003" customHeight="1">
      <c r="A16" s="46"/>
      <c r="B16" s="46">
        <v>13</v>
      </c>
      <c r="C16" s="457"/>
      <c r="D16" s="117">
        <v>41358</v>
      </c>
      <c r="E16" s="34" t="s">
        <v>1768</v>
      </c>
      <c r="F16" s="34" t="s">
        <v>1469</v>
      </c>
      <c r="G16" s="34" t="s">
        <v>1102</v>
      </c>
      <c r="H16" s="34" t="s">
        <v>2424</v>
      </c>
      <c r="I16" s="34" t="s">
        <v>2432</v>
      </c>
      <c r="J16" s="34" t="s">
        <v>25</v>
      </c>
      <c r="K16" s="34" t="s">
        <v>1779</v>
      </c>
      <c r="L16" s="34" t="s">
        <v>986</v>
      </c>
      <c r="M16" s="96">
        <f t="shared" si="0"/>
        <v>1.6</v>
      </c>
      <c r="N16" s="34">
        <v>63</v>
      </c>
      <c r="O16" s="34">
        <v>10</v>
      </c>
      <c r="P16" s="84">
        <v>0</v>
      </c>
      <c r="Q16" s="84">
        <v>0</v>
      </c>
      <c r="R16" s="79">
        <v>41359</v>
      </c>
      <c r="S16" s="79">
        <v>41368</v>
      </c>
      <c r="T16" s="104" t="s">
        <v>2609</v>
      </c>
      <c r="U16" s="34"/>
      <c r="V16" s="34"/>
    </row>
    <row r="17" spans="1:22" ht="39.950000000000003" customHeight="1">
      <c r="A17" s="46">
        <v>10</v>
      </c>
      <c r="B17" s="46">
        <v>14</v>
      </c>
      <c r="C17" s="458"/>
      <c r="D17" s="117">
        <v>41358</v>
      </c>
      <c r="E17" s="34" t="s">
        <v>1768</v>
      </c>
      <c r="F17" s="34" t="s">
        <v>1469</v>
      </c>
      <c r="G17" s="34" t="s">
        <v>1102</v>
      </c>
      <c r="H17" s="34" t="s">
        <v>2424</v>
      </c>
      <c r="I17" s="34" t="s">
        <v>2433</v>
      </c>
      <c r="J17" s="34" t="s">
        <v>56</v>
      </c>
      <c r="K17" s="34" t="s">
        <v>1780</v>
      </c>
      <c r="L17" s="34" t="s">
        <v>986</v>
      </c>
      <c r="M17" s="96">
        <f t="shared" si="0"/>
        <v>1.6</v>
      </c>
      <c r="N17" s="34">
        <v>63</v>
      </c>
      <c r="O17" s="34">
        <v>10</v>
      </c>
      <c r="P17" s="84">
        <v>0</v>
      </c>
      <c r="Q17" s="84">
        <v>0</v>
      </c>
      <c r="R17" s="79">
        <v>41366</v>
      </c>
      <c r="S17" s="79">
        <v>41376</v>
      </c>
      <c r="T17" s="104" t="s">
        <v>2609</v>
      </c>
      <c r="U17" s="34"/>
      <c r="V17" s="34"/>
    </row>
    <row r="18" spans="1:22" ht="39.950000000000003" customHeight="1">
      <c r="A18" s="46">
        <v>11</v>
      </c>
      <c r="B18" s="46">
        <v>15</v>
      </c>
      <c r="C18" s="456" t="s">
        <v>1789</v>
      </c>
      <c r="D18" s="117">
        <v>41372</v>
      </c>
      <c r="E18" s="34" t="s">
        <v>1768</v>
      </c>
      <c r="F18" s="34" t="s">
        <v>1469</v>
      </c>
      <c r="G18" s="34" t="s">
        <v>1767</v>
      </c>
      <c r="H18" s="34" t="s">
        <v>2424</v>
      </c>
      <c r="I18" s="34" t="s">
        <v>2434</v>
      </c>
      <c r="J18" s="34" t="s">
        <v>56</v>
      </c>
      <c r="K18" s="34">
        <v>6260</v>
      </c>
      <c r="L18" s="34">
        <v>2</v>
      </c>
      <c r="M18" s="34">
        <f>L18*0.8</f>
        <v>1.6</v>
      </c>
      <c r="N18" s="34">
        <v>63</v>
      </c>
      <c r="O18" s="34">
        <v>10</v>
      </c>
      <c r="P18" s="84">
        <v>0</v>
      </c>
      <c r="Q18" s="84">
        <v>0</v>
      </c>
      <c r="R18" s="79">
        <v>41381</v>
      </c>
      <c r="S18" s="79">
        <v>41390</v>
      </c>
      <c r="T18" s="104" t="s">
        <v>2609</v>
      </c>
      <c r="U18" s="34"/>
      <c r="V18" s="34"/>
    </row>
    <row r="19" spans="1:22" ht="39.950000000000003" customHeight="1">
      <c r="A19" s="46">
        <v>12</v>
      </c>
      <c r="B19" s="46">
        <v>16</v>
      </c>
      <c r="C19" s="457"/>
      <c r="D19" s="117">
        <v>41372</v>
      </c>
      <c r="E19" s="34" t="s">
        <v>1768</v>
      </c>
      <c r="F19" s="34" t="s">
        <v>1469</v>
      </c>
      <c r="G19" s="34" t="s">
        <v>1767</v>
      </c>
      <c r="H19" s="34" t="s">
        <v>2424</v>
      </c>
      <c r="I19" s="34" t="s">
        <v>2435</v>
      </c>
      <c r="J19" s="34" t="s">
        <v>25</v>
      </c>
      <c r="K19" s="34">
        <v>4283</v>
      </c>
      <c r="L19" s="34">
        <v>1</v>
      </c>
      <c r="M19" s="34">
        <f>L19*0.8</f>
        <v>0.8</v>
      </c>
      <c r="N19" s="34">
        <v>63</v>
      </c>
      <c r="O19" s="34">
        <v>10</v>
      </c>
      <c r="P19" s="84">
        <v>0</v>
      </c>
      <c r="Q19" s="84">
        <v>0</v>
      </c>
      <c r="R19" s="79">
        <v>41387</v>
      </c>
      <c r="S19" s="79">
        <v>41396</v>
      </c>
      <c r="T19" s="104" t="s">
        <v>2609</v>
      </c>
      <c r="U19" s="34"/>
      <c r="V19" s="34"/>
    </row>
    <row r="20" spans="1:22" ht="39.950000000000003" customHeight="1">
      <c r="A20" s="46">
        <v>13</v>
      </c>
      <c r="B20" s="46">
        <v>17</v>
      </c>
      <c r="C20" s="457"/>
      <c r="D20" s="117">
        <v>41372</v>
      </c>
      <c r="E20" s="34" t="s">
        <v>1768</v>
      </c>
      <c r="F20" s="34" t="s">
        <v>1469</v>
      </c>
      <c r="G20" s="34" t="s">
        <v>967</v>
      </c>
      <c r="H20" s="34" t="s">
        <v>2424</v>
      </c>
      <c r="I20" s="34"/>
      <c r="J20" s="34" t="s">
        <v>25</v>
      </c>
      <c r="K20" s="34">
        <v>3537</v>
      </c>
      <c r="L20" s="34">
        <v>4</v>
      </c>
      <c r="M20" s="34">
        <f>L20*0.8</f>
        <v>3.2</v>
      </c>
      <c r="N20" s="34">
        <v>63</v>
      </c>
      <c r="O20" s="34">
        <v>10</v>
      </c>
      <c r="P20" s="84">
        <v>2600</v>
      </c>
      <c r="Q20" s="84">
        <v>0</v>
      </c>
      <c r="R20" s="79">
        <v>41386</v>
      </c>
      <c r="S20" s="79">
        <v>41395</v>
      </c>
      <c r="T20" s="104" t="s">
        <v>2609</v>
      </c>
      <c r="U20" s="34"/>
      <c r="V20" s="34"/>
    </row>
    <row r="21" spans="1:22" ht="39.950000000000003" customHeight="1">
      <c r="A21" s="46">
        <v>14</v>
      </c>
      <c r="B21" s="46">
        <v>18</v>
      </c>
      <c r="C21" s="457"/>
      <c r="D21" s="117">
        <v>41372</v>
      </c>
      <c r="E21" s="34" t="s">
        <v>1768</v>
      </c>
      <c r="F21" s="34" t="s">
        <v>1469</v>
      </c>
      <c r="G21" s="34" t="s">
        <v>1792</v>
      </c>
      <c r="H21" s="34" t="s">
        <v>1272</v>
      </c>
      <c r="I21" s="34" t="s">
        <v>2436</v>
      </c>
      <c r="J21" s="34" t="s">
        <v>56</v>
      </c>
      <c r="K21" s="34">
        <v>4224</v>
      </c>
      <c r="L21" s="34">
        <v>2</v>
      </c>
      <c r="M21" s="34">
        <v>2.4</v>
      </c>
      <c r="N21" s="34" t="s">
        <v>652</v>
      </c>
      <c r="O21" s="34">
        <v>10</v>
      </c>
      <c r="P21" s="84">
        <v>0</v>
      </c>
      <c r="Q21" s="84">
        <v>0</v>
      </c>
      <c r="R21" s="79">
        <v>41400</v>
      </c>
      <c r="S21" s="79">
        <v>41409</v>
      </c>
      <c r="T21" s="104" t="s">
        <v>2609</v>
      </c>
      <c r="U21" s="34"/>
      <c r="V21" s="34"/>
    </row>
    <row r="22" spans="1:22" ht="39.950000000000003" customHeight="1">
      <c r="A22" s="46">
        <v>15</v>
      </c>
      <c r="B22" s="46">
        <v>19</v>
      </c>
      <c r="C22" s="457"/>
      <c r="D22" s="117">
        <v>41372</v>
      </c>
      <c r="E22" s="34" t="s">
        <v>1768</v>
      </c>
      <c r="F22" s="34" t="s">
        <v>1469</v>
      </c>
      <c r="G22" s="34" t="s">
        <v>1007</v>
      </c>
      <c r="H22" s="34" t="s">
        <v>2424</v>
      </c>
      <c r="I22" s="34" t="s">
        <v>2437</v>
      </c>
      <c r="J22" s="34" t="s">
        <v>18</v>
      </c>
      <c r="K22" s="34">
        <v>2511</v>
      </c>
      <c r="L22" s="34">
        <v>2</v>
      </c>
      <c r="M22" s="34">
        <f>L22*0.8</f>
        <v>1.6</v>
      </c>
      <c r="N22" s="34">
        <v>63</v>
      </c>
      <c r="O22" s="34">
        <v>10</v>
      </c>
      <c r="P22" s="84">
        <v>0</v>
      </c>
      <c r="Q22" s="84">
        <v>0</v>
      </c>
      <c r="R22" s="79">
        <v>41380</v>
      </c>
      <c r="S22" s="79">
        <v>41389</v>
      </c>
      <c r="T22" s="104" t="s">
        <v>2609</v>
      </c>
      <c r="U22" s="34"/>
      <c r="V22" s="34"/>
    </row>
    <row r="23" spans="1:22" ht="39.950000000000003" customHeight="1">
      <c r="A23" s="46">
        <v>16</v>
      </c>
      <c r="B23" s="46">
        <v>20</v>
      </c>
      <c r="C23" s="457"/>
      <c r="D23" s="117">
        <v>41372</v>
      </c>
      <c r="E23" s="34" t="s">
        <v>1768</v>
      </c>
      <c r="F23" s="34" t="s">
        <v>1469</v>
      </c>
      <c r="G23" s="34" t="s">
        <v>1793</v>
      </c>
      <c r="H23" s="34" t="s">
        <v>1272</v>
      </c>
      <c r="I23" s="34" t="s">
        <v>2438</v>
      </c>
      <c r="J23" s="34" t="s">
        <v>216</v>
      </c>
      <c r="K23" s="34">
        <v>568</v>
      </c>
      <c r="L23" s="34">
        <v>2</v>
      </c>
      <c r="M23" s="34">
        <f>L23*0.8</f>
        <v>1.6</v>
      </c>
      <c r="N23" s="34">
        <v>63</v>
      </c>
      <c r="O23" s="34">
        <v>10</v>
      </c>
      <c r="P23" s="84">
        <v>0</v>
      </c>
      <c r="Q23" s="84">
        <v>0</v>
      </c>
      <c r="R23" s="79">
        <v>41380</v>
      </c>
      <c r="S23" s="79">
        <v>41389</v>
      </c>
      <c r="T23" s="104" t="s">
        <v>2609</v>
      </c>
      <c r="U23" s="34"/>
      <c r="V23" s="34"/>
    </row>
    <row r="24" spans="1:22" ht="39.950000000000003" customHeight="1">
      <c r="A24" s="46">
        <v>17</v>
      </c>
      <c r="B24" s="46">
        <v>21</v>
      </c>
      <c r="C24" s="458"/>
      <c r="D24" s="117">
        <v>41372</v>
      </c>
      <c r="E24" s="34" t="s">
        <v>1768</v>
      </c>
      <c r="F24" s="34" t="s">
        <v>1469</v>
      </c>
      <c r="G24" s="34" t="s">
        <v>1794</v>
      </c>
      <c r="H24" s="34" t="s">
        <v>2424</v>
      </c>
      <c r="I24" s="34" t="s">
        <v>2439</v>
      </c>
      <c r="J24" s="34" t="s">
        <v>18</v>
      </c>
      <c r="K24" s="34">
        <v>2517</v>
      </c>
      <c r="L24" s="34">
        <v>2</v>
      </c>
      <c r="M24" s="34">
        <f>L24*0.8</f>
        <v>1.6</v>
      </c>
      <c r="N24" s="34">
        <v>63</v>
      </c>
      <c r="O24" s="34">
        <v>10</v>
      </c>
      <c r="P24" s="84">
        <v>0</v>
      </c>
      <c r="Q24" s="84">
        <v>0</v>
      </c>
      <c r="R24" s="79">
        <v>41417</v>
      </c>
      <c r="S24" s="79">
        <v>41426</v>
      </c>
      <c r="T24" s="104" t="s">
        <v>2609</v>
      </c>
      <c r="U24" s="34"/>
      <c r="V24" s="34"/>
    </row>
    <row r="25" spans="1:22" ht="39.950000000000003" customHeight="1">
      <c r="A25" s="46">
        <v>18</v>
      </c>
      <c r="B25" s="46">
        <v>22</v>
      </c>
      <c r="C25" s="118" t="s">
        <v>1800</v>
      </c>
      <c r="D25" s="117">
        <v>41372</v>
      </c>
      <c r="E25" s="34" t="s">
        <v>1801</v>
      </c>
      <c r="F25" s="34" t="s">
        <v>909</v>
      </c>
      <c r="G25" s="34" t="s">
        <v>1807</v>
      </c>
      <c r="H25" s="34" t="s">
        <v>2081</v>
      </c>
      <c r="I25" s="34"/>
      <c r="J25" s="34" t="s">
        <v>200</v>
      </c>
      <c r="K25" s="34" t="s">
        <v>1803</v>
      </c>
      <c r="L25" s="34">
        <v>179</v>
      </c>
      <c r="M25" s="34">
        <v>236.7</v>
      </c>
      <c r="N25" s="34" t="s">
        <v>1804</v>
      </c>
      <c r="O25" s="34">
        <v>5</v>
      </c>
      <c r="P25" s="84">
        <v>110660</v>
      </c>
      <c r="Q25" s="84">
        <v>18000</v>
      </c>
      <c r="R25" s="79">
        <v>41379</v>
      </c>
      <c r="S25" s="79">
        <v>41384</v>
      </c>
      <c r="T25" s="104" t="s">
        <v>2609</v>
      </c>
      <c r="U25" s="34">
        <v>0</v>
      </c>
      <c r="V25" s="34"/>
    </row>
    <row r="26" spans="1:22" ht="39.950000000000003" customHeight="1">
      <c r="A26" s="46">
        <v>19</v>
      </c>
      <c r="B26" s="46">
        <v>23</v>
      </c>
      <c r="C26" s="118" t="s">
        <v>1805</v>
      </c>
      <c r="D26" s="117">
        <v>41372</v>
      </c>
      <c r="E26" s="34" t="s">
        <v>1576</v>
      </c>
      <c r="F26" s="34" t="s">
        <v>413</v>
      </c>
      <c r="G26" s="34" t="s">
        <v>1807</v>
      </c>
      <c r="H26" s="34" t="s">
        <v>2081</v>
      </c>
      <c r="I26" s="34" t="s">
        <v>2440</v>
      </c>
      <c r="J26" s="34" t="s">
        <v>85</v>
      </c>
      <c r="K26" s="34">
        <v>211</v>
      </c>
      <c r="L26" s="34">
        <v>8</v>
      </c>
      <c r="M26" s="34">
        <v>9.6</v>
      </c>
      <c r="N26" s="34" t="s">
        <v>424</v>
      </c>
      <c r="O26" s="34">
        <v>5</v>
      </c>
      <c r="P26" s="84">
        <v>4100</v>
      </c>
      <c r="Q26" s="84">
        <v>0</v>
      </c>
      <c r="R26" s="79">
        <v>41379</v>
      </c>
      <c r="S26" s="79">
        <v>41383</v>
      </c>
      <c r="T26" s="101"/>
      <c r="U26" s="34"/>
      <c r="V26" s="34"/>
    </row>
    <row r="27" spans="1:22" ht="39.950000000000003" customHeight="1">
      <c r="A27" s="46"/>
      <c r="B27" s="46">
        <v>24</v>
      </c>
      <c r="C27" s="118" t="s">
        <v>1811</v>
      </c>
      <c r="D27" s="117">
        <v>41372</v>
      </c>
      <c r="E27" s="34" t="s">
        <v>1810</v>
      </c>
      <c r="F27" s="34" t="s">
        <v>973</v>
      </c>
      <c r="G27" s="34" t="s">
        <v>1812</v>
      </c>
      <c r="H27" s="34" t="s">
        <v>2441</v>
      </c>
      <c r="I27" s="34" t="s">
        <v>2504</v>
      </c>
      <c r="J27" s="34" t="s">
        <v>216</v>
      </c>
      <c r="K27" s="34">
        <v>558</v>
      </c>
      <c r="L27" s="34">
        <v>3</v>
      </c>
      <c r="M27" s="34">
        <v>3</v>
      </c>
      <c r="N27" s="34">
        <v>100</v>
      </c>
      <c r="O27" s="34">
        <v>5</v>
      </c>
      <c r="P27" s="84">
        <v>0</v>
      </c>
      <c r="Q27" s="84">
        <v>0</v>
      </c>
      <c r="R27" s="34"/>
      <c r="S27" s="34"/>
      <c r="T27" s="101"/>
      <c r="U27" s="34"/>
      <c r="V27" s="34"/>
    </row>
    <row r="28" spans="1:22" ht="39.950000000000003" customHeight="1">
      <c r="A28" s="46"/>
      <c r="B28" s="46">
        <v>25</v>
      </c>
      <c r="C28" s="456" t="s">
        <v>1813</v>
      </c>
      <c r="D28" s="117">
        <v>41379</v>
      </c>
      <c r="E28" s="34" t="s">
        <v>1768</v>
      </c>
      <c r="F28" s="34" t="s">
        <v>1469</v>
      </c>
      <c r="G28" s="34" t="s">
        <v>1814</v>
      </c>
      <c r="H28" s="34" t="s">
        <v>1272</v>
      </c>
      <c r="I28" s="34" t="s">
        <v>2443</v>
      </c>
      <c r="J28" s="34" t="s">
        <v>25</v>
      </c>
      <c r="K28" s="34">
        <v>5111</v>
      </c>
      <c r="L28" s="34">
        <v>8</v>
      </c>
      <c r="M28" s="34">
        <v>9.6</v>
      </c>
      <c r="N28" s="34">
        <v>300</v>
      </c>
      <c r="O28" s="34">
        <v>10</v>
      </c>
      <c r="P28" s="84">
        <v>7500</v>
      </c>
      <c r="Q28" s="84">
        <v>0</v>
      </c>
      <c r="R28" s="34"/>
      <c r="S28" s="34"/>
      <c r="T28" s="101"/>
      <c r="U28" s="34"/>
      <c r="V28" s="34"/>
    </row>
    <row r="29" spans="1:22" ht="39.950000000000003" customHeight="1">
      <c r="A29" s="46"/>
      <c r="B29" s="46">
        <v>26</v>
      </c>
      <c r="C29" s="457"/>
      <c r="D29" s="117">
        <v>41379</v>
      </c>
      <c r="E29" s="34" t="s">
        <v>1768</v>
      </c>
      <c r="F29" s="34" t="s">
        <v>1469</v>
      </c>
      <c r="G29" s="34" t="s">
        <v>1816</v>
      </c>
      <c r="H29" s="34" t="s">
        <v>2442</v>
      </c>
      <c r="I29" s="34" t="s">
        <v>2444</v>
      </c>
      <c r="J29" s="34" t="s">
        <v>34</v>
      </c>
      <c r="K29" s="34" t="s">
        <v>1818</v>
      </c>
      <c r="L29" s="34">
        <v>2</v>
      </c>
      <c r="M29" s="34">
        <v>2.4</v>
      </c>
      <c r="N29" s="34">
        <v>63</v>
      </c>
      <c r="O29" s="34">
        <v>10</v>
      </c>
      <c r="P29" s="84">
        <v>0</v>
      </c>
      <c r="Q29" s="84">
        <v>0</v>
      </c>
      <c r="R29" s="79">
        <v>41403</v>
      </c>
      <c r="S29" s="79">
        <v>41411</v>
      </c>
      <c r="T29" s="104" t="s">
        <v>2609</v>
      </c>
      <c r="U29" s="34"/>
      <c r="V29" s="34"/>
    </row>
    <row r="30" spans="1:22" ht="39.950000000000003" customHeight="1">
      <c r="A30" s="46">
        <v>20</v>
      </c>
      <c r="B30" s="46">
        <v>27</v>
      </c>
      <c r="C30" s="458"/>
      <c r="D30" s="117">
        <v>41379</v>
      </c>
      <c r="E30" s="34" t="s">
        <v>1768</v>
      </c>
      <c r="F30" s="34" t="s">
        <v>1469</v>
      </c>
      <c r="G30" s="34" t="s">
        <v>1692</v>
      </c>
      <c r="H30" s="34" t="s">
        <v>2424</v>
      </c>
      <c r="I30" s="34" t="s">
        <v>2445</v>
      </c>
      <c r="J30" s="34" t="s">
        <v>18</v>
      </c>
      <c r="K30" s="34">
        <v>386</v>
      </c>
      <c r="L30" s="34">
        <v>2</v>
      </c>
      <c r="M30" s="34">
        <v>1.6</v>
      </c>
      <c r="N30" s="34">
        <v>63</v>
      </c>
      <c r="O30" s="34">
        <v>10</v>
      </c>
      <c r="P30" s="84">
        <v>0</v>
      </c>
      <c r="Q30" s="84">
        <v>0</v>
      </c>
      <c r="R30" s="79">
        <v>41383</v>
      </c>
      <c r="S30" s="79">
        <v>41393</v>
      </c>
      <c r="T30" s="104" t="s">
        <v>2609</v>
      </c>
      <c r="U30" s="34"/>
      <c r="V30" s="34"/>
    </row>
    <row r="31" spans="1:22" ht="39.950000000000003" customHeight="1">
      <c r="A31" s="46">
        <v>21</v>
      </c>
      <c r="B31" s="46">
        <v>28</v>
      </c>
      <c r="C31" s="118" t="s">
        <v>1821</v>
      </c>
      <c r="D31" s="117">
        <v>41379</v>
      </c>
      <c r="E31" s="34" t="s">
        <v>1801</v>
      </c>
      <c r="F31" s="34" t="s">
        <v>733</v>
      </c>
      <c r="G31" s="34" t="s">
        <v>2446</v>
      </c>
      <c r="H31" s="34" t="s">
        <v>2446</v>
      </c>
      <c r="I31" s="34" t="s">
        <v>2505</v>
      </c>
      <c r="J31" s="34" t="s">
        <v>25</v>
      </c>
      <c r="K31" s="85" t="s">
        <v>1697</v>
      </c>
      <c r="L31" s="34">
        <v>8</v>
      </c>
      <c r="M31" s="34">
        <v>4</v>
      </c>
      <c r="N31" s="34">
        <v>50</v>
      </c>
      <c r="O31" s="34">
        <v>1</v>
      </c>
      <c r="P31" s="84">
        <v>0</v>
      </c>
      <c r="Q31" s="84">
        <v>0</v>
      </c>
      <c r="R31" s="79">
        <v>41380</v>
      </c>
      <c r="S31" s="79">
        <v>41380</v>
      </c>
      <c r="T31" s="104" t="s">
        <v>2609</v>
      </c>
      <c r="U31" s="34"/>
      <c r="V31" s="34"/>
    </row>
    <row r="32" spans="1:22" ht="39.950000000000003" customHeight="1">
      <c r="A32" s="46">
        <v>22</v>
      </c>
      <c r="B32" s="46">
        <v>29</v>
      </c>
      <c r="C32" s="456" t="s">
        <v>1824</v>
      </c>
      <c r="D32" s="117">
        <v>41386</v>
      </c>
      <c r="E32" s="34" t="s">
        <v>1768</v>
      </c>
      <c r="F32" s="34" t="s">
        <v>1469</v>
      </c>
      <c r="G32" s="34" t="s">
        <v>1767</v>
      </c>
      <c r="H32" s="34" t="s">
        <v>2424</v>
      </c>
      <c r="I32" s="34" t="s">
        <v>2506</v>
      </c>
      <c r="J32" s="34" t="s">
        <v>18</v>
      </c>
      <c r="K32" s="34">
        <v>1428</v>
      </c>
      <c r="L32" s="34">
        <v>2</v>
      </c>
      <c r="M32" s="34">
        <v>1.6</v>
      </c>
      <c r="N32" s="34">
        <v>63</v>
      </c>
      <c r="O32" s="34">
        <v>10</v>
      </c>
      <c r="P32" s="84">
        <v>0</v>
      </c>
      <c r="Q32" s="84">
        <v>0</v>
      </c>
      <c r="R32" s="79">
        <v>41394</v>
      </c>
      <c r="S32" s="79">
        <v>41403</v>
      </c>
      <c r="T32" s="104" t="s">
        <v>2609</v>
      </c>
      <c r="U32" s="34"/>
      <c r="V32" s="34"/>
    </row>
    <row r="33" spans="1:22" ht="39.950000000000003" customHeight="1">
      <c r="A33" s="46"/>
      <c r="B33" s="46">
        <v>30</v>
      </c>
      <c r="C33" s="458"/>
      <c r="D33" s="117">
        <v>41386</v>
      </c>
      <c r="E33" s="34" t="s">
        <v>1768</v>
      </c>
      <c r="F33" s="34" t="s">
        <v>1469</v>
      </c>
      <c r="G33" s="34" t="s">
        <v>967</v>
      </c>
      <c r="H33" s="34" t="s">
        <v>2424</v>
      </c>
      <c r="I33" s="34" t="s">
        <v>2448</v>
      </c>
      <c r="J33" s="34" t="s">
        <v>18</v>
      </c>
      <c r="K33" s="34">
        <v>1955</v>
      </c>
      <c r="L33" s="34">
        <v>2</v>
      </c>
      <c r="M33" s="34">
        <v>1.6</v>
      </c>
      <c r="N33" s="34">
        <v>63</v>
      </c>
      <c r="O33" s="34">
        <v>10</v>
      </c>
      <c r="P33" s="84">
        <v>0</v>
      </c>
      <c r="Q33" s="84">
        <v>0</v>
      </c>
      <c r="R33" s="79">
        <v>41409</v>
      </c>
      <c r="S33" s="79">
        <v>41418</v>
      </c>
      <c r="T33" s="104" t="s">
        <v>2609</v>
      </c>
      <c r="U33" s="34"/>
      <c r="V33" s="34"/>
    </row>
    <row r="34" spans="1:22" ht="39.950000000000003" customHeight="1">
      <c r="A34" s="46"/>
      <c r="B34" s="46">
        <v>31</v>
      </c>
      <c r="C34" s="118" t="s">
        <v>1827</v>
      </c>
      <c r="D34" s="117">
        <v>41386</v>
      </c>
      <c r="E34" s="34" t="s">
        <v>1828</v>
      </c>
      <c r="F34" s="34" t="s">
        <v>1829</v>
      </c>
      <c r="G34" s="34" t="s">
        <v>1807</v>
      </c>
      <c r="H34" s="34" t="s">
        <v>2081</v>
      </c>
      <c r="I34" s="34"/>
      <c r="J34" s="34" t="s">
        <v>71</v>
      </c>
      <c r="K34" s="85" t="s">
        <v>1831</v>
      </c>
      <c r="L34" s="34">
        <v>85</v>
      </c>
      <c r="M34" s="34">
        <v>59.5</v>
      </c>
      <c r="N34" s="34"/>
      <c r="O34" s="34">
        <v>20</v>
      </c>
      <c r="P34" s="84">
        <v>94900</v>
      </c>
      <c r="Q34" s="84">
        <v>18000</v>
      </c>
      <c r="R34" s="79">
        <v>41394</v>
      </c>
      <c r="S34" s="79">
        <v>41412</v>
      </c>
      <c r="T34" s="104" t="s">
        <v>2609</v>
      </c>
      <c r="U34" s="34">
        <v>0</v>
      </c>
      <c r="V34" s="34"/>
    </row>
    <row r="35" spans="1:22" ht="39.950000000000003" customHeight="1">
      <c r="A35" s="46">
        <v>23</v>
      </c>
      <c r="B35" s="46">
        <v>32</v>
      </c>
      <c r="C35" s="118" t="s">
        <v>1832</v>
      </c>
      <c r="D35" s="117">
        <v>41386</v>
      </c>
      <c r="E35" s="34" t="s">
        <v>1744</v>
      </c>
      <c r="F35" s="34" t="s">
        <v>724</v>
      </c>
      <c r="G35" s="34" t="s">
        <v>1807</v>
      </c>
      <c r="H35" s="34" t="s">
        <v>2081</v>
      </c>
      <c r="I35" s="34"/>
      <c r="J35" s="34" t="s">
        <v>25</v>
      </c>
      <c r="K35" s="34" t="s">
        <v>1835</v>
      </c>
      <c r="L35" s="97">
        <v>1730</v>
      </c>
      <c r="M35" s="97">
        <v>2076</v>
      </c>
      <c r="N35" s="34">
        <v>300</v>
      </c>
      <c r="O35" s="34" t="s">
        <v>1836</v>
      </c>
      <c r="P35" s="84">
        <v>0</v>
      </c>
      <c r="Q35" s="84">
        <v>0</v>
      </c>
      <c r="R35" s="79">
        <v>41380</v>
      </c>
      <c r="S35" s="79">
        <v>41499</v>
      </c>
      <c r="T35" s="101"/>
      <c r="U35" s="34">
        <v>0</v>
      </c>
      <c r="V35" s="34"/>
    </row>
    <row r="36" spans="1:22" ht="39.950000000000003" customHeight="1">
      <c r="A36" s="46">
        <v>24</v>
      </c>
      <c r="B36" s="46">
        <v>33</v>
      </c>
      <c r="C36" s="118" t="s">
        <v>1837</v>
      </c>
      <c r="D36" s="117">
        <v>41402</v>
      </c>
      <c r="E36" s="34" t="s">
        <v>1768</v>
      </c>
      <c r="F36" s="34" t="s">
        <v>1469</v>
      </c>
      <c r="G36" s="34" t="s">
        <v>1838</v>
      </c>
      <c r="H36" s="34" t="s">
        <v>2424</v>
      </c>
      <c r="I36" s="34" t="s">
        <v>2507</v>
      </c>
      <c r="J36" s="34" t="s">
        <v>56</v>
      </c>
      <c r="K36" s="34" t="s">
        <v>1840</v>
      </c>
      <c r="L36" s="34">
        <v>3</v>
      </c>
      <c r="M36" s="34">
        <f>L36*3</f>
        <v>9</v>
      </c>
      <c r="N36" s="34">
        <v>63</v>
      </c>
      <c r="O36" s="34">
        <v>10</v>
      </c>
      <c r="P36" s="84">
        <v>6900</v>
      </c>
      <c r="Q36" s="84">
        <v>0</v>
      </c>
      <c r="R36" s="79">
        <v>41411</v>
      </c>
      <c r="S36" s="79">
        <v>41420</v>
      </c>
      <c r="T36" s="104" t="s">
        <v>2609</v>
      </c>
      <c r="U36" s="34"/>
      <c r="V36" s="34"/>
    </row>
    <row r="37" spans="1:22" ht="39.950000000000003" customHeight="1">
      <c r="A37" s="46">
        <v>25</v>
      </c>
      <c r="B37" s="46">
        <v>34</v>
      </c>
      <c r="C37" s="118" t="s">
        <v>1841</v>
      </c>
      <c r="D37" s="117">
        <v>41402</v>
      </c>
      <c r="E37" s="34" t="s">
        <v>1842</v>
      </c>
      <c r="F37" s="34" t="s">
        <v>1003</v>
      </c>
      <c r="G37" s="34" t="s">
        <v>1561</v>
      </c>
      <c r="H37" s="34" t="s">
        <v>1561</v>
      </c>
      <c r="I37" s="34" t="s">
        <v>2508</v>
      </c>
      <c r="J37" s="34" t="s">
        <v>25</v>
      </c>
      <c r="K37" s="34">
        <v>6989</v>
      </c>
      <c r="L37" s="34">
        <v>35</v>
      </c>
      <c r="M37" s="34">
        <v>284</v>
      </c>
      <c r="N37" s="34"/>
      <c r="O37" s="34" t="s">
        <v>2025</v>
      </c>
      <c r="P37" s="84">
        <v>0</v>
      </c>
      <c r="Q37" s="84">
        <v>0</v>
      </c>
      <c r="R37" s="79">
        <v>41409</v>
      </c>
      <c r="S37" s="79">
        <v>41638</v>
      </c>
      <c r="T37" s="104" t="s">
        <v>2609</v>
      </c>
      <c r="U37" s="34">
        <v>0</v>
      </c>
      <c r="V37" s="34"/>
    </row>
    <row r="38" spans="1:22" ht="39.950000000000003" customHeight="1">
      <c r="A38" s="46">
        <v>26</v>
      </c>
      <c r="B38" s="46">
        <v>35</v>
      </c>
      <c r="C38" s="456" t="s">
        <v>1845</v>
      </c>
      <c r="D38" s="117">
        <v>41402</v>
      </c>
      <c r="E38" s="34" t="s">
        <v>1846</v>
      </c>
      <c r="F38" s="34" t="s">
        <v>329</v>
      </c>
      <c r="G38" s="34" t="s">
        <v>1807</v>
      </c>
      <c r="H38" s="34" t="s">
        <v>2081</v>
      </c>
      <c r="I38" s="34" t="s">
        <v>2449</v>
      </c>
      <c r="J38" s="34" t="s">
        <v>71</v>
      </c>
      <c r="K38" s="85" t="s">
        <v>1848</v>
      </c>
      <c r="L38" s="34">
        <v>18</v>
      </c>
      <c r="M38" s="34">
        <f t="shared" ref="M38:M101" si="1">L38*3</f>
        <v>54</v>
      </c>
      <c r="N38" s="34" t="s">
        <v>1852</v>
      </c>
      <c r="O38" s="34" t="s">
        <v>1854</v>
      </c>
      <c r="P38" s="84">
        <v>0</v>
      </c>
      <c r="Q38" s="84">
        <v>0</v>
      </c>
      <c r="R38" s="79">
        <v>41444</v>
      </c>
      <c r="S38" s="79">
        <v>41576</v>
      </c>
      <c r="T38" s="104" t="s">
        <v>2609</v>
      </c>
      <c r="U38" s="34">
        <v>0</v>
      </c>
      <c r="V38" s="34"/>
    </row>
    <row r="39" spans="1:22" ht="39.950000000000003" customHeight="1">
      <c r="A39" s="46">
        <v>27</v>
      </c>
      <c r="B39" s="46">
        <v>36</v>
      </c>
      <c r="C39" s="457"/>
      <c r="D39" s="117">
        <v>41402</v>
      </c>
      <c r="E39" s="34" t="s">
        <v>1846</v>
      </c>
      <c r="F39" s="34" t="s">
        <v>329</v>
      </c>
      <c r="G39" s="34" t="s">
        <v>1807</v>
      </c>
      <c r="H39" s="34" t="s">
        <v>2081</v>
      </c>
      <c r="I39" s="34" t="s">
        <v>2450</v>
      </c>
      <c r="J39" s="34" t="s">
        <v>71</v>
      </c>
      <c r="K39" s="85" t="s">
        <v>1849</v>
      </c>
      <c r="L39" s="34">
        <v>6</v>
      </c>
      <c r="M39" s="34">
        <f t="shared" si="1"/>
        <v>18</v>
      </c>
      <c r="N39" s="34" t="s">
        <v>1852</v>
      </c>
      <c r="O39" s="34" t="s">
        <v>1854</v>
      </c>
      <c r="P39" s="84">
        <v>0</v>
      </c>
      <c r="Q39" s="84">
        <v>0</v>
      </c>
      <c r="R39" s="79">
        <v>41444</v>
      </c>
      <c r="S39" s="79">
        <v>41576</v>
      </c>
      <c r="T39" s="104" t="s">
        <v>2609</v>
      </c>
      <c r="U39" s="34"/>
      <c r="V39" s="34"/>
    </row>
    <row r="40" spans="1:22" ht="39.950000000000003" customHeight="1">
      <c r="A40" s="46">
        <v>28</v>
      </c>
      <c r="B40" s="46">
        <v>37</v>
      </c>
      <c r="C40" s="457"/>
      <c r="D40" s="117">
        <v>41402</v>
      </c>
      <c r="E40" s="34" t="s">
        <v>1846</v>
      </c>
      <c r="F40" s="34" t="s">
        <v>329</v>
      </c>
      <c r="G40" s="34" t="s">
        <v>1807</v>
      </c>
      <c r="H40" s="34" t="s">
        <v>2081</v>
      </c>
      <c r="I40" s="34" t="s">
        <v>2509</v>
      </c>
      <c r="J40" s="34" t="s">
        <v>160</v>
      </c>
      <c r="K40" s="34">
        <v>2217</v>
      </c>
      <c r="L40" s="34">
        <v>22</v>
      </c>
      <c r="M40" s="34">
        <f t="shared" si="1"/>
        <v>66</v>
      </c>
      <c r="N40" s="34">
        <v>36</v>
      </c>
      <c r="O40" s="34" t="s">
        <v>1854</v>
      </c>
      <c r="P40" s="84">
        <v>0</v>
      </c>
      <c r="Q40" s="84">
        <v>0</v>
      </c>
      <c r="R40" s="79">
        <v>41444</v>
      </c>
      <c r="S40" s="79">
        <v>41576</v>
      </c>
      <c r="T40" s="104" t="s">
        <v>2609</v>
      </c>
      <c r="U40" s="34">
        <v>0</v>
      </c>
      <c r="V40" s="34"/>
    </row>
    <row r="41" spans="1:22" ht="39.950000000000003" customHeight="1">
      <c r="A41" s="46">
        <v>29</v>
      </c>
      <c r="B41" s="46">
        <v>38</v>
      </c>
      <c r="C41" s="457"/>
      <c r="D41" s="117">
        <v>41402</v>
      </c>
      <c r="E41" s="34" t="s">
        <v>1846</v>
      </c>
      <c r="F41" s="34" t="s">
        <v>329</v>
      </c>
      <c r="G41" s="34" t="s">
        <v>1807</v>
      </c>
      <c r="H41" s="34" t="s">
        <v>2081</v>
      </c>
      <c r="I41" s="34"/>
      <c r="J41" s="34" t="s">
        <v>160</v>
      </c>
      <c r="K41" s="83" t="s">
        <v>1853</v>
      </c>
      <c r="L41" s="34">
        <v>2</v>
      </c>
      <c r="M41" s="34">
        <f t="shared" si="1"/>
        <v>6</v>
      </c>
      <c r="N41" s="34">
        <v>36</v>
      </c>
      <c r="O41" s="34" t="s">
        <v>1854</v>
      </c>
      <c r="P41" s="84">
        <v>0</v>
      </c>
      <c r="Q41" s="84">
        <v>0</v>
      </c>
      <c r="R41" s="79">
        <v>41444</v>
      </c>
      <c r="S41" s="79">
        <v>41576</v>
      </c>
      <c r="T41" s="104" t="s">
        <v>2609</v>
      </c>
      <c r="U41" s="34"/>
      <c r="V41" s="34"/>
    </row>
    <row r="42" spans="1:22" ht="39.950000000000003" customHeight="1">
      <c r="A42" s="46">
        <v>30</v>
      </c>
      <c r="B42" s="46">
        <v>39</v>
      </c>
      <c r="C42" s="457"/>
      <c r="D42" s="117">
        <v>41402</v>
      </c>
      <c r="E42" s="34" t="s">
        <v>1846</v>
      </c>
      <c r="F42" s="34" t="s">
        <v>329</v>
      </c>
      <c r="G42" s="34" t="s">
        <v>1807</v>
      </c>
      <c r="H42" s="34" t="s">
        <v>2081</v>
      </c>
      <c r="I42" s="34" t="s">
        <v>2451</v>
      </c>
      <c r="J42" s="34" t="s">
        <v>25</v>
      </c>
      <c r="K42" s="85">
        <v>7290</v>
      </c>
      <c r="L42" s="34">
        <v>9</v>
      </c>
      <c r="M42" s="34">
        <f t="shared" si="1"/>
        <v>27</v>
      </c>
      <c r="N42" s="34" t="s">
        <v>1852</v>
      </c>
      <c r="O42" s="34" t="s">
        <v>1854</v>
      </c>
      <c r="P42" s="84">
        <v>0</v>
      </c>
      <c r="Q42" s="84">
        <v>0</v>
      </c>
      <c r="R42" s="79">
        <v>41444</v>
      </c>
      <c r="S42" s="79">
        <v>41576</v>
      </c>
      <c r="T42" s="104" t="s">
        <v>2609</v>
      </c>
      <c r="U42" s="34"/>
      <c r="V42" s="34"/>
    </row>
    <row r="43" spans="1:22" ht="39.950000000000003" customHeight="1">
      <c r="A43" s="46">
        <v>31</v>
      </c>
      <c r="B43" s="46">
        <v>40</v>
      </c>
      <c r="C43" s="457"/>
      <c r="D43" s="117">
        <v>41402</v>
      </c>
      <c r="E43" s="34" t="s">
        <v>1846</v>
      </c>
      <c r="F43" s="34" t="s">
        <v>329</v>
      </c>
      <c r="G43" s="34" t="s">
        <v>1807</v>
      </c>
      <c r="H43" s="34" t="s">
        <v>2081</v>
      </c>
      <c r="I43" s="34" t="s">
        <v>2452</v>
      </c>
      <c r="J43" s="34" t="s">
        <v>71</v>
      </c>
      <c r="K43" s="34">
        <v>182</v>
      </c>
      <c r="L43" s="34">
        <v>14</v>
      </c>
      <c r="M43" s="34">
        <f t="shared" si="1"/>
        <v>42</v>
      </c>
      <c r="N43" s="34" t="s">
        <v>1852</v>
      </c>
      <c r="O43" s="34" t="s">
        <v>1854</v>
      </c>
      <c r="P43" s="84">
        <v>0</v>
      </c>
      <c r="Q43" s="84">
        <v>0</v>
      </c>
      <c r="R43" s="79">
        <v>41444</v>
      </c>
      <c r="S43" s="79">
        <v>41576</v>
      </c>
      <c r="T43" s="104" t="s">
        <v>2609</v>
      </c>
      <c r="U43" s="34">
        <v>0</v>
      </c>
      <c r="V43" s="34"/>
    </row>
    <row r="44" spans="1:22" ht="39.950000000000003" customHeight="1">
      <c r="A44" s="46">
        <v>32</v>
      </c>
      <c r="B44" s="46">
        <v>41</v>
      </c>
      <c r="C44" s="457"/>
      <c r="D44" s="117">
        <v>41402</v>
      </c>
      <c r="E44" s="34" t="s">
        <v>1846</v>
      </c>
      <c r="F44" s="34" t="s">
        <v>329</v>
      </c>
      <c r="G44" s="34" t="s">
        <v>1807</v>
      </c>
      <c r="H44" s="34" t="s">
        <v>2081</v>
      </c>
      <c r="I44" s="34" t="s">
        <v>2453</v>
      </c>
      <c r="J44" s="34" t="s">
        <v>25</v>
      </c>
      <c r="K44" s="83" t="s">
        <v>1850</v>
      </c>
      <c r="L44" s="34">
        <v>17</v>
      </c>
      <c r="M44" s="34">
        <f t="shared" si="1"/>
        <v>51</v>
      </c>
      <c r="N44" s="34" t="s">
        <v>1852</v>
      </c>
      <c r="O44" s="34" t="s">
        <v>1854</v>
      </c>
      <c r="P44" s="84">
        <v>0</v>
      </c>
      <c r="Q44" s="84">
        <v>0</v>
      </c>
      <c r="R44" s="79">
        <v>41444</v>
      </c>
      <c r="S44" s="79">
        <v>41576</v>
      </c>
      <c r="T44" s="104" t="s">
        <v>2609</v>
      </c>
      <c r="U44" s="34">
        <v>0</v>
      </c>
      <c r="V44" s="34"/>
    </row>
    <row r="45" spans="1:22" ht="39.950000000000003" customHeight="1">
      <c r="A45" s="46">
        <v>33</v>
      </c>
      <c r="B45" s="46">
        <v>42</v>
      </c>
      <c r="C45" s="457"/>
      <c r="D45" s="117">
        <v>41402</v>
      </c>
      <c r="E45" s="34" t="s">
        <v>1846</v>
      </c>
      <c r="F45" s="34" t="s">
        <v>329</v>
      </c>
      <c r="G45" s="34" t="s">
        <v>1807</v>
      </c>
      <c r="H45" s="34" t="s">
        <v>2081</v>
      </c>
      <c r="I45" s="34" t="s">
        <v>2454</v>
      </c>
      <c r="J45" s="34" t="s">
        <v>25</v>
      </c>
      <c r="K45" s="34">
        <v>5607</v>
      </c>
      <c r="L45" s="34">
        <v>17</v>
      </c>
      <c r="M45" s="34">
        <f t="shared" si="1"/>
        <v>51</v>
      </c>
      <c r="N45" s="34" t="s">
        <v>1852</v>
      </c>
      <c r="O45" s="34" t="s">
        <v>1854</v>
      </c>
      <c r="P45" s="84">
        <v>0</v>
      </c>
      <c r="Q45" s="84">
        <v>0</v>
      </c>
      <c r="R45" s="79">
        <v>41444</v>
      </c>
      <c r="S45" s="79">
        <v>41576</v>
      </c>
      <c r="T45" s="104" t="s">
        <v>2609</v>
      </c>
      <c r="U45" s="34">
        <v>0</v>
      </c>
      <c r="V45" s="34"/>
    </row>
    <row r="46" spans="1:22" ht="39.950000000000003" customHeight="1">
      <c r="A46" s="46">
        <v>34</v>
      </c>
      <c r="B46" s="46">
        <v>43</v>
      </c>
      <c r="C46" s="457"/>
      <c r="D46" s="117">
        <v>41402</v>
      </c>
      <c r="E46" s="34" t="s">
        <v>1846</v>
      </c>
      <c r="F46" s="34" t="s">
        <v>329</v>
      </c>
      <c r="G46" s="34" t="s">
        <v>1807</v>
      </c>
      <c r="H46" s="34" t="s">
        <v>2081</v>
      </c>
      <c r="I46" s="34" t="s">
        <v>2455</v>
      </c>
      <c r="J46" s="34" t="s">
        <v>25</v>
      </c>
      <c r="K46" s="34">
        <v>6420</v>
      </c>
      <c r="L46" s="34">
        <v>16</v>
      </c>
      <c r="M46" s="34">
        <f t="shared" si="1"/>
        <v>48</v>
      </c>
      <c r="N46" s="34" t="s">
        <v>1852</v>
      </c>
      <c r="O46" s="34" t="s">
        <v>1854</v>
      </c>
      <c r="P46" s="84">
        <v>0</v>
      </c>
      <c r="Q46" s="84">
        <v>0</v>
      </c>
      <c r="R46" s="79">
        <v>41444</v>
      </c>
      <c r="S46" s="79">
        <v>41576</v>
      </c>
      <c r="T46" s="104" t="s">
        <v>2609</v>
      </c>
      <c r="U46" s="34">
        <v>0</v>
      </c>
      <c r="V46" s="34"/>
    </row>
    <row r="47" spans="1:22" ht="39.950000000000003" customHeight="1">
      <c r="A47" s="46">
        <v>35</v>
      </c>
      <c r="B47" s="46">
        <v>44</v>
      </c>
      <c r="C47" s="457"/>
      <c r="D47" s="117">
        <v>41402</v>
      </c>
      <c r="E47" s="34" t="s">
        <v>1846</v>
      </c>
      <c r="F47" s="34" t="s">
        <v>329</v>
      </c>
      <c r="G47" s="34" t="s">
        <v>1807</v>
      </c>
      <c r="H47" s="34" t="s">
        <v>2081</v>
      </c>
      <c r="I47" s="34" t="s">
        <v>2503</v>
      </c>
      <c r="J47" s="34" t="s">
        <v>18</v>
      </c>
      <c r="K47" s="34">
        <v>2233</v>
      </c>
      <c r="L47" s="34">
        <v>9</v>
      </c>
      <c r="M47" s="34">
        <f t="shared" si="1"/>
        <v>27</v>
      </c>
      <c r="N47" s="34">
        <v>28</v>
      </c>
      <c r="O47" s="34" t="s">
        <v>1854</v>
      </c>
      <c r="P47" s="84">
        <v>0</v>
      </c>
      <c r="Q47" s="84">
        <v>0</v>
      </c>
      <c r="R47" s="79">
        <v>41444</v>
      </c>
      <c r="S47" s="79">
        <v>41576</v>
      </c>
      <c r="T47" s="104" t="s">
        <v>2609</v>
      </c>
      <c r="U47" s="34"/>
      <c r="V47" s="34"/>
    </row>
    <row r="48" spans="1:22" ht="39.950000000000003" customHeight="1">
      <c r="A48" s="46">
        <v>36</v>
      </c>
      <c r="B48" s="46">
        <v>45</v>
      </c>
      <c r="C48" s="457"/>
      <c r="D48" s="117">
        <v>41402</v>
      </c>
      <c r="E48" s="34" t="s">
        <v>1846</v>
      </c>
      <c r="F48" s="34" t="s">
        <v>329</v>
      </c>
      <c r="G48" s="34" t="s">
        <v>1807</v>
      </c>
      <c r="H48" s="34" t="s">
        <v>2081</v>
      </c>
      <c r="I48" s="34" t="s">
        <v>2456</v>
      </c>
      <c r="J48" s="34" t="s">
        <v>18</v>
      </c>
      <c r="K48" s="34">
        <v>4431</v>
      </c>
      <c r="L48" s="34">
        <v>4</v>
      </c>
      <c r="M48" s="34">
        <f t="shared" si="1"/>
        <v>12</v>
      </c>
      <c r="N48" s="34" t="s">
        <v>1852</v>
      </c>
      <c r="O48" s="34" t="s">
        <v>1854</v>
      </c>
      <c r="P48" s="84">
        <v>0</v>
      </c>
      <c r="Q48" s="84">
        <v>0</v>
      </c>
      <c r="R48" s="79">
        <v>41444</v>
      </c>
      <c r="S48" s="79">
        <v>41576</v>
      </c>
      <c r="T48" s="104" t="s">
        <v>2609</v>
      </c>
      <c r="U48" s="34"/>
      <c r="V48" s="34"/>
    </row>
    <row r="49" spans="1:22" ht="39.950000000000003" customHeight="1">
      <c r="A49" s="46">
        <v>37</v>
      </c>
      <c r="B49" s="46">
        <v>46</v>
      </c>
      <c r="C49" s="458"/>
      <c r="D49" s="117">
        <v>41402</v>
      </c>
      <c r="E49" s="34" t="s">
        <v>1846</v>
      </c>
      <c r="F49" s="34" t="s">
        <v>329</v>
      </c>
      <c r="G49" s="34" t="s">
        <v>1807</v>
      </c>
      <c r="H49" s="34" t="s">
        <v>2081</v>
      </c>
      <c r="I49" s="34"/>
      <c r="J49" s="34" t="s">
        <v>153</v>
      </c>
      <c r="K49" s="34" t="s">
        <v>1851</v>
      </c>
      <c r="L49" s="34">
        <v>18</v>
      </c>
      <c r="M49" s="34">
        <f t="shared" si="1"/>
        <v>54</v>
      </c>
      <c r="N49" s="34" t="s">
        <v>1852</v>
      </c>
      <c r="O49" s="34" t="s">
        <v>1854</v>
      </c>
      <c r="P49" s="84">
        <v>0</v>
      </c>
      <c r="Q49" s="84">
        <v>0</v>
      </c>
      <c r="R49" s="79">
        <v>41444</v>
      </c>
      <c r="S49" s="79">
        <v>41576</v>
      </c>
      <c r="T49" s="104" t="s">
        <v>2609</v>
      </c>
      <c r="U49" s="34">
        <v>0</v>
      </c>
      <c r="V49" s="34"/>
    </row>
    <row r="50" spans="1:22" ht="39.950000000000003" customHeight="1">
      <c r="A50" s="46">
        <v>38</v>
      </c>
      <c r="B50" s="46">
        <v>47</v>
      </c>
      <c r="C50" s="118" t="s">
        <v>1855</v>
      </c>
      <c r="D50" s="117">
        <v>41402</v>
      </c>
      <c r="E50" s="34" t="s">
        <v>1801</v>
      </c>
      <c r="F50" s="34" t="s">
        <v>733</v>
      </c>
      <c r="G50" s="34" t="s">
        <v>1807</v>
      </c>
      <c r="H50" s="34" t="s">
        <v>2081</v>
      </c>
      <c r="I50" s="34" t="s">
        <v>2510</v>
      </c>
      <c r="J50" s="34" t="s">
        <v>18</v>
      </c>
      <c r="K50" s="34">
        <v>4002</v>
      </c>
      <c r="L50" s="34">
        <v>1</v>
      </c>
      <c r="M50" s="34">
        <f t="shared" si="1"/>
        <v>3</v>
      </c>
      <c r="N50" s="34" t="s">
        <v>424</v>
      </c>
      <c r="O50" s="34">
        <v>1</v>
      </c>
      <c r="P50" s="84">
        <v>0</v>
      </c>
      <c r="Q50" s="84">
        <v>0</v>
      </c>
      <c r="R50" s="34"/>
      <c r="S50" s="34"/>
      <c r="T50" s="101"/>
      <c r="U50" s="34"/>
      <c r="V50" s="34"/>
    </row>
    <row r="51" spans="1:22" ht="39.950000000000003" customHeight="1">
      <c r="A51" s="46">
        <v>39</v>
      </c>
      <c r="B51" s="46">
        <v>48</v>
      </c>
      <c r="C51" s="118" t="s">
        <v>1860</v>
      </c>
      <c r="D51" s="117">
        <v>41402</v>
      </c>
      <c r="E51" s="34" t="s">
        <v>1801</v>
      </c>
      <c r="F51" s="34" t="s">
        <v>630</v>
      </c>
      <c r="G51" s="34" t="s">
        <v>1807</v>
      </c>
      <c r="H51" s="34" t="s">
        <v>2081</v>
      </c>
      <c r="I51" s="34" t="s">
        <v>2457</v>
      </c>
      <c r="J51" s="34" t="s">
        <v>56</v>
      </c>
      <c r="K51" s="34" t="s">
        <v>2458</v>
      </c>
      <c r="L51" s="34">
        <v>124</v>
      </c>
      <c r="M51" s="34">
        <f t="shared" si="1"/>
        <v>372</v>
      </c>
      <c r="N51" s="34" t="s">
        <v>1804</v>
      </c>
      <c r="O51" s="34">
        <v>10</v>
      </c>
      <c r="P51" s="84">
        <v>309700</v>
      </c>
      <c r="Q51" s="84">
        <v>18000</v>
      </c>
      <c r="R51" s="79">
        <v>41415</v>
      </c>
      <c r="S51" s="79">
        <v>41424</v>
      </c>
      <c r="T51" s="104" t="s">
        <v>2609</v>
      </c>
      <c r="U51" s="34">
        <v>0</v>
      </c>
      <c r="V51" s="34"/>
    </row>
    <row r="52" spans="1:22" ht="39.950000000000003" customHeight="1">
      <c r="A52" s="46">
        <v>40</v>
      </c>
      <c r="B52" s="46">
        <v>49</v>
      </c>
      <c r="C52" s="456" t="s">
        <v>1865</v>
      </c>
      <c r="D52" s="117">
        <v>41415</v>
      </c>
      <c r="E52" s="34" t="s">
        <v>1768</v>
      </c>
      <c r="F52" s="34" t="s">
        <v>1469</v>
      </c>
      <c r="G52" s="34" t="s">
        <v>1867</v>
      </c>
      <c r="H52" s="34" t="s">
        <v>2424</v>
      </c>
      <c r="I52" s="34" t="s">
        <v>2459</v>
      </c>
      <c r="J52" s="34" t="s">
        <v>25</v>
      </c>
      <c r="K52" s="34">
        <v>7257</v>
      </c>
      <c r="L52" s="34">
        <v>8</v>
      </c>
      <c r="M52" s="34">
        <f t="shared" si="1"/>
        <v>24</v>
      </c>
      <c r="N52" s="34">
        <v>63</v>
      </c>
      <c r="O52" s="34">
        <v>10</v>
      </c>
      <c r="P52" s="84">
        <v>18400</v>
      </c>
      <c r="Q52" s="84">
        <v>0</v>
      </c>
      <c r="R52" s="79">
        <v>41417</v>
      </c>
      <c r="S52" s="79">
        <v>41426</v>
      </c>
      <c r="T52" s="101"/>
      <c r="U52" s="34"/>
      <c r="V52" s="34"/>
    </row>
    <row r="53" spans="1:22" ht="39.950000000000003" customHeight="1">
      <c r="A53" s="46">
        <v>41</v>
      </c>
      <c r="B53" s="46">
        <v>50</v>
      </c>
      <c r="C53" s="457"/>
      <c r="D53" s="117">
        <v>41415</v>
      </c>
      <c r="E53" s="34" t="s">
        <v>1768</v>
      </c>
      <c r="F53" s="34" t="s">
        <v>1469</v>
      </c>
      <c r="G53" s="34" t="s">
        <v>1102</v>
      </c>
      <c r="H53" s="34" t="s">
        <v>2424</v>
      </c>
      <c r="I53" s="34" t="s">
        <v>2460</v>
      </c>
      <c r="J53" s="34" t="s">
        <v>269</v>
      </c>
      <c r="K53" s="34" t="s">
        <v>1873</v>
      </c>
      <c r="L53" s="34">
        <v>9</v>
      </c>
      <c r="M53" s="34">
        <f t="shared" si="1"/>
        <v>27</v>
      </c>
      <c r="N53" s="34">
        <v>63</v>
      </c>
      <c r="O53" s="34">
        <v>10</v>
      </c>
      <c r="P53" s="84">
        <v>20700</v>
      </c>
      <c r="Q53" s="84">
        <v>0</v>
      </c>
      <c r="R53" s="79">
        <v>41417</v>
      </c>
      <c r="S53" s="79">
        <v>41426</v>
      </c>
      <c r="T53" s="104" t="s">
        <v>2609</v>
      </c>
      <c r="U53" s="34"/>
      <c r="V53" s="34"/>
    </row>
    <row r="54" spans="1:22" ht="39.950000000000003" customHeight="1">
      <c r="A54" s="46">
        <v>42</v>
      </c>
      <c r="B54" s="46">
        <v>51</v>
      </c>
      <c r="C54" s="457"/>
      <c r="D54" s="117">
        <v>41415</v>
      </c>
      <c r="E54" s="34" t="s">
        <v>1768</v>
      </c>
      <c r="F54" s="34" t="s">
        <v>1469</v>
      </c>
      <c r="G54" s="34" t="s">
        <v>1794</v>
      </c>
      <c r="H54" s="34" t="s">
        <v>2424</v>
      </c>
      <c r="I54" s="34" t="s">
        <v>2461</v>
      </c>
      <c r="J54" s="34" t="s">
        <v>18</v>
      </c>
      <c r="K54" s="34">
        <v>2507</v>
      </c>
      <c r="L54" s="34">
        <v>2</v>
      </c>
      <c r="M54" s="34">
        <f t="shared" si="1"/>
        <v>6</v>
      </c>
      <c r="N54" s="34">
        <v>63</v>
      </c>
      <c r="O54" s="34">
        <v>10</v>
      </c>
      <c r="P54" s="84">
        <v>4600</v>
      </c>
      <c r="Q54" s="84">
        <v>0</v>
      </c>
      <c r="R54" s="79">
        <v>41417</v>
      </c>
      <c r="S54" s="79">
        <v>41426</v>
      </c>
      <c r="T54" s="104" t="s">
        <v>2609</v>
      </c>
      <c r="U54" s="34"/>
      <c r="V54" s="34"/>
    </row>
    <row r="55" spans="1:22" ht="39.950000000000003" customHeight="1">
      <c r="A55" s="46">
        <v>43</v>
      </c>
      <c r="B55" s="46">
        <v>52</v>
      </c>
      <c r="C55" s="458"/>
      <c r="D55" s="117">
        <v>41415</v>
      </c>
      <c r="E55" s="34" t="s">
        <v>1768</v>
      </c>
      <c r="F55" s="34" t="s">
        <v>1469</v>
      </c>
      <c r="G55" s="34" t="s">
        <v>1767</v>
      </c>
      <c r="H55" s="34" t="s">
        <v>2424</v>
      </c>
      <c r="I55" s="34" t="s">
        <v>2462</v>
      </c>
      <c r="J55" s="34" t="s">
        <v>85</v>
      </c>
      <c r="K55" s="34">
        <v>854</v>
      </c>
      <c r="L55" s="34">
        <v>9</v>
      </c>
      <c r="M55" s="34">
        <f t="shared" si="1"/>
        <v>27</v>
      </c>
      <c r="N55" s="34" t="s">
        <v>652</v>
      </c>
      <c r="O55" s="34">
        <v>10</v>
      </c>
      <c r="P55" s="84">
        <v>20700</v>
      </c>
      <c r="Q55" s="84">
        <v>0</v>
      </c>
      <c r="R55" s="79">
        <v>41422</v>
      </c>
      <c r="S55" s="79">
        <v>41431</v>
      </c>
      <c r="T55" s="104" t="s">
        <v>2609</v>
      </c>
      <c r="U55" s="101"/>
      <c r="V55" s="34"/>
    </row>
    <row r="56" spans="1:22" ht="39.950000000000003" customHeight="1">
      <c r="A56" s="46">
        <v>44</v>
      </c>
      <c r="B56" s="46">
        <v>53</v>
      </c>
      <c r="C56" s="456" t="s">
        <v>1875</v>
      </c>
      <c r="D56" s="117">
        <v>41415</v>
      </c>
      <c r="E56" s="34" t="s">
        <v>1576</v>
      </c>
      <c r="F56" s="34" t="s">
        <v>413</v>
      </c>
      <c r="G56" s="34" t="s">
        <v>1807</v>
      </c>
      <c r="H56" s="34" t="s">
        <v>2081</v>
      </c>
      <c r="I56" s="34" t="s">
        <v>2463</v>
      </c>
      <c r="J56" s="34" t="s">
        <v>41</v>
      </c>
      <c r="K56" s="34" t="s">
        <v>1879</v>
      </c>
      <c r="L56" s="34">
        <v>8</v>
      </c>
      <c r="M56" s="34">
        <f t="shared" si="1"/>
        <v>24</v>
      </c>
      <c r="N56" s="34" t="s">
        <v>424</v>
      </c>
      <c r="O56" s="34">
        <v>10</v>
      </c>
      <c r="P56" s="84">
        <v>18400</v>
      </c>
      <c r="Q56" s="84">
        <v>0</v>
      </c>
      <c r="R56" s="79">
        <v>41423</v>
      </c>
      <c r="S56" s="79">
        <v>41442</v>
      </c>
      <c r="T56" s="101"/>
      <c r="U56" s="34"/>
      <c r="V56" s="34"/>
    </row>
    <row r="57" spans="1:22" ht="39.950000000000003" customHeight="1">
      <c r="A57" s="46">
        <v>45</v>
      </c>
      <c r="B57" s="46">
        <v>54</v>
      </c>
      <c r="C57" s="458"/>
      <c r="D57" s="117">
        <v>41415</v>
      </c>
      <c r="E57" s="34" t="s">
        <v>1576</v>
      </c>
      <c r="F57" s="34" t="s">
        <v>413</v>
      </c>
      <c r="G57" s="34" t="s">
        <v>1807</v>
      </c>
      <c r="H57" s="34" t="s">
        <v>2081</v>
      </c>
      <c r="I57" s="34" t="s">
        <v>2511</v>
      </c>
      <c r="J57" s="34" t="s">
        <v>41</v>
      </c>
      <c r="K57" s="34" t="s">
        <v>1712</v>
      </c>
      <c r="L57" s="34">
        <v>8</v>
      </c>
      <c r="M57" s="34">
        <f t="shared" si="1"/>
        <v>24</v>
      </c>
      <c r="N57" s="34" t="s">
        <v>424</v>
      </c>
      <c r="O57" s="34">
        <v>10</v>
      </c>
      <c r="P57" s="84">
        <v>18400</v>
      </c>
      <c r="Q57" s="84">
        <v>0</v>
      </c>
      <c r="R57" s="79">
        <v>41423</v>
      </c>
      <c r="S57" s="79">
        <v>41442</v>
      </c>
      <c r="T57" s="101"/>
      <c r="U57" s="34"/>
      <c r="V57" s="34"/>
    </row>
    <row r="58" spans="1:22" ht="39.950000000000003" customHeight="1">
      <c r="A58" s="46">
        <v>46</v>
      </c>
      <c r="B58" s="46">
        <v>55</v>
      </c>
      <c r="C58" s="118" t="s">
        <v>1881</v>
      </c>
      <c r="D58" s="117">
        <v>41415</v>
      </c>
      <c r="E58" s="34" t="s">
        <v>1882</v>
      </c>
      <c r="F58" s="34" t="s">
        <v>1883</v>
      </c>
      <c r="G58" s="34" t="s">
        <v>1807</v>
      </c>
      <c r="H58" s="34" t="s">
        <v>2081</v>
      </c>
      <c r="I58" s="34"/>
      <c r="J58" s="34" t="s">
        <v>25</v>
      </c>
      <c r="K58" s="83" t="s">
        <v>1884</v>
      </c>
      <c r="L58" s="34">
        <v>9</v>
      </c>
      <c r="M58" s="34">
        <f t="shared" si="1"/>
        <v>27</v>
      </c>
      <c r="N58" s="34" t="s">
        <v>1885</v>
      </c>
      <c r="O58" s="34">
        <v>7</v>
      </c>
      <c r="P58" s="84">
        <v>14700</v>
      </c>
      <c r="Q58" s="84">
        <v>0</v>
      </c>
      <c r="R58" s="79">
        <v>41430</v>
      </c>
      <c r="S58" s="79">
        <v>41435</v>
      </c>
      <c r="T58" s="101"/>
      <c r="U58" s="34"/>
      <c r="V58" s="34"/>
    </row>
    <row r="59" spans="1:22" ht="39.950000000000003" customHeight="1">
      <c r="A59" s="46">
        <v>47</v>
      </c>
      <c r="B59" s="46">
        <v>56</v>
      </c>
      <c r="C59" s="456" t="s">
        <v>1888</v>
      </c>
      <c r="D59" s="117">
        <v>41444</v>
      </c>
      <c r="E59" s="34" t="s">
        <v>1768</v>
      </c>
      <c r="F59" s="34" t="s">
        <v>1469</v>
      </c>
      <c r="G59" s="34" t="s">
        <v>1889</v>
      </c>
      <c r="H59" s="34" t="s">
        <v>2464</v>
      </c>
      <c r="I59" s="34" t="s">
        <v>2512</v>
      </c>
      <c r="J59" s="34" t="s">
        <v>25</v>
      </c>
      <c r="K59" s="83" t="s">
        <v>1891</v>
      </c>
      <c r="L59" s="34">
        <v>1</v>
      </c>
      <c r="M59" s="34">
        <f t="shared" si="1"/>
        <v>3</v>
      </c>
      <c r="N59" s="34">
        <v>63</v>
      </c>
      <c r="O59" s="34">
        <v>10</v>
      </c>
      <c r="P59" s="84">
        <v>0</v>
      </c>
      <c r="Q59" s="84">
        <v>0</v>
      </c>
      <c r="R59" s="34"/>
      <c r="S59" s="34"/>
      <c r="T59" s="101"/>
      <c r="U59" s="34"/>
      <c r="V59" s="34"/>
    </row>
    <row r="60" spans="1:22" ht="39.950000000000003" customHeight="1">
      <c r="A60" s="46">
        <v>48</v>
      </c>
      <c r="B60" s="46">
        <v>57</v>
      </c>
      <c r="C60" s="457"/>
      <c r="D60" s="117">
        <v>41444</v>
      </c>
      <c r="E60" s="34" t="s">
        <v>1768</v>
      </c>
      <c r="F60" s="34" t="s">
        <v>1469</v>
      </c>
      <c r="G60" s="34" t="s">
        <v>967</v>
      </c>
      <c r="H60" s="34" t="s">
        <v>967</v>
      </c>
      <c r="I60" s="34" t="s">
        <v>2513</v>
      </c>
      <c r="J60" s="34" t="s">
        <v>25</v>
      </c>
      <c r="K60" s="34">
        <v>4369</v>
      </c>
      <c r="L60" s="34">
        <v>1</v>
      </c>
      <c r="M60" s="34">
        <f t="shared" si="1"/>
        <v>3</v>
      </c>
      <c r="N60" s="34">
        <v>63</v>
      </c>
      <c r="O60" s="34">
        <v>10</v>
      </c>
      <c r="P60" s="84">
        <v>0</v>
      </c>
      <c r="Q60" s="84">
        <v>0</v>
      </c>
      <c r="R60" s="79">
        <v>41516</v>
      </c>
      <c r="S60" s="79">
        <v>41525</v>
      </c>
      <c r="T60" s="104" t="s">
        <v>2609</v>
      </c>
      <c r="U60" s="34"/>
      <c r="V60" s="34"/>
    </row>
    <row r="61" spans="1:22" ht="39.950000000000003" customHeight="1">
      <c r="A61" s="46">
        <v>49</v>
      </c>
      <c r="B61" s="46">
        <v>58</v>
      </c>
      <c r="C61" s="457"/>
      <c r="D61" s="117">
        <v>41444</v>
      </c>
      <c r="E61" s="34" t="s">
        <v>1768</v>
      </c>
      <c r="F61" s="34" t="s">
        <v>1469</v>
      </c>
      <c r="G61" s="34" t="s">
        <v>1767</v>
      </c>
      <c r="H61" s="34" t="s">
        <v>1767</v>
      </c>
      <c r="I61" s="34" t="s">
        <v>2514</v>
      </c>
      <c r="J61" s="34" t="s">
        <v>25</v>
      </c>
      <c r="K61" s="34">
        <v>6426</v>
      </c>
      <c r="L61" s="34">
        <v>7</v>
      </c>
      <c r="M61" s="34">
        <f t="shared" si="1"/>
        <v>21</v>
      </c>
      <c r="N61" s="34">
        <v>63</v>
      </c>
      <c r="O61" s="34">
        <v>10</v>
      </c>
      <c r="P61" s="84">
        <v>16100</v>
      </c>
      <c r="Q61" s="84">
        <v>0</v>
      </c>
      <c r="R61" s="79">
        <v>41450</v>
      </c>
      <c r="S61" s="79">
        <v>41460</v>
      </c>
      <c r="T61" s="104" t="s">
        <v>2609</v>
      </c>
      <c r="U61" s="34"/>
      <c r="V61" s="34"/>
    </row>
    <row r="62" spans="1:22" ht="39.950000000000003" customHeight="1">
      <c r="A62" s="46">
        <v>50</v>
      </c>
      <c r="B62" s="46">
        <v>59</v>
      </c>
      <c r="C62" s="457"/>
      <c r="D62" s="117">
        <v>41444</v>
      </c>
      <c r="E62" s="34" t="s">
        <v>1768</v>
      </c>
      <c r="F62" s="34" t="s">
        <v>1469</v>
      </c>
      <c r="G62" s="34" t="s">
        <v>1867</v>
      </c>
      <c r="H62" s="34" t="s">
        <v>1867</v>
      </c>
      <c r="I62" s="34" t="s">
        <v>2515</v>
      </c>
      <c r="J62" s="34" t="s">
        <v>25</v>
      </c>
      <c r="K62" s="34">
        <v>7258</v>
      </c>
      <c r="L62" s="34">
        <v>9</v>
      </c>
      <c r="M62" s="34">
        <f t="shared" si="1"/>
        <v>27</v>
      </c>
      <c r="N62" s="34">
        <v>63</v>
      </c>
      <c r="O62" s="34">
        <v>10</v>
      </c>
      <c r="P62" s="84">
        <v>20700</v>
      </c>
      <c r="Q62" s="84">
        <v>0</v>
      </c>
      <c r="R62" s="34"/>
      <c r="S62" s="34"/>
      <c r="T62" s="101"/>
      <c r="U62" s="34"/>
      <c r="V62" s="34"/>
    </row>
    <row r="63" spans="1:22" ht="39.950000000000003" customHeight="1">
      <c r="A63" s="46">
        <v>51</v>
      </c>
      <c r="B63" s="46">
        <v>60</v>
      </c>
      <c r="C63" s="458"/>
      <c r="D63" s="117">
        <v>41444</v>
      </c>
      <c r="E63" s="34" t="s">
        <v>1768</v>
      </c>
      <c r="F63" s="34" t="s">
        <v>1469</v>
      </c>
      <c r="G63" s="34" t="s">
        <v>1867</v>
      </c>
      <c r="H63" s="34" t="s">
        <v>1867</v>
      </c>
      <c r="I63" s="34" t="s">
        <v>2516</v>
      </c>
      <c r="J63" s="34" t="s">
        <v>153</v>
      </c>
      <c r="K63" s="34" t="s">
        <v>1894</v>
      </c>
      <c r="L63" s="34">
        <v>30</v>
      </c>
      <c r="M63" s="34">
        <f t="shared" si="1"/>
        <v>90</v>
      </c>
      <c r="N63" s="34">
        <v>63</v>
      </c>
      <c r="O63" s="34">
        <v>10</v>
      </c>
      <c r="P63" s="84">
        <v>69000</v>
      </c>
      <c r="Q63" s="84">
        <v>18000</v>
      </c>
      <c r="R63" s="79">
        <v>41455</v>
      </c>
      <c r="S63" s="79">
        <v>41464</v>
      </c>
      <c r="T63" s="104" t="s">
        <v>2609</v>
      </c>
      <c r="U63" s="34">
        <v>0</v>
      </c>
      <c r="V63" s="34"/>
    </row>
    <row r="64" spans="1:22" ht="39.950000000000003" customHeight="1">
      <c r="A64" s="46">
        <v>52</v>
      </c>
      <c r="B64" s="46">
        <v>61</v>
      </c>
      <c r="C64" s="118" t="s">
        <v>1895</v>
      </c>
      <c r="D64" s="117">
        <v>41444</v>
      </c>
      <c r="E64" s="34" t="s">
        <v>1896</v>
      </c>
      <c r="F64" s="34" t="s">
        <v>1883</v>
      </c>
      <c r="G64" s="34" t="s">
        <v>1897</v>
      </c>
      <c r="H64" s="34" t="s">
        <v>1897</v>
      </c>
      <c r="I64" s="34"/>
      <c r="J64" s="34" t="s">
        <v>41</v>
      </c>
      <c r="K64" s="34">
        <v>687</v>
      </c>
      <c r="L64" s="34">
        <v>4</v>
      </c>
      <c r="M64" s="34">
        <f t="shared" si="1"/>
        <v>12</v>
      </c>
      <c r="N64" s="34" t="s">
        <v>1885</v>
      </c>
      <c r="O64" s="34">
        <v>7</v>
      </c>
      <c r="P64" s="84">
        <v>7500</v>
      </c>
      <c r="Q64" s="84">
        <v>0</v>
      </c>
      <c r="R64" s="79">
        <v>41477</v>
      </c>
      <c r="S64" s="79">
        <v>41484</v>
      </c>
      <c r="T64" s="101"/>
      <c r="U64" s="34"/>
      <c r="V64" s="34"/>
    </row>
    <row r="65" spans="1:22" ht="39.950000000000003" customHeight="1">
      <c r="A65" s="46">
        <v>53</v>
      </c>
      <c r="B65" s="46">
        <v>62</v>
      </c>
      <c r="C65" s="118" t="s">
        <v>1900</v>
      </c>
      <c r="D65" s="117">
        <v>41444</v>
      </c>
      <c r="E65" s="34" t="s">
        <v>1901</v>
      </c>
      <c r="F65" s="34" t="s">
        <v>1902</v>
      </c>
      <c r="G65" s="34" t="s">
        <v>1903</v>
      </c>
      <c r="H65" s="34" t="s">
        <v>1903</v>
      </c>
      <c r="I65" s="34" t="s">
        <v>2517</v>
      </c>
      <c r="J65" s="34" t="s">
        <v>153</v>
      </c>
      <c r="K65" s="34" t="s">
        <v>1904</v>
      </c>
      <c r="L65" s="34">
        <v>19</v>
      </c>
      <c r="M65" s="34">
        <f t="shared" si="1"/>
        <v>57</v>
      </c>
      <c r="N65" s="34">
        <v>200</v>
      </c>
      <c r="O65" s="34">
        <v>30</v>
      </c>
      <c r="P65" s="84">
        <v>128200</v>
      </c>
      <c r="Q65" s="84">
        <v>18000</v>
      </c>
      <c r="R65" s="79">
        <v>41447</v>
      </c>
      <c r="S65" s="79">
        <v>41476</v>
      </c>
      <c r="T65" s="104" t="s">
        <v>2609</v>
      </c>
      <c r="U65" s="34">
        <v>0</v>
      </c>
      <c r="V65" s="34"/>
    </row>
    <row r="66" spans="1:22" ht="39.950000000000003" customHeight="1">
      <c r="A66" s="46">
        <v>54</v>
      </c>
      <c r="B66" s="46">
        <v>63</v>
      </c>
      <c r="C66" s="456" t="s">
        <v>1905</v>
      </c>
      <c r="D66" s="117">
        <v>41457</v>
      </c>
      <c r="E66" s="34" t="s">
        <v>1768</v>
      </c>
      <c r="F66" s="34" t="s">
        <v>1469</v>
      </c>
      <c r="G66" s="34" t="s">
        <v>1907</v>
      </c>
      <c r="H66" s="34" t="s">
        <v>2424</v>
      </c>
      <c r="I66" s="34" t="s">
        <v>2518</v>
      </c>
      <c r="J66" s="34" t="s">
        <v>34</v>
      </c>
      <c r="K66" s="34" t="s">
        <v>1910</v>
      </c>
      <c r="L66" s="34">
        <v>1</v>
      </c>
      <c r="M66" s="34">
        <f t="shared" si="1"/>
        <v>3</v>
      </c>
      <c r="N66" s="34">
        <v>63</v>
      </c>
      <c r="O66" s="34">
        <v>10</v>
      </c>
      <c r="P66" s="84">
        <v>0</v>
      </c>
      <c r="Q66" s="84">
        <v>0</v>
      </c>
      <c r="R66" s="113"/>
      <c r="S66" s="34"/>
      <c r="T66" s="101"/>
      <c r="U66" s="34"/>
      <c r="V66" s="34"/>
    </row>
    <row r="67" spans="1:22" ht="39.950000000000003" customHeight="1">
      <c r="A67" s="46">
        <v>55</v>
      </c>
      <c r="B67" s="46">
        <v>64</v>
      </c>
      <c r="C67" s="458"/>
      <c r="D67" s="117">
        <v>41457</v>
      </c>
      <c r="E67" s="34" t="s">
        <v>1768</v>
      </c>
      <c r="F67" s="34" t="s">
        <v>1469</v>
      </c>
      <c r="G67" s="34" t="s">
        <v>1007</v>
      </c>
      <c r="H67" s="34" t="s">
        <v>2424</v>
      </c>
      <c r="I67" s="34" t="s">
        <v>2519</v>
      </c>
      <c r="J67" s="34" t="s">
        <v>56</v>
      </c>
      <c r="K67" s="34">
        <v>5510</v>
      </c>
      <c r="L67" s="34">
        <v>1</v>
      </c>
      <c r="M67" s="34">
        <f t="shared" si="1"/>
        <v>3</v>
      </c>
      <c r="N67" s="34">
        <v>63</v>
      </c>
      <c r="O67" s="34">
        <v>10</v>
      </c>
      <c r="P67" s="84">
        <v>0</v>
      </c>
      <c r="Q67" s="84">
        <v>0</v>
      </c>
      <c r="R67" s="79">
        <v>41464</v>
      </c>
      <c r="S67" s="79">
        <v>41473</v>
      </c>
      <c r="T67" s="104" t="s">
        <v>2609</v>
      </c>
      <c r="U67" s="34"/>
      <c r="V67" s="34"/>
    </row>
    <row r="68" spans="1:22" ht="39.950000000000003" customHeight="1">
      <c r="A68" s="46">
        <v>56</v>
      </c>
      <c r="B68" s="46">
        <v>65</v>
      </c>
      <c r="C68" s="456" t="s">
        <v>1912</v>
      </c>
      <c r="D68" s="117">
        <v>41457</v>
      </c>
      <c r="E68" s="34" t="s">
        <v>1913</v>
      </c>
      <c r="F68" s="34" t="s">
        <v>733</v>
      </c>
      <c r="G68" s="34" t="s">
        <v>1807</v>
      </c>
      <c r="H68" s="34" t="s">
        <v>1807</v>
      </c>
      <c r="I68" s="34" t="s">
        <v>2520</v>
      </c>
      <c r="J68" s="34" t="s">
        <v>41</v>
      </c>
      <c r="K68" s="34" t="s">
        <v>1916</v>
      </c>
      <c r="L68" s="34">
        <v>3</v>
      </c>
      <c r="M68" s="34">
        <f t="shared" si="1"/>
        <v>9</v>
      </c>
      <c r="N68" s="34">
        <v>50</v>
      </c>
      <c r="O68" s="34">
        <v>5</v>
      </c>
      <c r="P68" s="84">
        <v>3500</v>
      </c>
      <c r="Q68" s="84">
        <v>0</v>
      </c>
      <c r="R68" s="79">
        <v>41470</v>
      </c>
      <c r="S68" s="79">
        <v>41474</v>
      </c>
      <c r="T68" s="104" t="s">
        <v>2609</v>
      </c>
      <c r="U68" s="34"/>
      <c r="V68" s="34"/>
    </row>
    <row r="69" spans="1:22" ht="39.950000000000003" customHeight="1">
      <c r="A69" s="46">
        <v>57</v>
      </c>
      <c r="B69" s="46">
        <v>66</v>
      </c>
      <c r="C69" s="457"/>
      <c r="D69" s="117">
        <v>41457</v>
      </c>
      <c r="E69" s="34" t="s">
        <v>1913</v>
      </c>
      <c r="F69" s="34" t="s">
        <v>733</v>
      </c>
      <c r="G69" s="34" t="s">
        <v>1807</v>
      </c>
      <c r="H69" s="34" t="s">
        <v>1807</v>
      </c>
      <c r="I69" s="34" t="s">
        <v>2521</v>
      </c>
      <c r="J69" s="34" t="s">
        <v>41</v>
      </c>
      <c r="K69" s="34" t="s">
        <v>1917</v>
      </c>
      <c r="L69" s="34">
        <v>3</v>
      </c>
      <c r="M69" s="34">
        <f t="shared" si="1"/>
        <v>9</v>
      </c>
      <c r="N69" s="34">
        <v>50</v>
      </c>
      <c r="O69" s="34">
        <v>5</v>
      </c>
      <c r="P69" s="84">
        <v>3500</v>
      </c>
      <c r="Q69" s="84">
        <v>0</v>
      </c>
      <c r="R69" s="79">
        <v>41470</v>
      </c>
      <c r="S69" s="79">
        <v>41474</v>
      </c>
      <c r="T69" s="104" t="s">
        <v>2609</v>
      </c>
      <c r="U69" s="34"/>
      <c r="V69" s="34"/>
    </row>
    <row r="70" spans="1:22" ht="39.950000000000003" customHeight="1">
      <c r="A70" s="46">
        <v>58</v>
      </c>
      <c r="B70" s="46">
        <v>67</v>
      </c>
      <c r="C70" s="457"/>
      <c r="D70" s="117">
        <v>41457</v>
      </c>
      <c r="E70" s="34" t="s">
        <v>1913</v>
      </c>
      <c r="F70" s="34" t="s">
        <v>733</v>
      </c>
      <c r="G70" s="34" t="s">
        <v>1807</v>
      </c>
      <c r="H70" s="34" t="s">
        <v>1807</v>
      </c>
      <c r="I70" s="34" t="s">
        <v>2522</v>
      </c>
      <c r="J70" s="34" t="s">
        <v>41</v>
      </c>
      <c r="K70" s="34" t="s">
        <v>1918</v>
      </c>
      <c r="L70" s="34">
        <v>3</v>
      </c>
      <c r="M70" s="34">
        <f t="shared" si="1"/>
        <v>9</v>
      </c>
      <c r="N70" s="34">
        <v>50</v>
      </c>
      <c r="O70" s="34">
        <v>5</v>
      </c>
      <c r="P70" s="84">
        <v>3500</v>
      </c>
      <c r="Q70" s="84">
        <v>0</v>
      </c>
      <c r="R70" s="79">
        <v>41470</v>
      </c>
      <c r="S70" s="79">
        <v>41474</v>
      </c>
      <c r="T70" s="104" t="s">
        <v>2609</v>
      </c>
      <c r="U70" s="34"/>
      <c r="V70" s="34"/>
    </row>
    <row r="71" spans="1:22" ht="39.950000000000003" customHeight="1">
      <c r="A71" s="46">
        <v>59</v>
      </c>
      <c r="B71" s="46">
        <v>68</v>
      </c>
      <c r="C71" s="457"/>
      <c r="D71" s="117">
        <v>41457</v>
      </c>
      <c r="E71" s="34" t="s">
        <v>1913</v>
      </c>
      <c r="F71" s="34" t="s">
        <v>733</v>
      </c>
      <c r="G71" s="34" t="s">
        <v>1807</v>
      </c>
      <c r="H71" s="34" t="s">
        <v>1807</v>
      </c>
      <c r="I71" s="34" t="s">
        <v>2523</v>
      </c>
      <c r="J71" s="34" t="s">
        <v>41</v>
      </c>
      <c r="K71" s="34" t="s">
        <v>1919</v>
      </c>
      <c r="L71" s="34">
        <v>3</v>
      </c>
      <c r="M71" s="34">
        <f t="shared" si="1"/>
        <v>9</v>
      </c>
      <c r="N71" s="34">
        <v>50</v>
      </c>
      <c r="O71" s="34">
        <v>5</v>
      </c>
      <c r="P71" s="84">
        <v>3500</v>
      </c>
      <c r="Q71" s="84">
        <v>0</v>
      </c>
      <c r="R71" s="79">
        <v>41470</v>
      </c>
      <c r="S71" s="79">
        <v>41474</v>
      </c>
      <c r="T71" s="104" t="s">
        <v>2609</v>
      </c>
      <c r="U71" s="34"/>
      <c r="V71" s="34"/>
    </row>
    <row r="72" spans="1:22" ht="39.950000000000003" customHeight="1">
      <c r="A72" s="46">
        <v>60</v>
      </c>
      <c r="B72" s="46">
        <v>69</v>
      </c>
      <c r="C72" s="457"/>
      <c r="D72" s="117">
        <v>41457</v>
      </c>
      <c r="E72" s="34" t="s">
        <v>1913</v>
      </c>
      <c r="F72" s="34" t="s">
        <v>733</v>
      </c>
      <c r="G72" s="34" t="s">
        <v>1807</v>
      </c>
      <c r="H72" s="34" t="s">
        <v>1807</v>
      </c>
      <c r="I72" s="34" t="s">
        <v>2524</v>
      </c>
      <c r="J72" s="34" t="s">
        <v>41</v>
      </c>
      <c r="K72" s="34">
        <v>651</v>
      </c>
      <c r="L72" s="34">
        <v>3</v>
      </c>
      <c r="M72" s="34">
        <f t="shared" si="1"/>
        <v>9</v>
      </c>
      <c r="N72" s="34">
        <v>50</v>
      </c>
      <c r="O72" s="34">
        <v>5</v>
      </c>
      <c r="P72" s="84">
        <v>3500</v>
      </c>
      <c r="Q72" s="84">
        <v>0</v>
      </c>
      <c r="R72" s="79">
        <v>41470</v>
      </c>
      <c r="S72" s="79">
        <v>41474</v>
      </c>
      <c r="T72" s="104" t="s">
        <v>2609</v>
      </c>
      <c r="U72" s="34"/>
      <c r="V72" s="34"/>
    </row>
    <row r="73" spans="1:22" ht="39.950000000000003" customHeight="1">
      <c r="A73" s="46">
        <v>61</v>
      </c>
      <c r="B73" s="46">
        <v>70</v>
      </c>
      <c r="C73" s="458"/>
      <c r="D73" s="117">
        <v>41457</v>
      </c>
      <c r="E73" s="34" t="s">
        <v>1913</v>
      </c>
      <c r="F73" s="34" t="s">
        <v>733</v>
      </c>
      <c r="G73" s="34" t="s">
        <v>1807</v>
      </c>
      <c r="H73" s="34" t="s">
        <v>1807</v>
      </c>
      <c r="I73" s="34"/>
      <c r="J73" s="34" t="s">
        <v>153</v>
      </c>
      <c r="K73" s="34" t="s">
        <v>1921</v>
      </c>
      <c r="L73" s="34">
        <v>3</v>
      </c>
      <c r="M73" s="34">
        <f t="shared" si="1"/>
        <v>9</v>
      </c>
      <c r="N73" s="34">
        <v>50</v>
      </c>
      <c r="O73" s="34">
        <v>5</v>
      </c>
      <c r="P73" s="84">
        <v>3500</v>
      </c>
      <c r="Q73" s="84">
        <v>0</v>
      </c>
      <c r="R73" s="79">
        <v>41470</v>
      </c>
      <c r="S73" s="79">
        <v>41474</v>
      </c>
      <c r="T73" s="104" t="s">
        <v>2609</v>
      </c>
      <c r="U73" s="34"/>
      <c r="V73" s="34"/>
    </row>
    <row r="74" spans="1:22" ht="39.950000000000003" customHeight="1">
      <c r="A74" s="46">
        <v>62</v>
      </c>
      <c r="B74" s="46">
        <v>71</v>
      </c>
      <c r="C74" s="118" t="s">
        <v>1922</v>
      </c>
      <c r="D74" s="117">
        <v>41457</v>
      </c>
      <c r="E74" s="34" t="s">
        <v>1923</v>
      </c>
      <c r="F74" s="34" t="s">
        <v>1924</v>
      </c>
      <c r="G74" s="34" t="s">
        <v>1807</v>
      </c>
      <c r="H74" s="34" t="s">
        <v>2081</v>
      </c>
      <c r="I74" s="34" t="s">
        <v>2525</v>
      </c>
      <c r="J74" s="34" t="s">
        <v>41</v>
      </c>
      <c r="K74" s="34" t="s">
        <v>1925</v>
      </c>
      <c r="L74" s="34">
        <v>64</v>
      </c>
      <c r="M74" s="34">
        <f t="shared" si="1"/>
        <v>192</v>
      </c>
      <c r="N74" s="34">
        <v>400</v>
      </c>
      <c r="O74" s="34">
        <v>90</v>
      </c>
      <c r="P74" s="84">
        <v>0</v>
      </c>
      <c r="Q74" s="84">
        <v>0</v>
      </c>
      <c r="R74" s="34"/>
      <c r="S74" s="34"/>
      <c r="T74" s="34" t="s">
        <v>2559</v>
      </c>
      <c r="U74" s="34">
        <v>0</v>
      </c>
      <c r="V74" s="34"/>
    </row>
    <row r="75" spans="1:22" ht="39.950000000000003" customHeight="1">
      <c r="A75" s="46">
        <v>63</v>
      </c>
      <c r="B75" s="46">
        <v>72</v>
      </c>
      <c r="C75" s="118" t="s">
        <v>1926</v>
      </c>
      <c r="D75" s="117">
        <v>41460</v>
      </c>
      <c r="E75" s="34" t="s">
        <v>158</v>
      </c>
      <c r="F75" s="34" t="s">
        <v>733</v>
      </c>
      <c r="G75" s="34" t="s">
        <v>1807</v>
      </c>
      <c r="H75" s="34" t="s">
        <v>1807</v>
      </c>
      <c r="I75" s="34"/>
      <c r="J75" s="34" t="s">
        <v>41</v>
      </c>
      <c r="K75" s="34" t="s">
        <v>1928</v>
      </c>
      <c r="L75" s="34">
        <v>245</v>
      </c>
      <c r="M75" s="34">
        <f t="shared" si="1"/>
        <v>735</v>
      </c>
      <c r="N75" s="34" t="s">
        <v>1929</v>
      </c>
      <c r="O75" s="34">
        <v>20</v>
      </c>
      <c r="P75" s="84">
        <v>877900</v>
      </c>
      <c r="Q75" s="84">
        <v>27000</v>
      </c>
      <c r="R75" s="79">
        <v>41471</v>
      </c>
      <c r="S75" s="79">
        <v>41496</v>
      </c>
      <c r="T75" s="104" t="s">
        <v>2609</v>
      </c>
      <c r="U75" s="34">
        <v>0</v>
      </c>
      <c r="V75" s="34"/>
    </row>
    <row r="76" spans="1:22" ht="39.950000000000003" customHeight="1">
      <c r="A76" s="46">
        <v>64</v>
      </c>
      <c r="B76" s="46">
        <v>73</v>
      </c>
      <c r="C76" s="118" t="s">
        <v>1930</v>
      </c>
      <c r="D76" s="117">
        <v>41466</v>
      </c>
      <c r="E76" s="34" t="s">
        <v>1931</v>
      </c>
      <c r="F76" s="34" t="s">
        <v>724</v>
      </c>
      <c r="G76" s="34" t="s">
        <v>1807</v>
      </c>
      <c r="H76" s="34" t="s">
        <v>1807</v>
      </c>
      <c r="I76" s="34"/>
      <c r="J76" s="34" t="s">
        <v>34</v>
      </c>
      <c r="K76" s="34" t="s">
        <v>1934</v>
      </c>
      <c r="L76" s="34">
        <v>20</v>
      </c>
      <c r="M76" s="34">
        <f t="shared" si="1"/>
        <v>60</v>
      </c>
      <c r="N76" s="34">
        <v>150</v>
      </c>
      <c r="O76" s="34">
        <v>20</v>
      </c>
      <c r="P76" s="84">
        <v>0</v>
      </c>
      <c r="Q76" s="84">
        <v>0</v>
      </c>
      <c r="R76" s="34"/>
      <c r="S76" s="34"/>
      <c r="T76" s="101"/>
      <c r="U76" s="34">
        <v>0</v>
      </c>
      <c r="V76" s="34"/>
    </row>
    <row r="77" spans="1:22" ht="39.950000000000003" customHeight="1">
      <c r="A77" s="46"/>
      <c r="B77" s="46">
        <v>74</v>
      </c>
      <c r="C77" s="456" t="s">
        <v>1935</v>
      </c>
      <c r="D77" s="117">
        <v>41466</v>
      </c>
      <c r="E77" s="34" t="s">
        <v>1768</v>
      </c>
      <c r="F77" s="34" t="s">
        <v>1469</v>
      </c>
      <c r="G77" s="34" t="s">
        <v>1936</v>
      </c>
      <c r="H77" s="34" t="s">
        <v>2424</v>
      </c>
      <c r="I77" s="34" t="s">
        <v>2526</v>
      </c>
      <c r="J77" s="34" t="s">
        <v>56</v>
      </c>
      <c r="K77" s="34">
        <v>4244</v>
      </c>
      <c r="L77" s="34">
        <v>3</v>
      </c>
      <c r="M77" s="34">
        <f t="shared" si="1"/>
        <v>9</v>
      </c>
      <c r="N77" s="34">
        <v>63</v>
      </c>
      <c r="O77" s="34">
        <v>10</v>
      </c>
      <c r="P77" s="84">
        <v>6800</v>
      </c>
      <c r="Q77" s="84">
        <v>0</v>
      </c>
      <c r="R77" s="79">
        <v>41485</v>
      </c>
      <c r="S77" s="79">
        <v>41494</v>
      </c>
      <c r="T77" s="104" t="s">
        <v>2609</v>
      </c>
      <c r="U77" s="34"/>
      <c r="V77" s="34"/>
    </row>
    <row r="78" spans="1:22" ht="39.950000000000003" customHeight="1">
      <c r="A78" s="46"/>
      <c r="B78" s="46">
        <v>75</v>
      </c>
      <c r="C78" s="457"/>
      <c r="D78" s="117">
        <v>41466</v>
      </c>
      <c r="E78" s="34" t="s">
        <v>1768</v>
      </c>
      <c r="F78" s="34" t="s">
        <v>1469</v>
      </c>
      <c r="G78" s="34" t="s">
        <v>1937</v>
      </c>
      <c r="H78" s="34" t="s">
        <v>2424</v>
      </c>
      <c r="I78" s="34" t="s">
        <v>2467</v>
      </c>
      <c r="J78" s="34" t="s">
        <v>34</v>
      </c>
      <c r="K78" s="34" t="s">
        <v>1940</v>
      </c>
      <c r="L78" s="34">
        <v>4</v>
      </c>
      <c r="M78" s="34">
        <f t="shared" si="1"/>
        <v>12</v>
      </c>
      <c r="N78" s="34">
        <v>63</v>
      </c>
      <c r="O78" s="34">
        <v>10</v>
      </c>
      <c r="P78" s="84">
        <v>9100</v>
      </c>
      <c r="Q78" s="84">
        <v>0</v>
      </c>
      <c r="R78" s="79">
        <v>41501</v>
      </c>
      <c r="S78" s="79">
        <v>41510</v>
      </c>
      <c r="T78" s="104" t="s">
        <v>2609</v>
      </c>
      <c r="U78" s="34"/>
      <c r="V78" s="34"/>
    </row>
    <row r="79" spans="1:22" ht="39.950000000000003" customHeight="1">
      <c r="A79" s="46"/>
      <c r="B79" s="46">
        <v>76</v>
      </c>
      <c r="C79" s="458"/>
      <c r="D79" s="117">
        <v>41466</v>
      </c>
      <c r="E79" s="34" t="s">
        <v>1768</v>
      </c>
      <c r="F79" s="34" t="s">
        <v>1469</v>
      </c>
      <c r="G79" s="34" t="s">
        <v>967</v>
      </c>
      <c r="H79" s="34" t="s">
        <v>2424</v>
      </c>
      <c r="I79" s="34" t="s">
        <v>2540</v>
      </c>
      <c r="J79" s="34" t="s">
        <v>25</v>
      </c>
      <c r="K79" s="34">
        <v>7210</v>
      </c>
      <c r="L79" s="34">
        <v>2</v>
      </c>
      <c r="M79" s="34">
        <f t="shared" si="1"/>
        <v>6</v>
      </c>
      <c r="N79" s="34">
        <v>63</v>
      </c>
      <c r="O79" s="34">
        <v>10</v>
      </c>
      <c r="P79" s="84">
        <v>4500</v>
      </c>
      <c r="Q79" s="84">
        <v>0</v>
      </c>
      <c r="R79" s="79">
        <v>41520</v>
      </c>
      <c r="S79" s="79">
        <v>41529</v>
      </c>
      <c r="T79" s="104" t="s">
        <v>2609</v>
      </c>
      <c r="U79" s="34"/>
      <c r="V79" s="34"/>
    </row>
    <row r="80" spans="1:22" ht="39.950000000000003" customHeight="1">
      <c r="A80" s="46"/>
      <c r="B80" s="46">
        <v>77</v>
      </c>
      <c r="C80" s="118" t="s">
        <v>1942</v>
      </c>
      <c r="D80" s="117">
        <v>41466</v>
      </c>
      <c r="E80" s="34" t="s">
        <v>1576</v>
      </c>
      <c r="F80" s="34" t="s">
        <v>413</v>
      </c>
      <c r="G80" s="34" t="s">
        <v>1807</v>
      </c>
      <c r="H80" s="34" t="s">
        <v>2466</v>
      </c>
      <c r="I80" s="34" t="s">
        <v>2505</v>
      </c>
      <c r="J80" s="34" t="s">
        <v>25</v>
      </c>
      <c r="K80" s="83" t="s">
        <v>1697</v>
      </c>
      <c r="L80" s="34">
        <v>30</v>
      </c>
      <c r="M80" s="34">
        <f t="shared" si="1"/>
        <v>90</v>
      </c>
      <c r="N80" s="34" t="s">
        <v>424</v>
      </c>
      <c r="O80" s="34">
        <v>5</v>
      </c>
      <c r="P80" s="84">
        <v>36200</v>
      </c>
      <c r="Q80" s="84">
        <v>18000</v>
      </c>
      <c r="R80" s="79">
        <v>41484</v>
      </c>
      <c r="S80" s="79">
        <v>41500</v>
      </c>
      <c r="T80" s="104" t="s">
        <v>2609</v>
      </c>
      <c r="U80" s="34">
        <v>0</v>
      </c>
      <c r="V80" s="34"/>
    </row>
    <row r="81" spans="1:22" ht="39.950000000000003" customHeight="1">
      <c r="A81" s="46"/>
      <c r="B81" s="46">
        <v>78</v>
      </c>
      <c r="C81" s="118" t="s">
        <v>1946</v>
      </c>
      <c r="D81" s="117">
        <v>41466</v>
      </c>
      <c r="E81" s="34" t="s">
        <v>1882</v>
      </c>
      <c r="F81" s="34" t="s">
        <v>1883</v>
      </c>
      <c r="G81" s="34" t="s">
        <v>1897</v>
      </c>
      <c r="H81" s="34" t="s">
        <v>1897</v>
      </c>
      <c r="I81" s="34" t="s">
        <v>2527</v>
      </c>
      <c r="J81" s="34" t="s">
        <v>216</v>
      </c>
      <c r="K81" s="34" t="s">
        <v>2468</v>
      </c>
      <c r="L81" s="34">
        <v>4</v>
      </c>
      <c r="M81" s="34">
        <f t="shared" si="1"/>
        <v>12</v>
      </c>
      <c r="N81" s="34">
        <v>100</v>
      </c>
      <c r="O81" s="34">
        <v>5</v>
      </c>
      <c r="P81" s="84">
        <v>4600</v>
      </c>
      <c r="Q81" s="84">
        <v>0</v>
      </c>
      <c r="R81" s="79">
        <v>41472</v>
      </c>
      <c r="S81" s="79">
        <v>41472</v>
      </c>
      <c r="T81" s="101"/>
      <c r="U81" s="34"/>
      <c r="V81" s="34"/>
    </row>
    <row r="82" spans="1:22" ht="39.950000000000003" customHeight="1">
      <c r="A82" s="46"/>
      <c r="B82" s="46">
        <v>79</v>
      </c>
      <c r="C82" s="456" t="s">
        <v>1949</v>
      </c>
      <c r="D82" s="117">
        <v>41473</v>
      </c>
      <c r="E82" s="34" t="s">
        <v>1950</v>
      </c>
      <c r="F82" s="34" t="s">
        <v>1689</v>
      </c>
      <c r="G82" s="34" t="s">
        <v>1951</v>
      </c>
      <c r="H82" s="34" t="s">
        <v>1951</v>
      </c>
      <c r="I82" s="34" t="s">
        <v>2541</v>
      </c>
      <c r="J82" s="34" t="s">
        <v>41</v>
      </c>
      <c r="K82" s="34" t="s">
        <v>1954</v>
      </c>
      <c r="L82" s="34">
        <v>135</v>
      </c>
      <c r="M82" s="34">
        <f t="shared" si="1"/>
        <v>405</v>
      </c>
      <c r="N82" s="34">
        <v>80</v>
      </c>
      <c r="O82" s="34">
        <v>20</v>
      </c>
      <c r="P82" s="84">
        <v>0</v>
      </c>
      <c r="Q82" s="84">
        <v>0</v>
      </c>
      <c r="R82" s="79">
        <v>41480</v>
      </c>
      <c r="S82" s="79">
        <v>41493</v>
      </c>
      <c r="T82" s="101"/>
      <c r="U82" s="34">
        <v>0</v>
      </c>
      <c r="V82" s="34"/>
    </row>
    <row r="83" spans="1:22" ht="39.950000000000003" customHeight="1">
      <c r="A83" s="46">
        <v>65</v>
      </c>
      <c r="B83" s="46">
        <v>80</v>
      </c>
      <c r="C83" s="457"/>
      <c r="D83" s="117">
        <v>41473</v>
      </c>
      <c r="E83" s="34" t="s">
        <v>1950</v>
      </c>
      <c r="F83" s="34" t="s">
        <v>1689</v>
      </c>
      <c r="G83" s="34" t="s">
        <v>1951</v>
      </c>
      <c r="H83" s="34" t="s">
        <v>2469</v>
      </c>
      <c r="I83" s="34" t="s">
        <v>2528</v>
      </c>
      <c r="J83" s="34" t="s">
        <v>41</v>
      </c>
      <c r="K83" s="34" t="s">
        <v>1955</v>
      </c>
      <c r="L83" s="34">
        <v>60</v>
      </c>
      <c r="M83" s="34">
        <f t="shared" si="1"/>
        <v>180</v>
      </c>
      <c r="N83" s="34">
        <v>80</v>
      </c>
      <c r="O83" s="34">
        <v>20</v>
      </c>
      <c r="P83" s="84"/>
      <c r="Q83" s="84">
        <v>0</v>
      </c>
      <c r="R83" s="79">
        <v>41480</v>
      </c>
      <c r="S83" s="79">
        <v>41493</v>
      </c>
      <c r="T83" s="101"/>
      <c r="U83" s="34">
        <v>0</v>
      </c>
      <c r="V83" s="34"/>
    </row>
    <row r="84" spans="1:22" ht="39.950000000000003" customHeight="1">
      <c r="A84" s="46">
        <v>66</v>
      </c>
      <c r="B84" s="46">
        <v>81</v>
      </c>
      <c r="C84" s="457"/>
      <c r="D84" s="117">
        <v>41473</v>
      </c>
      <c r="E84" s="34" t="s">
        <v>1950</v>
      </c>
      <c r="F84" s="34" t="s">
        <v>1689</v>
      </c>
      <c r="G84" s="34" t="s">
        <v>1951</v>
      </c>
      <c r="H84" s="34" t="s">
        <v>2469</v>
      </c>
      <c r="I84" s="34" t="s">
        <v>2529</v>
      </c>
      <c r="J84" s="34" t="s">
        <v>41</v>
      </c>
      <c r="K84" s="34" t="s">
        <v>1956</v>
      </c>
      <c r="L84" s="34">
        <v>105</v>
      </c>
      <c r="M84" s="34">
        <f t="shared" si="1"/>
        <v>315</v>
      </c>
      <c r="N84" s="34">
        <v>80</v>
      </c>
      <c r="O84" s="34">
        <v>20</v>
      </c>
      <c r="P84" s="84">
        <v>0</v>
      </c>
      <c r="Q84" s="84">
        <v>0</v>
      </c>
      <c r="R84" s="34"/>
      <c r="S84" s="34"/>
      <c r="T84" s="34" t="s">
        <v>2611</v>
      </c>
      <c r="U84" s="34">
        <v>0</v>
      </c>
      <c r="V84" s="34"/>
    </row>
    <row r="85" spans="1:22" ht="39.950000000000003" customHeight="1">
      <c r="A85" s="46">
        <v>67</v>
      </c>
      <c r="B85" s="46">
        <v>82</v>
      </c>
      <c r="C85" s="457"/>
      <c r="D85" s="117">
        <v>41473</v>
      </c>
      <c r="E85" s="34" t="s">
        <v>1950</v>
      </c>
      <c r="F85" s="34" t="s">
        <v>1689</v>
      </c>
      <c r="G85" s="34" t="s">
        <v>1951</v>
      </c>
      <c r="H85" s="34" t="s">
        <v>2469</v>
      </c>
      <c r="I85" s="34" t="s">
        <v>2530</v>
      </c>
      <c r="J85" s="34" t="s">
        <v>41</v>
      </c>
      <c r="K85" s="34" t="s">
        <v>1957</v>
      </c>
      <c r="L85" s="34">
        <v>53</v>
      </c>
      <c r="M85" s="34">
        <f t="shared" si="1"/>
        <v>159</v>
      </c>
      <c r="N85" s="34">
        <v>80</v>
      </c>
      <c r="O85" s="34">
        <v>20</v>
      </c>
      <c r="P85" s="84">
        <v>0</v>
      </c>
      <c r="Q85" s="84">
        <v>0</v>
      </c>
      <c r="R85" s="34"/>
      <c r="S85" s="34"/>
      <c r="T85" s="34" t="s">
        <v>2611</v>
      </c>
      <c r="U85" s="34">
        <v>0</v>
      </c>
      <c r="V85" s="34"/>
    </row>
    <row r="86" spans="1:22" ht="39.950000000000003" customHeight="1">
      <c r="A86" s="46">
        <v>68</v>
      </c>
      <c r="B86" s="46">
        <v>83</v>
      </c>
      <c r="C86" s="457"/>
      <c r="D86" s="117">
        <v>41473</v>
      </c>
      <c r="E86" s="34" t="s">
        <v>1950</v>
      </c>
      <c r="F86" s="34" t="s">
        <v>1689</v>
      </c>
      <c r="G86" s="34" t="s">
        <v>1951</v>
      </c>
      <c r="H86" s="34" t="s">
        <v>2469</v>
      </c>
      <c r="I86" s="34"/>
      <c r="J86" s="34" t="s">
        <v>41</v>
      </c>
      <c r="K86" s="34">
        <v>670</v>
      </c>
      <c r="L86" s="34">
        <v>72</v>
      </c>
      <c r="M86" s="34">
        <f t="shared" si="1"/>
        <v>216</v>
      </c>
      <c r="N86" s="34">
        <v>80</v>
      </c>
      <c r="O86" s="34">
        <v>20</v>
      </c>
      <c r="P86" s="84">
        <v>0</v>
      </c>
      <c r="Q86" s="84">
        <v>0</v>
      </c>
      <c r="R86" s="79">
        <v>41603</v>
      </c>
      <c r="S86" s="79">
        <v>41607</v>
      </c>
      <c r="T86" s="101"/>
      <c r="U86" s="34">
        <v>0</v>
      </c>
      <c r="V86" s="34"/>
    </row>
    <row r="87" spans="1:22" ht="39.950000000000003" customHeight="1">
      <c r="A87" s="46">
        <v>69</v>
      </c>
      <c r="B87" s="46">
        <v>84</v>
      </c>
      <c r="C87" s="457"/>
      <c r="D87" s="117">
        <v>41473</v>
      </c>
      <c r="E87" s="34" t="s">
        <v>1950</v>
      </c>
      <c r="F87" s="34" t="s">
        <v>1689</v>
      </c>
      <c r="G87" s="34" t="s">
        <v>1951</v>
      </c>
      <c r="H87" s="34" t="s">
        <v>2469</v>
      </c>
      <c r="I87" s="34"/>
      <c r="J87" s="34" t="s">
        <v>216</v>
      </c>
      <c r="K87" s="34" t="s">
        <v>1958</v>
      </c>
      <c r="L87" s="34">
        <v>30</v>
      </c>
      <c r="M87" s="34">
        <f t="shared" si="1"/>
        <v>90</v>
      </c>
      <c r="N87" s="34">
        <v>80</v>
      </c>
      <c r="O87" s="34">
        <v>20</v>
      </c>
      <c r="P87" s="84">
        <v>0</v>
      </c>
      <c r="Q87" s="84">
        <v>0</v>
      </c>
      <c r="R87" s="79">
        <v>41603</v>
      </c>
      <c r="S87" s="34" t="s">
        <v>2128</v>
      </c>
      <c r="T87" s="101"/>
      <c r="U87" s="34">
        <v>0</v>
      </c>
      <c r="V87" s="34"/>
    </row>
    <row r="88" spans="1:22" ht="39.950000000000003" customHeight="1">
      <c r="A88" s="46">
        <v>70</v>
      </c>
      <c r="B88" s="46">
        <v>85</v>
      </c>
      <c r="C88" s="458"/>
      <c r="D88" s="117">
        <v>41473</v>
      </c>
      <c r="E88" s="34" t="s">
        <v>1950</v>
      </c>
      <c r="F88" s="34" t="s">
        <v>1689</v>
      </c>
      <c r="G88" s="34" t="s">
        <v>1951</v>
      </c>
      <c r="H88" s="34" t="s">
        <v>2469</v>
      </c>
      <c r="I88" s="34"/>
      <c r="J88" s="34" t="s">
        <v>41</v>
      </c>
      <c r="K88" s="34" t="s">
        <v>2005</v>
      </c>
      <c r="L88" s="34">
        <v>117</v>
      </c>
      <c r="M88" s="34">
        <f t="shared" si="1"/>
        <v>351</v>
      </c>
      <c r="N88" s="34">
        <v>80</v>
      </c>
      <c r="O88" s="34">
        <v>20</v>
      </c>
      <c r="P88" s="84">
        <v>0</v>
      </c>
      <c r="Q88" s="84">
        <v>0</v>
      </c>
      <c r="R88" s="101" t="s">
        <v>2555</v>
      </c>
      <c r="S88" s="34"/>
      <c r="T88" s="34" t="s">
        <v>2127</v>
      </c>
      <c r="U88" s="34"/>
      <c r="V88" s="34"/>
    </row>
    <row r="89" spans="1:22" ht="39.950000000000003" customHeight="1">
      <c r="A89" s="46">
        <v>71</v>
      </c>
      <c r="B89" s="46">
        <v>86</v>
      </c>
      <c r="C89" s="118" t="s">
        <v>1964</v>
      </c>
      <c r="D89" s="117">
        <v>41474</v>
      </c>
      <c r="E89" s="34" t="s">
        <v>1744</v>
      </c>
      <c r="F89" s="34" t="s">
        <v>724</v>
      </c>
      <c r="G89" s="34" t="s">
        <v>1807</v>
      </c>
      <c r="H89" s="34" t="s">
        <v>1807</v>
      </c>
      <c r="I89" s="34" t="s">
        <v>2531</v>
      </c>
      <c r="J89" s="34" t="s">
        <v>25</v>
      </c>
      <c r="K89" s="34" t="s">
        <v>1962</v>
      </c>
      <c r="L89" s="34">
        <v>804</v>
      </c>
      <c r="M89" s="34">
        <f t="shared" si="1"/>
        <v>2412</v>
      </c>
      <c r="N89" s="34">
        <v>200</v>
      </c>
      <c r="O89" s="34" t="s">
        <v>1963</v>
      </c>
      <c r="P89" s="84">
        <v>0</v>
      </c>
      <c r="Q89" s="84">
        <v>0</v>
      </c>
      <c r="R89" s="101"/>
      <c r="S89" s="34" t="s">
        <v>2000</v>
      </c>
      <c r="T89" s="105" t="s">
        <v>384</v>
      </c>
      <c r="U89" s="34"/>
      <c r="V89" s="34"/>
    </row>
    <row r="90" spans="1:22" ht="39.950000000000003" customHeight="1">
      <c r="A90" s="46">
        <v>72</v>
      </c>
      <c r="B90" s="46">
        <v>87</v>
      </c>
      <c r="C90" s="118" t="s">
        <v>1965</v>
      </c>
      <c r="D90" s="117">
        <v>41486</v>
      </c>
      <c r="E90" s="34" t="s">
        <v>1375</v>
      </c>
      <c r="F90" s="34" t="s">
        <v>909</v>
      </c>
      <c r="G90" s="34" t="s">
        <v>1807</v>
      </c>
      <c r="H90" s="34" t="s">
        <v>1807</v>
      </c>
      <c r="I90" s="34" t="s">
        <v>2532</v>
      </c>
      <c r="J90" s="34" t="s">
        <v>41</v>
      </c>
      <c r="K90" s="34" t="s">
        <v>1969</v>
      </c>
      <c r="L90" s="34">
        <v>110</v>
      </c>
      <c r="M90" s="34">
        <f t="shared" si="1"/>
        <v>330</v>
      </c>
      <c r="N90" s="34">
        <v>100</v>
      </c>
      <c r="O90" s="34">
        <v>10</v>
      </c>
      <c r="P90" s="84">
        <v>252000</v>
      </c>
      <c r="Q90" s="84">
        <v>18000</v>
      </c>
      <c r="R90" s="79">
        <v>41495</v>
      </c>
      <c r="S90" s="79">
        <v>41504</v>
      </c>
      <c r="T90" s="104" t="s">
        <v>2609</v>
      </c>
      <c r="U90" s="34">
        <v>0</v>
      </c>
      <c r="V90" s="34"/>
    </row>
    <row r="91" spans="1:22" ht="39.950000000000003" customHeight="1">
      <c r="A91" s="46">
        <v>73</v>
      </c>
      <c r="B91" s="46">
        <v>88</v>
      </c>
      <c r="C91" s="118" t="s">
        <v>1970</v>
      </c>
      <c r="D91" s="117">
        <v>41486</v>
      </c>
      <c r="E91" s="34" t="s">
        <v>1768</v>
      </c>
      <c r="F91" s="34" t="s">
        <v>1469</v>
      </c>
      <c r="G91" s="34" t="s">
        <v>1767</v>
      </c>
      <c r="H91" s="34" t="s">
        <v>2424</v>
      </c>
      <c r="I91" s="34" t="s">
        <v>2533</v>
      </c>
      <c r="J91" s="34" t="s">
        <v>71</v>
      </c>
      <c r="K91" s="34" t="s">
        <v>1974</v>
      </c>
      <c r="L91" s="34">
        <v>3</v>
      </c>
      <c r="M91" s="34">
        <f t="shared" si="1"/>
        <v>9</v>
      </c>
      <c r="N91" s="34">
        <v>63</v>
      </c>
      <c r="O91" s="34">
        <v>10</v>
      </c>
      <c r="P91" s="84">
        <v>6800</v>
      </c>
      <c r="Q91" s="84">
        <v>0</v>
      </c>
      <c r="R91" s="79">
        <v>41521</v>
      </c>
      <c r="S91" s="79">
        <v>41530</v>
      </c>
      <c r="T91" s="104" t="s">
        <v>2609</v>
      </c>
      <c r="U91" s="34"/>
      <c r="V91" s="34"/>
    </row>
    <row r="92" spans="1:22" ht="39.950000000000003" customHeight="1">
      <c r="A92" s="46">
        <v>74</v>
      </c>
      <c r="B92" s="46">
        <v>89</v>
      </c>
      <c r="C92" s="456" t="s">
        <v>1975</v>
      </c>
      <c r="D92" s="117">
        <v>41507</v>
      </c>
      <c r="E92" s="34" t="s">
        <v>1375</v>
      </c>
      <c r="F92" s="34" t="s">
        <v>733</v>
      </c>
      <c r="G92" s="34" t="s">
        <v>1807</v>
      </c>
      <c r="H92" s="34" t="s">
        <v>1807</v>
      </c>
      <c r="I92" s="34"/>
      <c r="J92" s="34" t="s">
        <v>41</v>
      </c>
      <c r="K92" s="34" t="s">
        <v>1983</v>
      </c>
      <c r="L92" s="34">
        <v>4</v>
      </c>
      <c r="M92" s="34">
        <f t="shared" si="1"/>
        <v>12</v>
      </c>
      <c r="N92" s="34" t="s">
        <v>424</v>
      </c>
      <c r="O92" s="34">
        <v>5</v>
      </c>
      <c r="P92" s="84">
        <v>4600</v>
      </c>
      <c r="Q92" s="84">
        <v>0</v>
      </c>
      <c r="R92" s="79">
        <v>41512</v>
      </c>
      <c r="S92" s="79">
        <v>41516</v>
      </c>
      <c r="T92" s="104" t="s">
        <v>2609</v>
      </c>
      <c r="U92" s="34"/>
      <c r="V92" s="34"/>
    </row>
    <row r="93" spans="1:22" ht="39.950000000000003" customHeight="1">
      <c r="A93" s="46">
        <v>75</v>
      </c>
      <c r="B93" s="46">
        <v>90</v>
      </c>
      <c r="C93" s="457"/>
      <c r="D93" s="117">
        <v>41507</v>
      </c>
      <c r="E93" s="34" t="s">
        <v>1375</v>
      </c>
      <c r="F93" s="34" t="s">
        <v>733</v>
      </c>
      <c r="G93" s="34" t="s">
        <v>1807</v>
      </c>
      <c r="H93" s="34" t="s">
        <v>1807</v>
      </c>
      <c r="I93" s="34" t="s">
        <v>2542</v>
      </c>
      <c r="J93" s="34" t="s">
        <v>25</v>
      </c>
      <c r="K93" s="34" t="s">
        <v>1984</v>
      </c>
      <c r="L93" s="34">
        <v>9</v>
      </c>
      <c r="M93" s="34">
        <f t="shared" si="1"/>
        <v>27</v>
      </c>
      <c r="N93" s="34" t="s">
        <v>424</v>
      </c>
      <c r="O93" s="34">
        <v>5</v>
      </c>
      <c r="P93" s="84">
        <v>10400</v>
      </c>
      <c r="Q93" s="84">
        <v>0</v>
      </c>
      <c r="R93" s="79">
        <v>41512</v>
      </c>
      <c r="S93" s="79">
        <v>41516</v>
      </c>
      <c r="T93" s="104" t="s">
        <v>2609</v>
      </c>
      <c r="U93" s="34"/>
      <c r="V93" s="34"/>
    </row>
    <row r="94" spans="1:22" ht="39.950000000000003" customHeight="1">
      <c r="A94" s="46">
        <v>77</v>
      </c>
      <c r="B94" s="46">
        <v>91</v>
      </c>
      <c r="C94" s="458"/>
      <c r="D94" s="117">
        <v>41507</v>
      </c>
      <c r="E94" s="34" t="s">
        <v>1375</v>
      </c>
      <c r="F94" s="34" t="s">
        <v>733</v>
      </c>
      <c r="G94" s="34" t="s">
        <v>1807</v>
      </c>
      <c r="H94" s="34" t="s">
        <v>2465</v>
      </c>
      <c r="I94" s="34" t="s">
        <v>2534</v>
      </c>
      <c r="J94" s="34" t="s">
        <v>41</v>
      </c>
      <c r="K94" s="34">
        <v>652</v>
      </c>
      <c r="L94" s="34">
        <v>4</v>
      </c>
      <c r="M94" s="34">
        <f t="shared" si="1"/>
        <v>12</v>
      </c>
      <c r="N94" s="34" t="s">
        <v>424</v>
      </c>
      <c r="O94" s="34">
        <v>5</v>
      </c>
      <c r="P94" s="84">
        <v>4600</v>
      </c>
      <c r="Q94" s="84">
        <v>0</v>
      </c>
      <c r="R94" s="79">
        <v>41512</v>
      </c>
      <c r="S94" s="79">
        <v>41516</v>
      </c>
      <c r="T94" s="104" t="s">
        <v>2609</v>
      </c>
      <c r="U94" s="34"/>
      <c r="V94" s="34"/>
    </row>
    <row r="95" spans="1:22" ht="39.950000000000003" customHeight="1">
      <c r="A95" s="46">
        <v>78</v>
      </c>
      <c r="B95" s="46">
        <v>92</v>
      </c>
      <c r="C95" s="118" t="s">
        <v>1976</v>
      </c>
      <c r="D95" s="117">
        <v>41507</v>
      </c>
      <c r="E95" s="34" t="s">
        <v>1882</v>
      </c>
      <c r="F95" s="34" t="s">
        <v>1883</v>
      </c>
      <c r="G95" s="34" t="s">
        <v>1897</v>
      </c>
      <c r="H95" s="34" t="s">
        <v>1897</v>
      </c>
      <c r="I95" s="34" t="s">
        <v>2535</v>
      </c>
      <c r="J95" s="34" t="s">
        <v>41</v>
      </c>
      <c r="K95" s="34" t="s">
        <v>1985</v>
      </c>
      <c r="L95" s="34">
        <v>1.5</v>
      </c>
      <c r="M95" s="34">
        <f t="shared" si="1"/>
        <v>4.5</v>
      </c>
      <c r="N95" s="34">
        <v>100</v>
      </c>
      <c r="O95" s="34">
        <v>5</v>
      </c>
      <c r="P95" s="84"/>
      <c r="Q95" s="84">
        <v>0</v>
      </c>
      <c r="R95" s="34"/>
      <c r="S95" s="34"/>
      <c r="T95" s="101"/>
      <c r="U95" s="34"/>
      <c r="V95" s="34"/>
    </row>
    <row r="96" spans="1:22" ht="39.950000000000003" customHeight="1">
      <c r="A96" s="46">
        <v>79</v>
      </c>
      <c r="B96" s="46">
        <v>87</v>
      </c>
      <c r="C96" s="456" t="s">
        <v>1986</v>
      </c>
      <c r="D96" s="117">
        <v>41507</v>
      </c>
      <c r="E96" s="34" t="s">
        <v>1768</v>
      </c>
      <c r="F96" s="34" t="s">
        <v>1469</v>
      </c>
      <c r="G96" s="34" t="s">
        <v>1988</v>
      </c>
      <c r="H96" s="34" t="s">
        <v>1988</v>
      </c>
      <c r="I96" s="34"/>
      <c r="J96" s="34" t="s">
        <v>41</v>
      </c>
      <c r="K96" s="34">
        <v>688</v>
      </c>
      <c r="L96" s="34">
        <v>9</v>
      </c>
      <c r="M96" s="34">
        <f t="shared" si="1"/>
        <v>27</v>
      </c>
      <c r="N96" s="34">
        <v>150</v>
      </c>
      <c r="O96" s="34">
        <v>10</v>
      </c>
      <c r="P96" s="84">
        <v>20500</v>
      </c>
      <c r="Q96" s="84">
        <v>0</v>
      </c>
      <c r="R96" s="34"/>
      <c r="S96" s="34"/>
      <c r="T96" s="101"/>
      <c r="U96" s="34"/>
      <c r="V96" s="34"/>
    </row>
    <row r="97" spans="1:22" ht="39.950000000000003" customHeight="1">
      <c r="A97" s="46">
        <v>80</v>
      </c>
      <c r="B97" s="46">
        <v>88</v>
      </c>
      <c r="C97" s="457"/>
      <c r="D97" s="117">
        <v>41507</v>
      </c>
      <c r="E97" s="34" t="s">
        <v>1768</v>
      </c>
      <c r="F97" s="34" t="s">
        <v>1469</v>
      </c>
      <c r="G97" s="34" t="s">
        <v>1007</v>
      </c>
      <c r="H97" s="34" t="s">
        <v>1007</v>
      </c>
      <c r="I97" s="34" t="s">
        <v>2536</v>
      </c>
      <c r="J97" s="34" t="s">
        <v>56</v>
      </c>
      <c r="K97" s="34">
        <v>5535</v>
      </c>
      <c r="L97" s="34">
        <v>1</v>
      </c>
      <c r="M97" s="34">
        <f t="shared" si="1"/>
        <v>3</v>
      </c>
      <c r="N97" s="34">
        <v>63</v>
      </c>
      <c r="O97" s="34">
        <v>10</v>
      </c>
      <c r="P97" s="84">
        <v>0</v>
      </c>
      <c r="Q97" s="84">
        <v>0</v>
      </c>
      <c r="R97" s="79">
        <v>41547</v>
      </c>
      <c r="S97" s="79">
        <v>41556</v>
      </c>
      <c r="T97" s="104" t="s">
        <v>2609</v>
      </c>
      <c r="U97" s="34"/>
      <c r="V97" s="34"/>
    </row>
    <row r="98" spans="1:22" ht="39.950000000000003" customHeight="1">
      <c r="A98" s="46">
        <v>81</v>
      </c>
      <c r="B98" s="46">
        <v>89</v>
      </c>
      <c r="C98" s="457"/>
      <c r="D98" s="117">
        <v>41507</v>
      </c>
      <c r="E98" s="34" t="s">
        <v>1768</v>
      </c>
      <c r="F98" s="34" t="s">
        <v>1469</v>
      </c>
      <c r="G98" s="34" t="s">
        <v>1102</v>
      </c>
      <c r="H98" s="34" t="s">
        <v>1102</v>
      </c>
      <c r="I98" s="34" t="s">
        <v>2471</v>
      </c>
      <c r="J98" s="34" t="s">
        <v>269</v>
      </c>
      <c r="K98" s="34" t="s">
        <v>1993</v>
      </c>
      <c r="L98" s="34">
        <v>4</v>
      </c>
      <c r="M98" s="34">
        <f t="shared" si="1"/>
        <v>12</v>
      </c>
      <c r="N98" s="34">
        <v>63</v>
      </c>
      <c r="O98" s="34">
        <v>10</v>
      </c>
      <c r="P98" s="84">
        <v>9100</v>
      </c>
      <c r="Q98" s="84">
        <v>0</v>
      </c>
      <c r="R98" s="79">
        <v>41515</v>
      </c>
      <c r="S98" s="79">
        <v>41524</v>
      </c>
      <c r="T98" s="104" t="s">
        <v>2609</v>
      </c>
      <c r="U98" s="34"/>
      <c r="V98" s="34"/>
    </row>
    <row r="99" spans="1:22" ht="39.950000000000003" customHeight="1">
      <c r="A99" s="46">
        <v>83</v>
      </c>
      <c r="B99" s="46">
        <v>90</v>
      </c>
      <c r="C99" s="457"/>
      <c r="D99" s="117">
        <v>41507</v>
      </c>
      <c r="E99" s="34" t="s">
        <v>1768</v>
      </c>
      <c r="F99" s="34" t="s">
        <v>1469</v>
      </c>
      <c r="G99" s="34" t="s">
        <v>1767</v>
      </c>
      <c r="H99" s="34" t="s">
        <v>2424</v>
      </c>
      <c r="I99" s="34" t="s">
        <v>2537</v>
      </c>
      <c r="J99" s="34" t="s">
        <v>216</v>
      </c>
      <c r="K99" s="34">
        <v>555</v>
      </c>
      <c r="L99" s="34">
        <v>4</v>
      </c>
      <c r="M99" s="34">
        <f t="shared" si="1"/>
        <v>12</v>
      </c>
      <c r="N99" s="34">
        <v>63</v>
      </c>
      <c r="O99" s="34">
        <v>10</v>
      </c>
      <c r="P99" s="84">
        <v>9100</v>
      </c>
      <c r="Q99" s="84">
        <v>0</v>
      </c>
      <c r="R99" s="79">
        <v>41570</v>
      </c>
      <c r="S99" s="79">
        <v>41579</v>
      </c>
      <c r="T99" s="104" t="s">
        <v>2609</v>
      </c>
      <c r="U99" s="34"/>
      <c r="V99" s="34"/>
    </row>
    <row r="100" spans="1:22" ht="39.950000000000003" customHeight="1">
      <c r="A100" s="46">
        <v>84</v>
      </c>
      <c r="B100" s="46">
        <v>91</v>
      </c>
      <c r="C100" s="457"/>
      <c r="D100" s="117">
        <v>41507</v>
      </c>
      <c r="E100" s="34" t="s">
        <v>1768</v>
      </c>
      <c r="F100" s="34" t="s">
        <v>1469</v>
      </c>
      <c r="G100" s="34" t="s">
        <v>1907</v>
      </c>
      <c r="H100" s="34" t="s">
        <v>2424</v>
      </c>
      <c r="I100" s="34" t="s">
        <v>2538</v>
      </c>
      <c r="J100" s="34" t="s">
        <v>34</v>
      </c>
      <c r="K100" s="34" t="s">
        <v>1996</v>
      </c>
      <c r="L100" s="34">
        <v>8</v>
      </c>
      <c r="M100" s="34">
        <f t="shared" si="1"/>
        <v>24</v>
      </c>
      <c r="N100" s="34">
        <v>63</v>
      </c>
      <c r="O100" s="34">
        <v>10</v>
      </c>
      <c r="P100" s="84">
        <v>18200</v>
      </c>
      <c r="Q100" s="84">
        <v>0</v>
      </c>
      <c r="R100" s="79">
        <v>41515</v>
      </c>
      <c r="S100" s="79">
        <v>41524</v>
      </c>
      <c r="T100" s="104" t="s">
        <v>2609</v>
      </c>
      <c r="U100" s="34"/>
      <c r="V100" s="34"/>
    </row>
    <row r="101" spans="1:22" ht="39.950000000000003" customHeight="1">
      <c r="A101" s="46">
        <v>85</v>
      </c>
      <c r="B101" s="46">
        <v>92</v>
      </c>
      <c r="C101" s="457"/>
      <c r="D101" s="117">
        <v>41507</v>
      </c>
      <c r="E101" s="34" t="s">
        <v>1768</v>
      </c>
      <c r="F101" s="34" t="s">
        <v>1469</v>
      </c>
      <c r="G101" s="34" t="s">
        <v>1907</v>
      </c>
      <c r="H101" s="34" t="s">
        <v>2424</v>
      </c>
      <c r="I101" s="34" t="s">
        <v>2539</v>
      </c>
      <c r="J101" s="34" t="s">
        <v>34</v>
      </c>
      <c r="K101" s="34" t="s">
        <v>1997</v>
      </c>
      <c r="L101" s="34">
        <v>8</v>
      </c>
      <c r="M101" s="34">
        <f t="shared" si="1"/>
        <v>24</v>
      </c>
      <c r="N101" s="34">
        <v>63</v>
      </c>
      <c r="O101" s="34">
        <v>10</v>
      </c>
      <c r="P101" s="84">
        <v>18200</v>
      </c>
      <c r="Q101" s="110">
        <v>0</v>
      </c>
      <c r="R101" s="79">
        <v>41515</v>
      </c>
      <c r="S101" s="79">
        <v>41524</v>
      </c>
      <c r="T101" s="104" t="s">
        <v>2609</v>
      </c>
      <c r="U101" s="34"/>
      <c r="V101" s="34"/>
    </row>
    <row r="102" spans="1:22" ht="39.950000000000003" customHeight="1">
      <c r="A102" s="46">
        <v>86</v>
      </c>
      <c r="B102" s="46">
        <v>93</v>
      </c>
      <c r="C102" s="458"/>
      <c r="D102" s="117">
        <v>41507</v>
      </c>
      <c r="E102" s="34" t="s">
        <v>1768</v>
      </c>
      <c r="F102" s="34" t="s">
        <v>1469</v>
      </c>
      <c r="G102" s="34" t="s">
        <v>1990</v>
      </c>
      <c r="H102" s="34" t="s">
        <v>2424</v>
      </c>
      <c r="I102" s="34" t="s">
        <v>2543</v>
      </c>
      <c r="J102" s="34" t="s">
        <v>76</v>
      </c>
      <c r="K102" s="34" t="s">
        <v>1999</v>
      </c>
      <c r="L102" s="34">
        <v>2</v>
      </c>
      <c r="M102" s="34">
        <f t="shared" ref="M102:M132" si="2">L102*3</f>
        <v>6</v>
      </c>
      <c r="N102" s="34">
        <v>63</v>
      </c>
      <c r="O102" s="34">
        <v>10</v>
      </c>
      <c r="P102" s="84">
        <v>4500</v>
      </c>
      <c r="Q102" s="110">
        <v>0</v>
      </c>
      <c r="R102" s="79">
        <v>41515</v>
      </c>
      <c r="S102" s="79">
        <v>41529</v>
      </c>
      <c r="T102" s="104" t="s">
        <v>2609</v>
      </c>
      <c r="U102" s="34"/>
      <c r="V102" s="34"/>
    </row>
    <row r="103" spans="1:22" ht="39.950000000000003" customHeight="1">
      <c r="A103" s="46">
        <v>87</v>
      </c>
      <c r="B103" s="46">
        <v>94</v>
      </c>
      <c r="C103" s="118" t="s">
        <v>2002</v>
      </c>
      <c r="D103" s="117">
        <v>41514</v>
      </c>
      <c r="E103" s="34" t="s">
        <v>1768</v>
      </c>
      <c r="F103" s="34" t="s">
        <v>1469</v>
      </c>
      <c r="G103" s="34" t="s">
        <v>2003</v>
      </c>
      <c r="H103" s="34" t="s">
        <v>1272</v>
      </c>
      <c r="I103" s="34" t="s">
        <v>2544</v>
      </c>
      <c r="J103" s="34" t="s">
        <v>56</v>
      </c>
      <c r="K103" s="34">
        <v>1127</v>
      </c>
      <c r="L103" s="34">
        <v>2</v>
      </c>
      <c r="M103" s="34">
        <f t="shared" si="2"/>
        <v>6</v>
      </c>
      <c r="N103" s="34">
        <v>63</v>
      </c>
      <c r="O103" s="34">
        <v>10</v>
      </c>
      <c r="P103" s="84">
        <v>4500</v>
      </c>
      <c r="Q103" s="110">
        <v>0</v>
      </c>
      <c r="R103" s="79">
        <v>41540</v>
      </c>
      <c r="S103" s="79">
        <v>41549</v>
      </c>
      <c r="T103" s="104" t="s">
        <v>2609</v>
      </c>
      <c r="U103" s="34"/>
      <c r="V103" s="34"/>
    </row>
    <row r="104" spans="1:22" ht="39.950000000000003" customHeight="1">
      <c r="A104" s="46">
        <v>88</v>
      </c>
      <c r="B104" s="46">
        <v>95</v>
      </c>
      <c r="C104" s="456" t="s">
        <v>2006</v>
      </c>
      <c r="D104" s="117">
        <v>41555</v>
      </c>
      <c r="E104" s="34" t="s">
        <v>1768</v>
      </c>
      <c r="F104" s="34" t="s">
        <v>1469</v>
      </c>
      <c r="G104" s="34" t="s">
        <v>1816</v>
      </c>
      <c r="H104" s="34" t="s">
        <v>2424</v>
      </c>
      <c r="I104" s="34" t="s">
        <v>2545</v>
      </c>
      <c r="J104" s="34" t="s">
        <v>25</v>
      </c>
      <c r="K104" s="34">
        <v>2649</v>
      </c>
      <c r="L104" s="34">
        <v>5</v>
      </c>
      <c r="M104" s="34">
        <f t="shared" si="2"/>
        <v>15</v>
      </c>
      <c r="N104" s="34">
        <v>63</v>
      </c>
      <c r="O104" s="34">
        <v>10</v>
      </c>
      <c r="P104" s="84">
        <v>11300</v>
      </c>
      <c r="Q104" s="110">
        <v>0</v>
      </c>
      <c r="R104" s="79">
        <v>41569</v>
      </c>
      <c r="S104" s="79">
        <v>41578</v>
      </c>
      <c r="T104" s="104" t="s">
        <v>2609</v>
      </c>
      <c r="U104" s="34"/>
      <c r="V104" s="34"/>
    </row>
    <row r="105" spans="1:22" ht="39.950000000000003" customHeight="1">
      <c r="A105" s="46">
        <v>89</v>
      </c>
      <c r="B105" s="46">
        <v>96</v>
      </c>
      <c r="C105" s="457"/>
      <c r="D105" s="117">
        <v>41555</v>
      </c>
      <c r="E105" s="34" t="s">
        <v>1768</v>
      </c>
      <c r="F105" s="34" t="s">
        <v>1469</v>
      </c>
      <c r="G105" s="34" t="s">
        <v>2024</v>
      </c>
      <c r="H105" s="34" t="s">
        <v>1272</v>
      </c>
      <c r="I105" s="34" t="s">
        <v>2546</v>
      </c>
      <c r="J105" s="34" t="s">
        <v>25</v>
      </c>
      <c r="K105" s="34">
        <v>4961</v>
      </c>
      <c r="L105" s="34">
        <v>2</v>
      </c>
      <c r="M105" s="34">
        <f t="shared" si="2"/>
        <v>6</v>
      </c>
      <c r="N105" s="34">
        <v>300</v>
      </c>
      <c r="O105" s="34">
        <v>10</v>
      </c>
      <c r="P105" s="84">
        <v>4500</v>
      </c>
      <c r="Q105" s="110">
        <v>0</v>
      </c>
      <c r="R105" s="79">
        <v>41577</v>
      </c>
      <c r="S105" s="79">
        <v>41587</v>
      </c>
      <c r="T105" s="104" t="s">
        <v>2609</v>
      </c>
      <c r="U105" s="34"/>
      <c r="V105" s="34"/>
    </row>
    <row r="106" spans="1:22" ht="39.950000000000003" customHeight="1">
      <c r="A106" s="46">
        <v>90</v>
      </c>
      <c r="B106" s="46">
        <v>97</v>
      </c>
      <c r="C106" s="457"/>
      <c r="D106" s="117">
        <v>41555</v>
      </c>
      <c r="E106" s="34" t="s">
        <v>1768</v>
      </c>
      <c r="F106" s="34" t="s">
        <v>1469</v>
      </c>
      <c r="G106" s="34" t="s">
        <v>2024</v>
      </c>
      <c r="H106" s="34" t="s">
        <v>1272</v>
      </c>
      <c r="I106" s="34" t="s">
        <v>2547</v>
      </c>
      <c r="J106" s="34" t="s">
        <v>25</v>
      </c>
      <c r="K106" s="34">
        <v>2965</v>
      </c>
      <c r="L106" s="34">
        <v>2</v>
      </c>
      <c r="M106" s="34">
        <f t="shared" si="2"/>
        <v>6</v>
      </c>
      <c r="N106" s="34">
        <v>65</v>
      </c>
      <c r="O106" s="34">
        <v>10</v>
      </c>
      <c r="P106" s="84">
        <v>4500</v>
      </c>
      <c r="Q106" s="110">
        <v>0</v>
      </c>
      <c r="R106" s="79">
        <v>41577</v>
      </c>
      <c r="S106" s="79">
        <v>41587</v>
      </c>
      <c r="T106" s="104" t="s">
        <v>2609</v>
      </c>
      <c r="U106" s="34"/>
      <c r="V106" s="34"/>
    </row>
    <row r="107" spans="1:22" ht="39.950000000000003" customHeight="1">
      <c r="A107" s="46"/>
      <c r="B107" s="46">
        <v>98</v>
      </c>
      <c r="C107" s="457"/>
      <c r="D107" s="117">
        <v>41555</v>
      </c>
      <c r="E107" s="34" t="s">
        <v>1768</v>
      </c>
      <c r="F107" s="34" t="s">
        <v>1469</v>
      </c>
      <c r="G107" s="34" t="s">
        <v>1102</v>
      </c>
      <c r="H107" s="34" t="s">
        <v>2424</v>
      </c>
      <c r="I107" s="78" t="s">
        <v>2476</v>
      </c>
      <c r="J107" s="34" t="s">
        <v>160</v>
      </c>
      <c r="K107" s="34">
        <v>1392</v>
      </c>
      <c r="L107" s="34">
        <v>7</v>
      </c>
      <c r="M107" s="34">
        <f>L107*3</f>
        <v>21</v>
      </c>
      <c r="N107" s="34">
        <v>63</v>
      </c>
      <c r="O107" s="34">
        <v>10</v>
      </c>
      <c r="P107" s="109">
        <v>15800</v>
      </c>
      <c r="Q107" s="111">
        <v>0</v>
      </c>
      <c r="R107" s="79">
        <v>41564</v>
      </c>
      <c r="S107" s="79">
        <v>41573</v>
      </c>
      <c r="T107" s="104" t="s">
        <v>2609</v>
      </c>
      <c r="U107" s="34"/>
      <c r="V107" s="34"/>
    </row>
    <row r="108" spans="1:22" ht="39.950000000000003" customHeight="1">
      <c r="A108" s="46"/>
      <c r="B108" s="46">
        <v>99</v>
      </c>
      <c r="C108" s="457"/>
      <c r="D108" s="117">
        <v>41555</v>
      </c>
      <c r="E108" s="34" t="s">
        <v>1768</v>
      </c>
      <c r="F108" s="34" t="s">
        <v>1469</v>
      </c>
      <c r="G108" s="34" t="s">
        <v>1767</v>
      </c>
      <c r="H108" s="34" t="s">
        <v>2424</v>
      </c>
      <c r="I108" s="78"/>
      <c r="J108" s="34" t="s">
        <v>41</v>
      </c>
      <c r="K108" s="34" t="s">
        <v>2022</v>
      </c>
      <c r="L108" s="34">
        <v>1</v>
      </c>
      <c r="M108" s="34">
        <f>L108*3</f>
        <v>3</v>
      </c>
      <c r="N108" s="34">
        <v>65</v>
      </c>
      <c r="O108" s="34">
        <v>10</v>
      </c>
      <c r="P108" s="109">
        <v>0</v>
      </c>
      <c r="Q108" s="111">
        <v>0</v>
      </c>
      <c r="R108" s="79">
        <v>41603</v>
      </c>
      <c r="S108" s="79">
        <v>41612</v>
      </c>
      <c r="T108" s="104" t="s">
        <v>2609</v>
      </c>
      <c r="U108" s="34"/>
      <c r="V108" s="34"/>
    </row>
    <row r="109" spans="1:22" ht="39.950000000000003" customHeight="1">
      <c r="A109" s="46"/>
      <c r="B109" s="46">
        <v>100</v>
      </c>
      <c r="C109" s="458"/>
      <c r="D109" s="117">
        <v>41555</v>
      </c>
      <c r="E109" s="34" t="s">
        <v>1768</v>
      </c>
      <c r="F109" s="34" t="s">
        <v>1469</v>
      </c>
      <c r="G109" s="34" t="s">
        <v>1767</v>
      </c>
      <c r="H109" s="34" t="s">
        <v>2424</v>
      </c>
      <c r="I109" s="78" t="s">
        <v>2548</v>
      </c>
      <c r="J109" s="34" t="s">
        <v>41</v>
      </c>
      <c r="K109" s="34" t="s">
        <v>2023</v>
      </c>
      <c r="L109" s="34">
        <v>1</v>
      </c>
      <c r="M109" s="34">
        <f>L109*3</f>
        <v>3</v>
      </c>
      <c r="N109" s="34">
        <v>65</v>
      </c>
      <c r="O109" s="34">
        <v>10</v>
      </c>
      <c r="P109" s="109">
        <v>0</v>
      </c>
      <c r="Q109" s="111">
        <v>0</v>
      </c>
      <c r="R109" s="79">
        <v>41603</v>
      </c>
      <c r="S109" s="79">
        <v>41612</v>
      </c>
      <c r="T109" s="104" t="s">
        <v>2609</v>
      </c>
      <c r="U109" s="34"/>
      <c r="V109" s="34"/>
    </row>
    <row r="110" spans="1:22" ht="39.950000000000003" customHeight="1">
      <c r="A110" s="46">
        <v>91</v>
      </c>
      <c r="B110" s="46">
        <v>101</v>
      </c>
      <c r="C110" s="118" t="s">
        <v>2009</v>
      </c>
      <c r="D110" s="117">
        <v>41555</v>
      </c>
      <c r="E110" s="34" t="s">
        <v>2010</v>
      </c>
      <c r="F110" s="34" t="s">
        <v>724</v>
      </c>
      <c r="G110" s="34" t="s">
        <v>1807</v>
      </c>
      <c r="H110" s="34" t="s">
        <v>2466</v>
      </c>
      <c r="I110" s="78"/>
      <c r="J110" s="34" t="s">
        <v>41</v>
      </c>
      <c r="K110" s="34" t="s">
        <v>2013</v>
      </c>
      <c r="L110" s="34">
        <v>3</v>
      </c>
      <c r="M110" s="34">
        <f t="shared" si="2"/>
        <v>9</v>
      </c>
      <c r="N110" s="34" t="s">
        <v>2014</v>
      </c>
      <c r="O110" s="34">
        <v>30</v>
      </c>
      <c r="P110" s="109">
        <v>0</v>
      </c>
      <c r="Q110" s="109">
        <v>0</v>
      </c>
      <c r="R110" s="34"/>
      <c r="S110" s="34"/>
      <c r="T110" s="34"/>
      <c r="U110" s="34"/>
      <c r="V110" s="34"/>
    </row>
    <row r="111" spans="1:22" ht="39.950000000000003" customHeight="1">
      <c r="A111" s="46">
        <v>92</v>
      </c>
      <c r="B111" s="46">
        <v>102</v>
      </c>
      <c r="C111" s="118" t="s">
        <v>2015</v>
      </c>
      <c r="D111" s="117">
        <v>41555</v>
      </c>
      <c r="E111" s="34" t="s">
        <v>1576</v>
      </c>
      <c r="F111" s="34" t="s">
        <v>413</v>
      </c>
      <c r="G111" s="34" t="s">
        <v>1807</v>
      </c>
      <c r="H111" s="34" t="s">
        <v>2081</v>
      </c>
      <c r="I111" s="78"/>
      <c r="J111" s="34" t="s">
        <v>2017</v>
      </c>
      <c r="K111" s="98" t="s">
        <v>2018</v>
      </c>
      <c r="L111" s="34">
        <v>642</v>
      </c>
      <c r="M111" s="34">
        <f t="shared" si="2"/>
        <v>1926</v>
      </c>
      <c r="N111" s="34" t="s">
        <v>386</v>
      </c>
      <c r="O111" s="34">
        <v>20</v>
      </c>
      <c r="P111" s="109">
        <v>40800</v>
      </c>
      <c r="Q111" s="109">
        <v>18000</v>
      </c>
      <c r="R111" s="79">
        <v>41572</v>
      </c>
      <c r="S111" s="79">
        <v>41591</v>
      </c>
      <c r="T111" s="104" t="s">
        <v>2609</v>
      </c>
      <c r="U111" s="34">
        <v>0</v>
      </c>
      <c r="V111" s="34"/>
    </row>
    <row r="112" spans="1:22" ht="39.950000000000003" customHeight="1">
      <c r="A112" s="46">
        <v>93</v>
      </c>
      <c r="B112" s="46">
        <v>103</v>
      </c>
      <c r="C112" s="456" t="s">
        <v>2026</v>
      </c>
      <c r="D112" s="117">
        <v>41564</v>
      </c>
      <c r="E112" s="34" t="s">
        <v>1768</v>
      </c>
      <c r="F112" s="34" t="s">
        <v>1469</v>
      </c>
      <c r="G112" s="34" t="s">
        <v>1536</v>
      </c>
      <c r="H112" s="34" t="s">
        <v>1536</v>
      </c>
      <c r="I112" s="78" t="s">
        <v>2549</v>
      </c>
      <c r="J112" s="34" t="s">
        <v>216</v>
      </c>
      <c r="K112" s="34" t="s">
        <v>2031</v>
      </c>
      <c r="L112" s="34">
        <v>120</v>
      </c>
      <c r="M112" s="34">
        <f t="shared" si="2"/>
        <v>360</v>
      </c>
      <c r="N112" s="34">
        <v>100</v>
      </c>
      <c r="O112" s="34">
        <v>10</v>
      </c>
      <c r="P112" s="109">
        <v>272000</v>
      </c>
      <c r="Q112" s="109">
        <v>18000</v>
      </c>
      <c r="R112" s="79">
        <v>41576</v>
      </c>
      <c r="S112" s="79">
        <v>41586</v>
      </c>
      <c r="T112" s="104" t="s">
        <v>2609</v>
      </c>
      <c r="U112" s="34">
        <v>0</v>
      </c>
      <c r="V112" s="34"/>
    </row>
    <row r="113" spans="1:22" ht="39.950000000000003" customHeight="1">
      <c r="A113" s="46">
        <v>94</v>
      </c>
      <c r="B113" s="46">
        <v>104</v>
      </c>
      <c r="C113" s="457"/>
      <c r="D113" s="117">
        <v>41564</v>
      </c>
      <c r="E113" s="34" t="s">
        <v>1768</v>
      </c>
      <c r="F113" s="34" t="s">
        <v>1469</v>
      </c>
      <c r="G113" s="34" t="s">
        <v>1693</v>
      </c>
      <c r="H113" s="34" t="s">
        <v>2424</v>
      </c>
      <c r="I113" s="78" t="s">
        <v>2477</v>
      </c>
      <c r="J113" s="34" t="s">
        <v>18</v>
      </c>
      <c r="K113" s="34">
        <v>397</v>
      </c>
      <c r="L113" s="34">
        <v>1</v>
      </c>
      <c r="M113" s="34">
        <f t="shared" si="2"/>
        <v>3</v>
      </c>
      <c r="N113" s="34">
        <v>63</v>
      </c>
      <c r="O113" s="34">
        <v>10</v>
      </c>
      <c r="P113" s="109">
        <v>0</v>
      </c>
      <c r="Q113" s="109">
        <v>0</v>
      </c>
      <c r="R113" s="79">
        <v>41570</v>
      </c>
      <c r="S113" s="79">
        <v>41580</v>
      </c>
      <c r="T113" s="104" t="s">
        <v>2609</v>
      </c>
      <c r="U113" s="34"/>
      <c r="V113" s="34"/>
    </row>
    <row r="114" spans="1:22" ht="39.950000000000003" customHeight="1">
      <c r="A114" s="46">
        <v>95</v>
      </c>
      <c r="B114" s="46">
        <v>105</v>
      </c>
      <c r="C114" s="458"/>
      <c r="D114" s="117">
        <v>41564</v>
      </c>
      <c r="E114" s="34" t="s">
        <v>1768</v>
      </c>
      <c r="F114" s="34" t="s">
        <v>1469</v>
      </c>
      <c r="G114" s="34" t="s">
        <v>2029</v>
      </c>
      <c r="H114" s="34" t="s">
        <v>2424</v>
      </c>
      <c r="I114" s="78"/>
      <c r="J114" s="34" t="s">
        <v>85</v>
      </c>
      <c r="K114" s="34">
        <v>652</v>
      </c>
      <c r="L114" s="34">
        <v>1</v>
      </c>
      <c r="M114" s="34">
        <f t="shared" si="2"/>
        <v>3</v>
      </c>
      <c r="N114" s="34">
        <v>63</v>
      </c>
      <c r="O114" s="34">
        <v>10</v>
      </c>
      <c r="P114" s="109">
        <v>0</v>
      </c>
      <c r="Q114" s="109">
        <v>0</v>
      </c>
      <c r="R114" s="79">
        <v>41577</v>
      </c>
      <c r="S114" s="79">
        <v>41587</v>
      </c>
      <c r="T114" s="104" t="s">
        <v>2609</v>
      </c>
      <c r="U114" s="34"/>
      <c r="V114" s="34"/>
    </row>
    <row r="115" spans="1:22" ht="39.950000000000003" customHeight="1">
      <c r="A115" s="46">
        <v>96</v>
      </c>
      <c r="B115" s="99" t="s">
        <v>2040</v>
      </c>
      <c r="C115" s="456" t="s">
        <v>2034</v>
      </c>
      <c r="D115" s="117">
        <v>41564</v>
      </c>
      <c r="E115" s="34" t="s">
        <v>1375</v>
      </c>
      <c r="F115" s="34" t="s">
        <v>733</v>
      </c>
      <c r="G115" s="34" t="s">
        <v>1807</v>
      </c>
      <c r="H115" s="34" t="s">
        <v>2466</v>
      </c>
      <c r="I115" s="78"/>
      <c r="J115" s="34" t="s">
        <v>25</v>
      </c>
      <c r="K115" s="83" t="s">
        <v>2041</v>
      </c>
      <c r="L115" s="34">
        <v>8</v>
      </c>
      <c r="M115" s="34">
        <f t="shared" si="2"/>
        <v>24</v>
      </c>
      <c r="N115" s="34">
        <v>50</v>
      </c>
      <c r="O115" s="34">
        <v>5</v>
      </c>
      <c r="P115" s="109">
        <v>9100</v>
      </c>
      <c r="Q115" s="109">
        <v>0</v>
      </c>
      <c r="R115" s="79">
        <v>41571</v>
      </c>
      <c r="S115" s="79">
        <v>41575</v>
      </c>
      <c r="T115" s="34"/>
      <c r="U115" s="34"/>
      <c r="V115" s="34"/>
    </row>
    <row r="116" spans="1:22" ht="39.950000000000003" customHeight="1">
      <c r="A116" s="46">
        <v>97</v>
      </c>
      <c r="B116" s="46">
        <v>107</v>
      </c>
      <c r="C116" s="457"/>
      <c r="D116" s="117">
        <v>41564</v>
      </c>
      <c r="E116" s="34" t="s">
        <v>1375</v>
      </c>
      <c r="F116" s="34" t="s">
        <v>2038</v>
      </c>
      <c r="G116" s="34" t="s">
        <v>1807</v>
      </c>
      <c r="H116" s="34" t="s">
        <v>2466</v>
      </c>
      <c r="I116" s="78" t="s">
        <v>2511</v>
      </c>
      <c r="J116" s="34" t="s">
        <v>41</v>
      </c>
      <c r="K116" s="34" t="s">
        <v>1712</v>
      </c>
      <c r="L116" s="34">
        <v>6</v>
      </c>
      <c r="M116" s="34">
        <f t="shared" si="2"/>
        <v>18</v>
      </c>
      <c r="N116" s="34">
        <v>50</v>
      </c>
      <c r="O116" s="34">
        <v>5</v>
      </c>
      <c r="P116" s="109">
        <v>6800</v>
      </c>
      <c r="Q116" s="109">
        <v>0</v>
      </c>
      <c r="R116" s="79">
        <v>41571</v>
      </c>
      <c r="S116" s="79">
        <v>41575</v>
      </c>
      <c r="T116" s="104" t="s">
        <v>2609</v>
      </c>
      <c r="U116" s="34"/>
      <c r="V116" s="34"/>
    </row>
    <row r="117" spans="1:22" ht="39.950000000000003" customHeight="1">
      <c r="A117" s="46">
        <v>98</v>
      </c>
      <c r="B117" s="46">
        <v>108</v>
      </c>
      <c r="C117" s="458"/>
      <c r="D117" s="117">
        <v>41564</v>
      </c>
      <c r="E117" s="34" t="s">
        <v>1375</v>
      </c>
      <c r="F117" s="34" t="s">
        <v>2038</v>
      </c>
      <c r="G117" s="34" t="s">
        <v>1807</v>
      </c>
      <c r="H117" s="34" t="s">
        <v>2466</v>
      </c>
      <c r="I117" s="78"/>
      <c r="J117" s="34" t="s">
        <v>18</v>
      </c>
      <c r="K117" s="34" t="s">
        <v>2043</v>
      </c>
      <c r="L117" s="34">
        <v>4</v>
      </c>
      <c r="M117" s="34">
        <f t="shared" si="2"/>
        <v>12</v>
      </c>
      <c r="N117" s="34">
        <v>50</v>
      </c>
      <c r="O117" s="34">
        <v>5</v>
      </c>
      <c r="P117" s="109">
        <v>4500</v>
      </c>
      <c r="Q117" s="109">
        <v>0</v>
      </c>
      <c r="R117" s="79">
        <v>41571</v>
      </c>
      <c r="S117" s="79">
        <v>41575</v>
      </c>
      <c r="T117" s="34"/>
      <c r="U117" s="34"/>
      <c r="V117" s="34"/>
    </row>
    <row r="118" spans="1:22" ht="39.950000000000003" customHeight="1">
      <c r="A118" s="46">
        <v>99</v>
      </c>
      <c r="B118" s="46">
        <v>109</v>
      </c>
      <c r="C118" s="118" t="s">
        <v>2035</v>
      </c>
      <c r="D118" s="117">
        <v>41564</v>
      </c>
      <c r="E118" s="34" t="s">
        <v>2044</v>
      </c>
      <c r="F118" s="34" t="s">
        <v>2045</v>
      </c>
      <c r="G118" s="34" t="s">
        <v>1807</v>
      </c>
      <c r="H118" s="34" t="s">
        <v>2466</v>
      </c>
      <c r="I118" s="78"/>
      <c r="J118" s="34" t="s">
        <v>34</v>
      </c>
      <c r="K118" s="83" t="s">
        <v>2047</v>
      </c>
      <c r="L118" s="34">
        <v>6</v>
      </c>
      <c r="M118" s="34">
        <f t="shared" si="2"/>
        <v>18</v>
      </c>
      <c r="N118" s="34">
        <v>660</v>
      </c>
      <c r="O118" s="34">
        <v>60</v>
      </c>
      <c r="P118" s="109">
        <v>81000</v>
      </c>
      <c r="Q118" s="109">
        <v>0</v>
      </c>
      <c r="R118" s="79">
        <v>41569</v>
      </c>
      <c r="S118" s="79">
        <v>41608</v>
      </c>
      <c r="T118" s="104" t="s">
        <v>2609</v>
      </c>
      <c r="U118" s="34"/>
      <c r="V118" s="34"/>
    </row>
    <row r="119" spans="1:22" ht="39.950000000000003" customHeight="1">
      <c r="A119" s="46">
        <v>100</v>
      </c>
      <c r="B119" s="46">
        <v>110</v>
      </c>
      <c r="C119" s="456" t="s">
        <v>2036</v>
      </c>
      <c r="D119" s="117">
        <v>41564</v>
      </c>
      <c r="E119" s="34" t="s">
        <v>1931</v>
      </c>
      <c r="F119" s="34" t="s">
        <v>724</v>
      </c>
      <c r="G119" s="34" t="s">
        <v>1807</v>
      </c>
      <c r="H119" s="34" t="s">
        <v>2466</v>
      </c>
      <c r="I119" s="78" t="s">
        <v>2479</v>
      </c>
      <c r="J119" s="34" t="s">
        <v>18</v>
      </c>
      <c r="K119" s="34">
        <v>4533</v>
      </c>
      <c r="L119" s="34">
        <v>3</v>
      </c>
      <c r="M119" s="34">
        <f t="shared" si="2"/>
        <v>9</v>
      </c>
      <c r="N119" s="34">
        <v>800</v>
      </c>
      <c r="O119" s="34">
        <v>30</v>
      </c>
      <c r="P119" s="109">
        <v>0</v>
      </c>
      <c r="Q119" s="109">
        <v>0</v>
      </c>
      <c r="R119" s="34"/>
      <c r="S119" s="34"/>
      <c r="T119" s="34"/>
      <c r="U119" s="34"/>
      <c r="V119" s="34"/>
    </row>
    <row r="120" spans="1:22" ht="39.950000000000003" customHeight="1">
      <c r="A120" s="46">
        <v>101</v>
      </c>
      <c r="B120" s="46">
        <v>111</v>
      </c>
      <c r="C120" s="458"/>
      <c r="D120" s="117">
        <v>41564</v>
      </c>
      <c r="E120" s="34" t="s">
        <v>1931</v>
      </c>
      <c r="F120" s="34" t="s">
        <v>724</v>
      </c>
      <c r="G120" s="34" t="s">
        <v>1807</v>
      </c>
      <c r="H120" s="34" t="s">
        <v>2466</v>
      </c>
      <c r="I120" s="78" t="s">
        <v>2480</v>
      </c>
      <c r="J120" s="34" t="s">
        <v>18</v>
      </c>
      <c r="K120" s="34">
        <v>4536</v>
      </c>
      <c r="L120" s="34">
        <v>3</v>
      </c>
      <c r="M120" s="34">
        <f t="shared" si="2"/>
        <v>9</v>
      </c>
      <c r="N120" s="34">
        <v>800</v>
      </c>
      <c r="O120" s="34">
        <v>30</v>
      </c>
      <c r="P120" s="109">
        <v>0</v>
      </c>
      <c r="Q120" s="109">
        <v>0</v>
      </c>
      <c r="R120" s="34"/>
      <c r="S120" s="34"/>
      <c r="T120" s="34"/>
      <c r="U120" s="34"/>
      <c r="V120" s="34"/>
    </row>
    <row r="121" spans="1:22" ht="39.950000000000003" customHeight="1">
      <c r="A121" s="46">
        <v>102</v>
      </c>
      <c r="B121" s="46">
        <v>112</v>
      </c>
      <c r="C121" s="456" t="s">
        <v>2063</v>
      </c>
      <c r="D121" s="117">
        <v>41575</v>
      </c>
      <c r="E121" s="34" t="s">
        <v>1768</v>
      </c>
      <c r="F121" s="34" t="s">
        <v>1469</v>
      </c>
      <c r="G121" s="34" t="s">
        <v>2003</v>
      </c>
      <c r="H121" s="34" t="s">
        <v>1272</v>
      </c>
      <c r="I121" s="78" t="s">
        <v>2482</v>
      </c>
      <c r="J121" s="34" t="s">
        <v>25</v>
      </c>
      <c r="K121" s="34">
        <v>6819</v>
      </c>
      <c r="L121" s="34">
        <v>4</v>
      </c>
      <c r="M121" s="34">
        <f t="shared" si="2"/>
        <v>12</v>
      </c>
      <c r="N121" s="34">
        <v>63</v>
      </c>
      <c r="O121" s="34">
        <v>10</v>
      </c>
      <c r="P121" s="109">
        <v>9000</v>
      </c>
      <c r="Q121" s="112">
        <v>0</v>
      </c>
      <c r="R121" s="79">
        <v>41589</v>
      </c>
      <c r="S121" s="79">
        <v>41598</v>
      </c>
      <c r="T121" s="34"/>
      <c r="U121" s="34"/>
      <c r="V121" s="34"/>
    </row>
    <row r="122" spans="1:22" ht="39.950000000000003" customHeight="1">
      <c r="A122" s="46">
        <v>103</v>
      </c>
      <c r="B122" s="46">
        <v>113</v>
      </c>
      <c r="C122" s="457"/>
      <c r="D122" s="117">
        <v>41575</v>
      </c>
      <c r="E122" s="34" t="s">
        <v>1768</v>
      </c>
      <c r="F122" s="34" t="s">
        <v>1469</v>
      </c>
      <c r="G122" s="34" t="s">
        <v>1102</v>
      </c>
      <c r="H122" s="34" t="s">
        <v>2424</v>
      </c>
      <c r="I122" s="78" t="s">
        <v>2481</v>
      </c>
      <c r="J122" s="34" t="s">
        <v>153</v>
      </c>
      <c r="K122" s="34" t="s">
        <v>1660</v>
      </c>
      <c r="L122" s="34">
        <v>6</v>
      </c>
      <c r="M122" s="34">
        <f t="shared" si="2"/>
        <v>18</v>
      </c>
      <c r="N122" s="34">
        <v>63</v>
      </c>
      <c r="O122" s="34">
        <v>10</v>
      </c>
      <c r="P122" s="109">
        <v>13600</v>
      </c>
      <c r="Q122" s="112">
        <v>0</v>
      </c>
      <c r="R122" s="79">
        <v>41582</v>
      </c>
      <c r="S122" s="79">
        <v>41591</v>
      </c>
      <c r="T122" s="104" t="s">
        <v>2609</v>
      </c>
      <c r="U122" s="34"/>
      <c r="V122" s="34"/>
    </row>
    <row r="123" spans="1:22" ht="39.950000000000003" customHeight="1">
      <c r="A123" s="46">
        <v>104</v>
      </c>
      <c r="B123" s="46">
        <v>114</v>
      </c>
      <c r="C123" s="457"/>
      <c r="D123" s="117">
        <v>41575</v>
      </c>
      <c r="E123" s="34" t="s">
        <v>1768</v>
      </c>
      <c r="F123" s="34" t="s">
        <v>1469</v>
      </c>
      <c r="G123" s="34" t="s">
        <v>1007</v>
      </c>
      <c r="H123" s="34" t="s">
        <v>2424</v>
      </c>
      <c r="I123" s="78"/>
      <c r="J123" s="34" t="s">
        <v>41</v>
      </c>
      <c r="K123" s="34" t="s">
        <v>2059</v>
      </c>
      <c r="L123" s="34">
        <v>6</v>
      </c>
      <c r="M123" s="34">
        <f t="shared" si="2"/>
        <v>18</v>
      </c>
      <c r="N123" s="34">
        <v>63</v>
      </c>
      <c r="O123" s="34">
        <v>10</v>
      </c>
      <c r="P123" s="109">
        <v>13600</v>
      </c>
      <c r="Q123" s="112">
        <v>0</v>
      </c>
      <c r="R123" s="79">
        <v>41584</v>
      </c>
      <c r="S123" s="79">
        <v>41593</v>
      </c>
      <c r="T123" s="104" t="s">
        <v>2609</v>
      </c>
      <c r="U123" s="34"/>
      <c r="V123" s="34"/>
    </row>
    <row r="124" spans="1:22" ht="39.950000000000003" customHeight="1">
      <c r="A124" s="46">
        <v>105</v>
      </c>
      <c r="B124" s="46">
        <v>115</v>
      </c>
      <c r="C124" s="457"/>
      <c r="D124" s="117">
        <v>41575</v>
      </c>
      <c r="E124" s="34" t="s">
        <v>1768</v>
      </c>
      <c r="F124" s="34" t="s">
        <v>1469</v>
      </c>
      <c r="G124" s="34" t="s">
        <v>1816</v>
      </c>
      <c r="H124" s="34" t="s">
        <v>2424</v>
      </c>
      <c r="I124" s="78" t="s">
        <v>2483</v>
      </c>
      <c r="J124" s="34" t="s">
        <v>34</v>
      </c>
      <c r="K124" s="34" t="s">
        <v>2060</v>
      </c>
      <c r="L124" s="34">
        <v>45</v>
      </c>
      <c r="M124" s="34">
        <f t="shared" si="2"/>
        <v>135</v>
      </c>
      <c r="N124" s="34">
        <v>63</v>
      </c>
      <c r="O124" s="34">
        <v>10</v>
      </c>
      <c r="P124" s="109">
        <v>102000</v>
      </c>
      <c r="Q124" s="109">
        <v>18000</v>
      </c>
      <c r="R124" s="79">
        <v>41590</v>
      </c>
      <c r="S124" s="79">
        <v>41599</v>
      </c>
      <c r="T124" s="104" t="s">
        <v>2609</v>
      </c>
      <c r="U124" s="34">
        <v>0</v>
      </c>
      <c r="V124" s="34"/>
    </row>
    <row r="125" spans="1:22" ht="39.950000000000003" customHeight="1">
      <c r="A125" s="46">
        <v>106</v>
      </c>
      <c r="B125" s="46">
        <v>116</v>
      </c>
      <c r="C125" s="457"/>
      <c r="D125" s="117">
        <v>41575</v>
      </c>
      <c r="E125" s="34" t="s">
        <v>2051</v>
      </c>
      <c r="F125" s="34" t="s">
        <v>1469</v>
      </c>
      <c r="G125" s="34" t="s">
        <v>1988</v>
      </c>
      <c r="H125" s="34" t="s">
        <v>1536</v>
      </c>
      <c r="I125" s="78" t="s">
        <v>2484</v>
      </c>
      <c r="J125" s="34" t="s">
        <v>25</v>
      </c>
      <c r="K125" s="83" t="s">
        <v>2061</v>
      </c>
      <c r="L125" s="34">
        <v>40</v>
      </c>
      <c r="M125" s="34">
        <f t="shared" si="2"/>
        <v>120</v>
      </c>
      <c r="N125" s="34">
        <v>500</v>
      </c>
      <c r="O125" s="34">
        <v>30</v>
      </c>
      <c r="P125" s="109">
        <v>274100</v>
      </c>
      <c r="Q125" s="109">
        <v>18000</v>
      </c>
      <c r="R125" s="79">
        <v>41587</v>
      </c>
      <c r="S125" s="79">
        <v>41616</v>
      </c>
      <c r="T125" s="104" t="s">
        <v>2609</v>
      </c>
      <c r="U125" s="34">
        <v>0</v>
      </c>
      <c r="V125" s="34"/>
    </row>
    <row r="126" spans="1:22" ht="39.950000000000003" customHeight="1">
      <c r="A126" s="46">
        <v>107</v>
      </c>
      <c r="B126" s="46">
        <v>117</v>
      </c>
      <c r="C126" s="457"/>
      <c r="D126" s="117">
        <v>41575</v>
      </c>
      <c r="E126" s="34" t="s">
        <v>2051</v>
      </c>
      <c r="F126" s="34" t="s">
        <v>1469</v>
      </c>
      <c r="G126" s="34" t="s">
        <v>1988</v>
      </c>
      <c r="H126" s="34" t="s">
        <v>1536</v>
      </c>
      <c r="I126" s="78" t="s">
        <v>2550</v>
      </c>
      <c r="J126" s="34" t="s">
        <v>41</v>
      </c>
      <c r="K126" s="34" t="s">
        <v>196</v>
      </c>
      <c r="L126" s="34">
        <v>240</v>
      </c>
      <c r="M126" s="34">
        <f t="shared" si="2"/>
        <v>720</v>
      </c>
      <c r="N126" s="34">
        <v>315</v>
      </c>
      <c r="O126" s="34">
        <v>10</v>
      </c>
      <c r="P126" s="109">
        <v>55700</v>
      </c>
      <c r="Q126" s="109">
        <v>27000</v>
      </c>
      <c r="R126" s="79">
        <v>41577</v>
      </c>
      <c r="S126" s="79">
        <v>41587</v>
      </c>
      <c r="T126" s="104" t="s">
        <v>2609</v>
      </c>
      <c r="U126" s="34">
        <v>0</v>
      </c>
      <c r="V126" s="34"/>
    </row>
    <row r="127" spans="1:22" ht="39.950000000000003" customHeight="1">
      <c r="A127" s="46">
        <v>108</v>
      </c>
      <c r="B127" s="46">
        <v>118</v>
      </c>
      <c r="C127" s="458"/>
      <c r="D127" s="117">
        <v>41575</v>
      </c>
      <c r="E127" s="34" t="s">
        <v>2051</v>
      </c>
      <c r="F127" s="34" t="s">
        <v>1469</v>
      </c>
      <c r="G127" s="34" t="s">
        <v>1988</v>
      </c>
      <c r="H127" s="34" t="s">
        <v>1536</v>
      </c>
      <c r="I127" s="78"/>
      <c r="J127" s="34" t="s">
        <v>108</v>
      </c>
      <c r="K127" s="100" t="s">
        <v>2064</v>
      </c>
      <c r="L127" s="34">
        <v>1020</v>
      </c>
      <c r="M127" s="34">
        <f t="shared" si="2"/>
        <v>3060</v>
      </c>
      <c r="N127" s="34">
        <v>150</v>
      </c>
      <c r="O127" s="34">
        <v>15</v>
      </c>
      <c r="P127" s="109">
        <v>3476500</v>
      </c>
      <c r="Q127" s="109">
        <v>45000</v>
      </c>
      <c r="R127" s="79">
        <v>41594</v>
      </c>
      <c r="S127" s="79">
        <v>41608</v>
      </c>
      <c r="T127" s="104" t="s">
        <v>2609</v>
      </c>
      <c r="U127" s="34">
        <v>0</v>
      </c>
      <c r="V127" s="34"/>
    </row>
    <row r="128" spans="1:22" ht="39.950000000000003" customHeight="1">
      <c r="A128" s="46">
        <v>109</v>
      </c>
      <c r="B128" s="46">
        <v>119</v>
      </c>
      <c r="C128" s="456" t="s">
        <v>2071</v>
      </c>
      <c r="D128" s="117">
        <v>41582</v>
      </c>
      <c r="E128" s="34" t="s">
        <v>2051</v>
      </c>
      <c r="F128" s="34" t="s">
        <v>1469</v>
      </c>
      <c r="G128" s="34" t="s">
        <v>2065</v>
      </c>
      <c r="H128" s="34" t="s">
        <v>2424</v>
      </c>
      <c r="I128" s="78" t="s">
        <v>2485</v>
      </c>
      <c r="J128" s="34" t="s">
        <v>34</v>
      </c>
      <c r="K128" s="34" t="s">
        <v>2069</v>
      </c>
      <c r="L128" s="34">
        <v>1</v>
      </c>
      <c r="M128" s="34">
        <f t="shared" si="2"/>
        <v>3</v>
      </c>
      <c r="N128" s="34">
        <v>63</v>
      </c>
      <c r="O128" s="34">
        <v>10</v>
      </c>
      <c r="P128" s="109">
        <v>0</v>
      </c>
      <c r="Q128" s="109">
        <v>0</v>
      </c>
      <c r="R128" s="79">
        <v>41586</v>
      </c>
      <c r="S128" s="79">
        <v>41595</v>
      </c>
      <c r="T128" s="34"/>
      <c r="U128" s="34"/>
      <c r="V128" s="34"/>
    </row>
    <row r="129" spans="1:22" ht="39.950000000000003" customHeight="1">
      <c r="A129" s="46">
        <v>110</v>
      </c>
      <c r="B129" s="46">
        <v>120</v>
      </c>
      <c r="C129" s="458"/>
      <c r="D129" s="117">
        <v>41582</v>
      </c>
      <c r="E129" s="34" t="s">
        <v>2051</v>
      </c>
      <c r="F129" s="34" t="s">
        <v>1469</v>
      </c>
      <c r="G129" s="34" t="s">
        <v>2066</v>
      </c>
      <c r="H129" s="34" t="s">
        <v>1272</v>
      </c>
      <c r="I129" s="78" t="s">
        <v>2486</v>
      </c>
      <c r="J129" s="34" t="s">
        <v>25</v>
      </c>
      <c r="K129" s="83" t="s">
        <v>2070</v>
      </c>
      <c r="L129" s="34">
        <v>1</v>
      </c>
      <c r="M129" s="34">
        <f t="shared" si="2"/>
        <v>3</v>
      </c>
      <c r="N129" s="34">
        <v>50</v>
      </c>
      <c r="O129" s="34">
        <v>5</v>
      </c>
      <c r="P129" s="109">
        <v>0</v>
      </c>
      <c r="Q129" s="109">
        <v>0</v>
      </c>
      <c r="R129" s="79">
        <v>41586</v>
      </c>
      <c r="S129" s="79">
        <v>41596</v>
      </c>
      <c r="T129" s="34"/>
      <c r="U129" s="34"/>
      <c r="V129" s="34"/>
    </row>
    <row r="130" spans="1:22" ht="39.950000000000003" customHeight="1">
      <c r="A130" s="46">
        <v>111</v>
      </c>
      <c r="B130" s="46">
        <v>121</v>
      </c>
      <c r="C130" s="456" t="s">
        <v>2072</v>
      </c>
      <c r="D130" s="117">
        <v>41591</v>
      </c>
      <c r="E130" s="34" t="s">
        <v>2051</v>
      </c>
      <c r="F130" s="34" t="s">
        <v>1469</v>
      </c>
      <c r="G130" s="34" t="s">
        <v>1988</v>
      </c>
      <c r="H130" s="34" t="s">
        <v>1536</v>
      </c>
      <c r="I130" s="78" t="s">
        <v>2488</v>
      </c>
      <c r="J130" s="34" t="s">
        <v>108</v>
      </c>
      <c r="K130" s="34" t="s">
        <v>2078</v>
      </c>
      <c r="L130" s="34">
        <f>1027+12</f>
        <v>1039</v>
      </c>
      <c r="M130" s="34">
        <f t="shared" si="2"/>
        <v>3117</v>
      </c>
      <c r="N130" s="34">
        <v>150</v>
      </c>
      <c r="O130" s="34">
        <v>15</v>
      </c>
      <c r="P130" s="109">
        <v>45000</v>
      </c>
      <c r="Q130" s="109">
        <v>0</v>
      </c>
      <c r="R130" s="79">
        <v>41598</v>
      </c>
      <c r="S130" s="79">
        <v>41612</v>
      </c>
      <c r="T130" s="104" t="s">
        <v>2609</v>
      </c>
      <c r="U130" s="34">
        <v>0</v>
      </c>
      <c r="V130" s="34"/>
    </row>
    <row r="131" spans="1:22" ht="39.950000000000003" customHeight="1">
      <c r="A131" s="46">
        <v>112</v>
      </c>
      <c r="B131" s="46">
        <v>122</v>
      </c>
      <c r="C131" s="457"/>
      <c r="D131" s="117">
        <v>41591</v>
      </c>
      <c r="E131" s="34" t="s">
        <v>1768</v>
      </c>
      <c r="F131" s="34" t="s">
        <v>1469</v>
      </c>
      <c r="G131" s="34" t="s">
        <v>1907</v>
      </c>
      <c r="H131" s="34" t="s">
        <v>2424</v>
      </c>
      <c r="I131" s="78" t="s">
        <v>2551</v>
      </c>
      <c r="J131" s="34" t="s">
        <v>34</v>
      </c>
      <c r="K131" s="34" t="s">
        <v>2079</v>
      </c>
      <c r="L131" s="34">
        <v>3</v>
      </c>
      <c r="M131" s="34">
        <f t="shared" si="2"/>
        <v>9</v>
      </c>
      <c r="N131" s="34">
        <v>63</v>
      </c>
      <c r="O131" s="34">
        <v>10</v>
      </c>
      <c r="P131" s="112">
        <v>0</v>
      </c>
      <c r="Q131" s="109">
        <v>0</v>
      </c>
      <c r="R131" s="79">
        <v>41598</v>
      </c>
      <c r="S131" s="79">
        <v>41608</v>
      </c>
      <c r="T131" s="104" t="s">
        <v>2609</v>
      </c>
      <c r="U131" s="34"/>
      <c r="V131" s="34"/>
    </row>
    <row r="132" spans="1:22" ht="39.950000000000003" customHeight="1">
      <c r="A132" s="46">
        <v>113</v>
      </c>
      <c r="B132" s="46">
        <v>123</v>
      </c>
      <c r="C132" s="458"/>
      <c r="D132" s="117">
        <v>41591</v>
      </c>
      <c r="E132" s="34" t="s">
        <v>1768</v>
      </c>
      <c r="F132" s="34" t="s">
        <v>1469</v>
      </c>
      <c r="G132" s="34" t="s">
        <v>2074</v>
      </c>
      <c r="H132" s="34" t="s">
        <v>2424</v>
      </c>
      <c r="I132" s="78" t="s">
        <v>2348</v>
      </c>
      <c r="J132" s="34" t="s">
        <v>85</v>
      </c>
      <c r="K132" s="34">
        <v>852</v>
      </c>
      <c r="L132" s="34">
        <v>2</v>
      </c>
      <c r="M132" s="34">
        <f t="shared" si="2"/>
        <v>6</v>
      </c>
      <c r="N132" s="34">
        <v>63</v>
      </c>
      <c r="O132" s="34">
        <v>10</v>
      </c>
      <c r="P132" s="109">
        <v>0</v>
      </c>
      <c r="Q132" s="109">
        <v>0</v>
      </c>
      <c r="R132" s="34"/>
      <c r="S132" s="34"/>
      <c r="T132" s="34"/>
      <c r="U132" s="34"/>
      <c r="V132" s="34"/>
    </row>
    <row r="133" spans="1:22" ht="39.950000000000003" customHeight="1">
      <c r="A133" s="46">
        <v>114</v>
      </c>
      <c r="B133" s="46">
        <v>124</v>
      </c>
      <c r="C133" s="456" t="s">
        <v>2080</v>
      </c>
      <c r="D133" s="117">
        <v>41591</v>
      </c>
      <c r="E133" s="34" t="s">
        <v>1375</v>
      </c>
      <c r="F133" s="34" t="s">
        <v>909</v>
      </c>
      <c r="G133" s="34" t="s">
        <v>2081</v>
      </c>
      <c r="H133" s="34" t="s">
        <v>2466</v>
      </c>
      <c r="I133" s="78"/>
      <c r="J133" s="34" t="s">
        <v>18</v>
      </c>
      <c r="K133" s="34" t="s">
        <v>2083</v>
      </c>
      <c r="L133" s="34">
        <v>740</v>
      </c>
      <c r="M133" s="34">
        <f t="shared" ref="M133:M140" si="3">L133*1.5</f>
        <v>1110</v>
      </c>
      <c r="N133" s="34" t="s">
        <v>386</v>
      </c>
      <c r="O133" s="34">
        <v>10</v>
      </c>
      <c r="P133" s="109">
        <v>844800</v>
      </c>
      <c r="Q133" s="109">
        <v>36000</v>
      </c>
      <c r="R133" s="79">
        <v>41593</v>
      </c>
      <c r="S133" s="79">
        <v>41602</v>
      </c>
      <c r="T133" s="104" t="s">
        <v>2609</v>
      </c>
      <c r="U133" s="34">
        <v>0</v>
      </c>
      <c r="V133" s="34"/>
    </row>
    <row r="134" spans="1:22" ht="39.950000000000003" customHeight="1">
      <c r="A134" s="46">
        <v>115</v>
      </c>
      <c r="B134" s="46">
        <v>125</v>
      </c>
      <c r="C134" s="458"/>
      <c r="D134" s="117">
        <v>41591</v>
      </c>
      <c r="E134" s="34" t="s">
        <v>1375</v>
      </c>
      <c r="F134" s="34" t="s">
        <v>909</v>
      </c>
      <c r="G134" s="34" t="s">
        <v>2081</v>
      </c>
      <c r="H134" s="34" t="s">
        <v>2466</v>
      </c>
      <c r="I134" s="78"/>
      <c r="J134" s="34" t="s">
        <v>41</v>
      </c>
      <c r="K134" s="34" t="s">
        <v>2085</v>
      </c>
      <c r="L134" s="34">
        <v>540</v>
      </c>
      <c r="M134" s="34">
        <f t="shared" si="3"/>
        <v>810</v>
      </c>
      <c r="N134" s="34" t="s">
        <v>386</v>
      </c>
      <c r="O134" s="34">
        <v>10</v>
      </c>
      <c r="P134" s="109">
        <v>616500</v>
      </c>
      <c r="Q134" s="109">
        <v>27000</v>
      </c>
      <c r="R134" s="79">
        <v>41593</v>
      </c>
      <c r="S134" s="79">
        <v>41602</v>
      </c>
      <c r="T134" s="104" t="s">
        <v>2609</v>
      </c>
      <c r="U134" s="34">
        <v>0</v>
      </c>
      <c r="V134" s="34"/>
    </row>
    <row r="135" spans="1:22" ht="39.950000000000003" customHeight="1">
      <c r="A135" s="46">
        <v>116</v>
      </c>
      <c r="B135" s="46">
        <v>126</v>
      </c>
      <c r="C135" s="456" t="s">
        <v>2089</v>
      </c>
      <c r="D135" s="117">
        <v>41591</v>
      </c>
      <c r="E135" s="34" t="s">
        <v>1375</v>
      </c>
      <c r="F135" s="34" t="s">
        <v>2088</v>
      </c>
      <c r="G135" s="34" t="s">
        <v>2081</v>
      </c>
      <c r="H135" s="34" t="s">
        <v>2466</v>
      </c>
      <c r="I135" s="78"/>
      <c r="J135" s="34" t="s">
        <v>18</v>
      </c>
      <c r="K135" s="34" t="s">
        <v>2083</v>
      </c>
      <c r="L135" s="34">
        <v>740</v>
      </c>
      <c r="M135" s="34">
        <f t="shared" si="3"/>
        <v>1110</v>
      </c>
      <c r="N135" s="34" t="s">
        <v>386</v>
      </c>
      <c r="O135" s="34">
        <v>10</v>
      </c>
      <c r="P135" s="109">
        <v>844800</v>
      </c>
      <c r="Q135" s="109">
        <v>36000</v>
      </c>
      <c r="R135" s="79">
        <v>41593</v>
      </c>
      <c r="S135" s="79">
        <v>41602</v>
      </c>
      <c r="T135" s="104" t="s">
        <v>2609</v>
      </c>
      <c r="U135" s="34">
        <v>0</v>
      </c>
      <c r="V135" s="34"/>
    </row>
    <row r="136" spans="1:22" ht="39.950000000000003" customHeight="1">
      <c r="A136" s="46">
        <v>117</v>
      </c>
      <c r="B136" s="46">
        <v>127</v>
      </c>
      <c r="C136" s="458"/>
      <c r="D136" s="117">
        <v>41591</v>
      </c>
      <c r="E136" s="34" t="s">
        <v>1375</v>
      </c>
      <c r="F136" s="34" t="s">
        <v>2088</v>
      </c>
      <c r="G136" s="34" t="s">
        <v>2081</v>
      </c>
      <c r="H136" s="34" t="s">
        <v>2466</v>
      </c>
      <c r="I136" s="78"/>
      <c r="J136" s="34" t="s">
        <v>41</v>
      </c>
      <c r="K136" s="34" t="s">
        <v>2085</v>
      </c>
      <c r="L136" s="34">
        <v>540</v>
      </c>
      <c r="M136" s="34">
        <f t="shared" si="3"/>
        <v>810</v>
      </c>
      <c r="N136" s="34" t="s">
        <v>386</v>
      </c>
      <c r="O136" s="34">
        <v>10</v>
      </c>
      <c r="P136" s="109">
        <v>616500</v>
      </c>
      <c r="Q136" s="109">
        <v>27000</v>
      </c>
      <c r="R136" s="79">
        <v>41593</v>
      </c>
      <c r="S136" s="79">
        <v>41602</v>
      </c>
      <c r="T136" s="104" t="s">
        <v>2609</v>
      </c>
      <c r="U136" s="34">
        <v>0</v>
      </c>
      <c r="V136" s="34"/>
    </row>
    <row r="137" spans="1:22" ht="39.950000000000003" customHeight="1">
      <c r="A137" s="46">
        <v>118</v>
      </c>
      <c r="B137" s="46">
        <v>128</v>
      </c>
      <c r="C137" s="456" t="s">
        <v>2090</v>
      </c>
      <c r="D137" s="117">
        <v>41591</v>
      </c>
      <c r="E137" s="34" t="s">
        <v>2091</v>
      </c>
      <c r="F137" s="34" t="s">
        <v>733</v>
      </c>
      <c r="G137" s="34" t="s">
        <v>2081</v>
      </c>
      <c r="H137" s="34" t="s">
        <v>2466</v>
      </c>
      <c r="I137" s="78"/>
      <c r="J137" s="34" t="s">
        <v>153</v>
      </c>
      <c r="K137" s="34" t="s">
        <v>2094</v>
      </c>
      <c r="L137" s="34">
        <v>5</v>
      </c>
      <c r="M137" s="34">
        <f t="shared" si="3"/>
        <v>7.5</v>
      </c>
      <c r="N137" s="34" t="s">
        <v>1804</v>
      </c>
      <c r="O137" s="34">
        <v>5</v>
      </c>
      <c r="P137" s="109">
        <v>5800</v>
      </c>
      <c r="Q137" s="109">
        <v>0</v>
      </c>
      <c r="R137" s="79">
        <v>41598</v>
      </c>
      <c r="S137" s="79">
        <v>41602</v>
      </c>
      <c r="T137" s="34"/>
      <c r="U137" s="34"/>
      <c r="V137" s="34"/>
    </row>
    <row r="138" spans="1:22" ht="39.950000000000003" customHeight="1">
      <c r="A138" s="46">
        <v>119</v>
      </c>
      <c r="B138" s="46">
        <v>129</v>
      </c>
      <c r="C138" s="457"/>
      <c r="D138" s="117">
        <v>41591</v>
      </c>
      <c r="E138" s="34" t="s">
        <v>2091</v>
      </c>
      <c r="F138" s="34" t="s">
        <v>733</v>
      </c>
      <c r="G138" s="34" t="s">
        <v>2081</v>
      </c>
      <c r="H138" s="34" t="s">
        <v>2466</v>
      </c>
      <c r="I138" s="78"/>
      <c r="J138" s="34" t="s">
        <v>200</v>
      </c>
      <c r="K138" s="34" t="s">
        <v>2095</v>
      </c>
      <c r="L138" s="34">
        <v>3</v>
      </c>
      <c r="M138" s="34">
        <f t="shared" si="3"/>
        <v>4.5</v>
      </c>
      <c r="N138" s="34" t="s">
        <v>1804</v>
      </c>
      <c r="O138" s="34">
        <v>5</v>
      </c>
      <c r="P138" s="109">
        <v>3500</v>
      </c>
      <c r="Q138" s="109">
        <v>0</v>
      </c>
      <c r="R138" s="79">
        <v>41598</v>
      </c>
      <c r="S138" s="79">
        <v>41602</v>
      </c>
      <c r="T138" s="34"/>
      <c r="U138" s="34"/>
      <c r="V138" s="34"/>
    </row>
    <row r="139" spans="1:22" ht="39.950000000000003" customHeight="1">
      <c r="A139" s="46"/>
      <c r="B139" s="46">
        <v>130</v>
      </c>
      <c r="C139" s="458"/>
      <c r="D139" s="117">
        <v>41591</v>
      </c>
      <c r="E139" s="34" t="s">
        <v>2091</v>
      </c>
      <c r="F139" s="34" t="s">
        <v>733</v>
      </c>
      <c r="G139" s="34" t="s">
        <v>2081</v>
      </c>
      <c r="H139" s="34" t="s">
        <v>2466</v>
      </c>
      <c r="I139" s="78"/>
      <c r="J139" s="34" t="s">
        <v>200</v>
      </c>
      <c r="K139" s="34" t="s">
        <v>2096</v>
      </c>
      <c r="L139" s="34">
        <v>3</v>
      </c>
      <c r="M139" s="34">
        <f t="shared" si="3"/>
        <v>4.5</v>
      </c>
      <c r="N139" s="34" t="s">
        <v>1804</v>
      </c>
      <c r="O139" s="34">
        <v>5</v>
      </c>
      <c r="P139" s="109">
        <v>3500</v>
      </c>
      <c r="Q139" s="109">
        <v>0</v>
      </c>
      <c r="R139" s="79">
        <v>41598</v>
      </c>
      <c r="S139" s="79">
        <v>41602</v>
      </c>
      <c r="T139" s="34"/>
      <c r="U139" s="34"/>
      <c r="V139" s="34"/>
    </row>
    <row r="140" spans="1:22" ht="39.950000000000003" customHeight="1">
      <c r="A140" s="46"/>
      <c r="B140" s="46">
        <v>131</v>
      </c>
      <c r="C140" s="118" t="s">
        <v>2097</v>
      </c>
      <c r="D140" s="117">
        <v>41591</v>
      </c>
      <c r="E140" s="34" t="s">
        <v>2098</v>
      </c>
      <c r="F140" s="34" t="s">
        <v>973</v>
      </c>
      <c r="G140" s="34" t="s">
        <v>2099</v>
      </c>
      <c r="H140" s="34" t="s">
        <v>2099</v>
      </c>
      <c r="I140" s="78"/>
      <c r="J140" s="34" t="s">
        <v>153</v>
      </c>
      <c r="K140" s="34" t="s">
        <v>2100</v>
      </c>
      <c r="L140" s="34">
        <v>3</v>
      </c>
      <c r="M140" s="34">
        <f t="shared" si="3"/>
        <v>4.5</v>
      </c>
      <c r="N140" s="34">
        <v>100</v>
      </c>
      <c r="O140" s="34">
        <v>5</v>
      </c>
      <c r="P140" s="109">
        <v>0</v>
      </c>
      <c r="Q140" s="109">
        <v>0</v>
      </c>
      <c r="R140" s="34"/>
      <c r="S140" s="34"/>
      <c r="T140" s="34"/>
      <c r="U140" s="34"/>
      <c r="V140" s="34"/>
    </row>
    <row r="141" spans="1:22" ht="39.950000000000003" customHeight="1">
      <c r="A141" s="46"/>
      <c r="B141" s="46">
        <v>132</v>
      </c>
      <c r="C141" s="456" t="s">
        <v>2110</v>
      </c>
      <c r="D141" s="117">
        <v>41597</v>
      </c>
      <c r="E141" s="34" t="s">
        <v>2051</v>
      </c>
      <c r="F141" s="34" t="s">
        <v>1469</v>
      </c>
      <c r="G141" s="34" t="s">
        <v>1816</v>
      </c>
      <c r="H141" s="34" t="s">
        <v>2424</v>
      </c>
      <c r="I141" s="78" t="s">
        <v>2490</v>
      </c>
      <c r="J141" s="34" t="s">
        <v>25</v>
      </c>
      <c r="K141" s="34">
        <v>2082</v>
      </c>
      <c r="L141" s="34">
        <v>2</v>
      </c>
      <c r="M141" s="34">
        <f>L141*3</f>
        <v>6</v>
      </c>
      <c r="N141" s="34">
        <v>63</v>
      </c>
      <c r="O141" s="34">
        <v>10</v>
      </c>
      <c r="P141" s="109">
        <v>4500</v>
      </c>
      <c r="Q141" s="109">
        <v>0</v>
      </c>
      <c r="R141" s="79">
        <v>41604</v>
      </c>
      <c r="S141" s="79">
        <v>41613</v>
      </c>
      <c r="T141" s="34"/>
      <c r="U141" s="34"/>
      <c r="V141" s="34"/>
    </row>
    <row r="142" spans="1:22" ht="39.950000000000003" customHeight="1">
      <c r="A142" s="46"/>
      <c r="B142" s="46">
        <v>133</v>
      </c>
      <c r="C142" s="457"/>
      <c r="D142" s="117">
        <v>41597</v>
      </c>
      <c r="E142" s="34" t="s">
        <v>2051</v>
      </c>
      <c r="F142" s="34" t="s">
        <v>1469</v>
      </c>
      <c r="G142" s="34" t="s">
        <v>2105</v>
      </c>
      <c r="H142" s="34" t="s">
        <v>2424</v>
      </c>
      <c r="I142" s="78" t="s">
        <v>2491</v>
      </c>
      <c r="J142" s="34" t="s">
        <v>153</v>
      </c>
      <c r="K142" s="34" t="s">
        <v>2106</v>
      </c>
      <c r="L142" s="34">
        <v>2</v>
      </c>
      <c r="M142" s="34">
        <f>L142*3</f>
        <v>6</v>
      </c>
      <c r="N142" s="34">
        <v>63</v>
      </c>
      <c r="O142" s="34">
        <v>10</v>
      </c>
      <c r="P142" s="109">
        <v>4500</v>
      </c>
      <c r="Q142" s="109">
        <v>0</v>
      </c>
      <c r="R142" s="79">
        <v>41606</v>
      </c>
      <c r="S142" s="79">
        <v>41615</v>
      </c>
      <c r="T142" s="34"/>
      <c r="U142" s="34"/>
      <c r="V142" s="34"/>
    </row>
    <row r="143" spans="1:22" ht="39.950000000000003" customHeight="1">
      <c r="A143" s="46"/>
      <c r="B143" s="46">
        <v>134</v>
      </c>
      <c r="C143" s="458"/>
      <c r="D143" s="117">
        <v>41597</v>
      </c>
      <c r="E143" s="34" t="s">
        <v>2051</v>
      </c>
      <c r="F143" s="34" t="s">
        <v>1469</v>
      </c>
      <c r="G143" s="34" t="s">
        <v>2107</v>
      </c>
      <c r="H143" s="34" t="s">
        <v>2424</v>
      </c>
      <c r="I143" s="78" t="s">
        <v>2492</v>
      </c>
      <c r="J143" s="34" t="s">
        <v>108</v>
      </c>
      <c r="K143" s="34" t="s">
        <v>2109</v>
      </c>
      <c r="L143" s="34">
        <v>8</v>
      </c>
      <c r="M143" s="34">
        <f>L143*3</f>
        <v>24</v>
      </c>
      <c r="N143" s="34">
        <v>63</v>
      </c>
      <c r="O143" s="34">
        <v>10</v>
      </c>
      <c r="P143" s="109">
        <v>18000</v>
      </c>
      <c r="Q143" s="109">
        <v>0</v>
      </c>
      <c r="R143" s="79">
        <v>41605</v>
      </c>
      <c r="S143" s="79">
        <v>41614</v>
      </c>
      <c r="T143" s="34"/>
      <c r="U143" s="34"/>
      <c r="V143" s="34"/>
    </row>
    <row r="144" spans="1:22" ht="39.950000000000003" customHeight="1">
      <c r="A144" s="46"/>
      <c r="B144" s="46">
        <v>137</v>
      </c>
      <c r="C144" s="456" t="s">
        <v>2124</v>
      </c>
      <c r="D144" s="117">
        <v>41597</v>
      </c>
      <c r="E144" s="34" t="s">
        <v>1375</v>
      </c>
      <c r="F144" s="34" t="s">
        <v>733</v>
      </c>
      <c r="G144" s="34" t="s">
        <v>2081</v>
      </c>
      <c r="H144" s="34" t="s">
        <v>2466</v>
      </c>
      <c r="I144" s="78" t="s">
        <v>2493</v>
      </c>
      <c r="J144" s="34" t="s">
        <v>25</v>
      </c>
      <c r="K144" s="83" t="s">
        <v>2112</v>
      </c>
      <c r="L144" s="34">
        <v>3</v>
      </c>
      <c r="M144" s="34">
        <f>L144*3</f>
        <v>9</v>
      </c>
      <c r="N144" s="34" t="s">
        <v>424</v>
      </c>
      <c r="O144" s="34">
        <v>5</v>
      </c>
      <c r="P144" s="109">
        <v>3400</v>
      </c>
      <c r="Q144" s="109">
        <v>0</v>
      </c>
      <c r="R144" s="79">
        <v>41603</v>
      </c>
      <c r="S144" s="79">
        <v>41607</v>
      </c>
      <c r="T144" s="105" t="s">
        <v>2610</v>
      </c>
      <c r="U144" s="34"/>
      <c r="V144" s="34"/>
    </row>
    <row r="145" spans="1:22" ht="39.950000000000003" customHeight="1">
      <c r="A145" s="46"/>
      <c r="B145" s="46">
        <v>138</v>
      </c>
      <c r="C145" s="457"/>
      <c r="D145" s="117">
        <v>41597</v>
      </c>
      <c r="E145" s="34" t="s">
        <v>1375</v>
      </c>
      <c r="F145" s="34" t="s">
        <v>733</v>
      </c>
      <c r="G145" s="34" t="s">
        <v>2081</v>
      </c>
      <c r="H145" s="34" t="s">
        <v>2466</v>
      </c>
      <c r="I145" s="78" t="s">
        <v>2388</v>
      </c>
      <c r="J145" s="34" t="s">
        <v>25</v>
      </c>
      <c r="K145" s="34">
        <v>6085</v>
      </c>
      <c r="L145" s="34">
        <v>2</v>
      </c>
      <c r="M145" s="34">
        <f t="shared" ref="M145:M155" si="4">L145*3</f>
        <v>6</v>
      </c>
      <c r="N145" s="34" t="s">
        <v>424</v>
      </c>
      <c r="O145" s="34">
        <v>5</v>
      </c>
      <c r="P145" s="109">
        <v>0</v>
      </c>
      <c r="Q145" s="109">
        <v>0</v>
      </c>
      <c r="R145" s="79">
        <v>41603</v>
      </c>
      <c r="S145" s="79">
        <v>41607</v>
      </c>
      <c r="T145" s="104" t="s">
        <v>2609</v>
      </c>
      <c r="U145" s="34"/>
      <c r="V145" s="34"/>
    </row>
    <row r="146" spans="1:22" ht="39.950000000000003" customHeight="1">
      <c r="A146" s="46"/>
      <c r="B146" s="46">
        <v>139</v>
      </c>
      <c r="C146" s="457"/>
      <c r="D146" s="117">
        <v>41597</v>
      </c>
      <c r="E146" s="34" t="s">
        <v>1375</v>
      </c>
      <c r="F146" s="34" t="s">
        <v>733</v>
      </c>
      <c r="G146" s="34" t="s">
        <v>2081</v>
      </c>
      <c r="H146" s="34" t="s">
        <v>2466</v>
      </c>
      <c r="I146" s="78" t="s">
        <v>2552</v>
      </c>
      <c r="J146" s="34" t="s">
        <v>41</v>
      </c>
      <c r="K146" s="34" t="s">
        <v>2113</v>
      </c>
      <c r="L146" s="34">
        <v>3</v>
      </c>
      <c r="M146" s="34">
        <f t="shared" si="4"/>
        <v>9</v>
      </c>
      <c r="N146" s="34" t="s">
        <v>424</v>
      </c>
      <c r="O146" s="34">
        <v>5</v>
      </c>
      <c r="P146" s="109">
        <v>3400</v>
      </c>
      <c r="Q146" s="109">
        <v>0</v>
      </c>
      <c r="R146" s="79">
        <v>41603</v>
      </c>
      <c r="S146" s="79">
        <v>41607</v>
      </c>
      <c r="T146" s="104" t="s">
        <v>2609</v>
      </c>
      <c r="U146" s="34"/>
      <c r="V146" s="34"/>
    </row>
    <row r="147" spans="1:22" ht="39.950000000000003" customHeight="1">
      <c r="A147" s="46"/>
      <c r="B147" s="46">
        <v>140</v>
      </c>
      <c r="C147" s="457"/>
      <c r="D147" s="117">
        <v>41597</v>
      </c>
      <c r="E147" s="34" t="s">
        <v>1375</v>
      </c>
      <c r="F147" s="34" t="s">
        <v>733</v>
      </c>
      <c r="G147" s="34" t="s">
        <v>2081</v>
      </c>
      <c r="H147" s="34" t="s">
        <v>2466</v>
      </c>
      <c r="I147" s="78" t="s">
        <v>2495</v>
      </c>
      <c r="J147" s="34" t="s">
        <v>41</v>
      </c>
      <c r="K147" s="34" t="s">
        <v>2114</v>
      </c>
      <c r="L147" s="34">
        <v>3</v>
      </c>
      <c r="M147" s="34">
        <f t="shared" si="4"/>
        <v>9</v>
      </c>
      <c r="N147" s="34" t="s">
        <v>424</v>
      </c>
      <c r="O147" s="34">
        <v>5</v>
      </c>
      <c r="P147" s="109">
        <v>3400</v>
      </c>
      <c r="Q147" s="109">
        <v>0</v>
      </c>
      <c r="R147" s="79">
        <v>41603</v>
      </c>
      <c r="S147" s="79">
        <v>41607</v>
      </c>
      <c r="T147" s="105" t="s">
        <v>2610</v>
      </c>
      <c r="U147" s="34"/>
      <c r="V147" s="34"/>
    </row>
    <row r="148" spans="1:22" ht="39.950000000000003" customHeight="1">
      <c r="A148" s="46"/>
      <c r="B148" s="46">
        <v>141</v>
      </c>
      <c r="C148" s="457"/>
      <c r="D148" s="117">
        <v>41597</v>
      </c>
      <c r="E148" s="34" t="s">
        <v>1375</v>
      </c>
      <c r="F148" s="34" t="s">
        <v>733</v>
      </c>
      <c r="G148" s="34" t="s">
        <v>2081</v>
      </c>
      <c r="H148" s="34" t="s">
        <v>2466</v>
      </c>
      <c r="I148" s="78" t="s">
        <v>2282</v>
      </c>
      <c r="J148" s="34" t="s">
        <v>41</v>
      </c>
      <c r="K148" s="34" t="s">
        <v>2115</v>
      </c>
      <c r="L148" s="34">
        <v>3</v>
      </c>
      <c r="M148" s="34">
        <f t="shared" si="4"/>
        <v>9</v>
      </c>
      <c r="N148" s="34" t="s">
        <v>424</v>
      </c>
      <c r="O148" s="34">
        <v>5</v>
      </c>
      <c r="P148" s="109">
        <v>3400</v>
      </c>
      <c r="Q148" s="109">
        <v>0</v>
      </c>
      <c r="R148" s="79">
        <v>41603</v>
      </c>
      <c r="S148" s="79">
        <v>41607</v>
      </c>
      <c r="T148" s="104" t="s">
        <v>2609</v>
      </c>
      <c r="U148" s="34"/>
      <c r="V148" s="34"/>
    </row>
    <row r="149" spans="1:22" ht="39.950000000000003" customHeight="1">
      <c r="A149" s="46"/>
      <c r="B149" s="46">
        <v>142</v>
      </c>
      <c r="C149" s="457"/>
      <c r="D149" s="117">
        <v>41597</v>
      </c>
      <c r="E149" s="34" t="s">
        <v>1375</v>
      </c>
      <c r="F149" s="34" t="s">
        <v>733</v>
      </c>
      <c r="G149" s="34" t="s">
        <v>2081</v>
      </c>
      <c r="H149" s="34" t="s">
        <v>2466</v>
      </c>
      <c r="I149" s="78" t="s">
        <v>2497</v>
      </c>
      <c r="J149" s="34" t="s">
        <v>41</v>
      </c>
      <c r="K149" s="34" t="s">
        <v>2116</v>
      </c>
      <c r="L149" s="34">
        <v>2</v>
      </c>
      <c r="M149" s="34">
        <f t="shared" si="4"/>
        <v>6</v>
      </c>
      <c r="N149" s="34" t="s">
        <v>424</v>
      </c>
      <c r="O149" s="34">
        <v>5</v>
      </c>
      <c r="P149" s="109">
        <v>0</v>
      </c>
      <c r="Q149" s="109">
        <v>0</v>
      </c>
      <c r="R149" s="79">
        <v>41603</v>
      </c>
      <c r="S149" s="79">
        <v>41607</v>
      </c>
      <c r="T149" s="105" t="s">
        <v>2610</v>
      </c>
      <c r="U149" s="34"/>
      <c r="V149" s="34"/>
    </row>
    <row r="150" spans="1:22" ht="39.950000000000003" customHeight="1">
      <c r="A150" s="46"/>
      <c r="B150" s="46">
        <v>143</v>
      </c>
      <c r="C150" s="457"/>
      <c r="D150" s="117">
        <v>41597</v>
      </c>
      <c r="E150" s="34" t="s">
        <v>1375</v>
      </c>
      <c r="F150" s="34" t="s">
        <v>733</v>
      </c>
      <c r="G150" s="34" t="s">
        <v>2081</v>
      </c>
      <c r="H150" s="34" t="s">
        <v>2466</v>
      </c>
      <c r="I150" s="78" t="s">
        <v>2553</v>
      </c>
      <c r="J150" s="34" t="s">
        <v>41</v>
      </c>
      <c r="K150" s="34" t="s">
        <v>2117</v>
      </c>
      <c r="L150" s="34">
        <v>3</v>
      </c>
      <c r="M150" s="34">
        <f t="shared" si="4"/>
        <v>9</v>
      </c>
      <c r="N150" s="34" t="s">
        <v>424</v>
      </c>
      <c r="O150" s="34">
        <v>5</v>
      </c>
      <c r="P150" s="109">
        <v>3400</v>
      </c>
      <c r="Q150" s="109">
        <v>0</v>
      </c>
      <c r="R150" s="79">
        <v>41603</v>
      </c>
      <c r="S150" s="79">
        <v>41607</v>
      </c>
      <c r="T150" s="105" t="s">
        <v>384</v>
      </c>
      <c r="U150" s="34"/>
      <c r="V150" s="34"/>
    </row>
    <row r="151" spans="1:22" ht="39.950000000000003" customHeight="1">
      <c r="A151" s="46"/>
      <c r="B151" s="46">
        <v>144</v>
      </c>
      <c r="C151" s="458"/>
      <c r="D151" s="117">
        <v>41597</v>
      </c>
      <c r="E151" s="34" t="s">
        <v>1375</v>
      </c>
      <c r="F151" s="34" t="s">
        <v>733</v>
      </c>
      <c r="G151" s="34" t="s">
        <v>2081</v>
      </c>
      <c r="H151" s="34" t="s">
        <v>2466</v>
      </c>
      <c r="I151" s="78" t="s">
        <v>2498</v>
      </c>
      <c r="J151" s="34" t="s">
        <v>41</v>
      </c>
      <c r="K151" s="34" t="s">
        <v>2118</v>
      </c>
      <c r="L151" s="34">
        <v>3</v>
      </c>
      <c r="M151" s="34">
        <f t="shared" si="4"/>
        <v>9</v>
      </c>
      <c r="N151" s="34" t="s">
        <v>424</v>
      </c>
      <c r="O151" s="34">
        <v>5</v>
      </c>
      <c r="P151" s="109">
        <v>3400</v>
      </c>
      <c r="Q151" s="109">
        <v>0</v>
      </c>
      <c r="R151" s="79">
        <v>41603</v>
      </c>
      <c r="S151" s="79">
        <v>41607</v>
      </c>
      <c r="T151" s="104" t="s">
        <v>2609</v>
      </c>
      <c r="U151" s="34"/>
      <c r="V151" s="34"/>
    </row>
    <row r="152" spans="1:22" ht="39.950000000000003" customHeight="1">
      <c r="A152" s="46"/>
      <c r="B152" s="46">
        <v>145</v>
      </c>
      <c r="C152" s="456" t="s">
        <v>2125</v>
      </c>
      <c r="D152" s="117">
        <v>41603</v>
      </c>
      <c r="E152" s="34" t="s">
        <v>2051</v>
      </c>
      <c r="F152" s="34" t="s">
        <v>1469</v>
      </c>
      <c r="G152" s="34" t="s">
        <v>1102</v>
      </c>
      <c r="H152" s="34" t="s">
        <v>2424</v>
      </c>
      <c r="I152" s="78" t="s">
        <v>2499</v>
      </c>
      <c r="J152" s="34" t="s">
        <v>269</v>
      </c>
      <c r="K152" s="34">
        <v>397</v>
      </c>
      <c r="L152" s="34">
        <v>2</v>
      </c>
      <c r="M152" s="34">
        <f t="shared" si="4"/>
        <v>6</v>
      </c>
      <c r="N152" s="34">
        <v>63</v>
      </c>
      <c r="O152" s="34">
        <v>10</v>
      </c>
      <c r="P152" s="109">
        <v>4500</v>
      </c>
      <c r="Q152" s="109">
        <v>0</v>
      </c>
      <c r="R152" s="79">
        <v>41613</v>
      </c>
      <c r="S152" s="79">
        <v>41622</v>
      </c>
      <c r="T152" s="104" t="s">
        <v>2609</v>
      </c>
      <c r="U152" s="34"/>
      <c r="V152" s="34"/>
    </row>
    <row r="153" spans="1:22" ht="39.950000000000003" customHeight="1">
      <c r="A153" s="46"/>
      <c r="B153" s="46">
        <v>146</v>
      </c>
      <c r="C153" s="457"/>
      <c r="D153" s="117">
        <v>41603</v>
      </c>
      <c r="E153" s="34" t="s">
        <v>2051</v>
      </c>
      <c r="F153" s="34" t="s">
        <v>1469</v>
      </c>
      <c r="G153" s="34" t="s">
        <v>1102</v>
      </c>
      <c r="H153" s="34" t="s">
        <v>2424</v>
      </c>
      <c r="I153" s="78" t="s">
        <v>2500</v>
      </c>
      <c r="J153" s="34" t="s">
        <v>269</v>
      </c>
      <c r="K153" s="34" t="s">
        <v>1997</v>
      </c>
      <c r="L153" s="34">
        <v>2</v>
      </c>
      <c r="M153" s="34">
        <f t="shared" si="4"/>
        <v>6</v>
      </c>
      <c r="N153" s="34">
        <v>63</v>
      </c>
      <c r="O153" s="34">
        <v>10</v>
      </c>
      <c r="P153" s="109">
        <v>4500</v>
      </c>
      <c r="Q153" s="109">
        <v>0</v>
      </c>
      <c r="R153" s="79">
        <v>41613</v>
      </c>
      <c r="S153" s="79">
        <v>41622</v>
      </c>
      <c r="T153" s="104" t="s">
        <v>2609</v>
      </c>
      <c r="U153" s="34"/>
      <c r="V153" s="34"/>
    </row>
    <row r="154" spans="1:22" ht="39.950000000000003" customHeight="1">
      <c r="A154" s="46"/>
      <c r="B154" s="46">
        <v>147</v>
      </c>
      <c r="C154" s="457"/>
      <c r="D154" s="117">
        <v>41603</v>
      </c>
      <c r="E154" s="34" t="s">
        <v>2051</v>
      </c>
      <c r="F154" s="34" t="s">
        <v>1469</v>
      </c>
      <c r="G154" s="34" t="s">
        <v>1102</v>
      </c>
      <c r="H154" s="34" t="s">
        <v>2424</v>
      </c>
      <c r="I154" s="78" t="s">
        <v>2501</v>
      </c>
      <c r="J154" s="34" t="s">
        <v>269</v>
      </c>
      <c r="K154" s="34" t="s">
        <v>2122</v>
      </c>
      <c r="L154" s="34">
        <v>2</v>
      </c>
      <c r="M154" s="34">
        <f t="shared" si="4"/>
        <v>6</v>
      </c>
      <c r="N154" s="34">
        <v>63</v>
      </c>
      <c r="O154" s="34">
        <v>10</v>
      </c>
      <c r="P154" s="109">
        <v>4500</v>
      </c>
      <c r="Q154" s="109">
        <v>0</v>
      </c>
      <c r="R154" s="79">
        <v>41613</v>
      </c>
      <c r="S154" s="79">
        <v>41622</v>
      </c>
      <c r="T154" s="104" t="s">
        <v>2609</v>
      </c>
      <c r="U154" s="34"/>
      <c r="V154" s="34"/>
    </row>
    <row r="155" spans="1:22" ht="39.950000000000003" customHeight="1">
      <c r="A155" s="46"/>
      <c r="B155" s="46">
        <v>148</v>
      </c>
      <c r="C155" s="458"/>
      <c r="D155" s="117">
        <v>41603</v>
      </c>
      <c r="E155" s="34" t="s">
        <v>2051</v>
      </c>
      <c r="F155" s="34" t="s">
        <v>1469</v>
      </c>
      <c r="G155" s="34" t="s">
        <v>1102</v>
      </c>
      <c r="H155" s="34" t="s">
        <v>2424</v>
      </c>
      <c r="I155" s="78" t="s">
        <v>2502</v>
      </c>
      <c r="J155" s="34" t="s">
        <v>269</v>
      </c>
      <c r="K155" s="34" t="s">
        <v>2123</v>
      </c>
      <c r="L155" s="34">
        <v>2</v>
      </c>
      <c r="M155" s="34">
        <f t="shared" si="4"/>
        <v>6</v>
      </c>
      <c r="N155" s="34">
        <v>63</v>
      </c>
      <c r="O155" s="34">
        <v>10</v>
      </c>
      <c r="P155" s="109">
        <v>4500</v>
      </c>
      <c r="Q155" s="109">
        <v>0</v>
      </c>
      <c r="R155" s="79">
        <v>41613</v>
      </c>
      <c r="S155" s="79">
        <v>41622</v>
      </c>
      <c r="T155" s="104" t="s">
        <v>2609</v>
      </c>
      <c r="U155" s="34"/>
      <c r="V155" s="34"/>
    </row>
    <row r="156" spans="1:22">
      <c r="U156" s="92">
        <f>COUNTIF(U4:U155,0)</f>
        <v>39</v>
      </c>
    </row>
  </sheetData>
  <autoFilter ref="A3:V156" xr:uid="{00000000-0009-0000-0000-000005000000}"/>
  <mergeCells count="29">
    <mergeCell ref="C130:C132"/>
    <mergeCell ref="C133:C134"/>
    <mergeCell ref="C77:C79"/>
    <mergeCell ref="C82:C88"/>
    <mergeCell ref="C92:C94"/>
    <mergeCell ref="C96:C102"/>
    <mergeCell ref="C104:C109"/>
    <mergeCell ref="C112:C114"/>
    <mergeCell ref="B2:V2"/>
    <mergeCell ref="C115:C117"/>
    <mergeCell ref="C119:C120"/>
    <mergeCell ref="C121:C127"/>
    <mergeCell ref="C128:C129"/>
    <mergeCell ref="C38:C49"/>
    <mergeCell ref="C52:C55"/>
    <mergeCell ref="C56:C57"/>
    <mergeCell ref="C59:C63"/>
    <mergeCell ref="C66:C67"/>
    <mergeCell ref="C68:C73"/>
    <mergeCell ref="C5:C7"/>
    <mergeCell ref="C9:C17"/>
    <mergeCell ref="C18:C24"/>
    <mergeCell ref="C28:C30"/>
    <mergeCell ref="C32:C33"/>
    <mergeCell ref="C135:C136"/>
    <mergeCell ref="C137:C139"/>
    <mergeCell ref="C141:C143"/>
    <mergeCell ref="C144:C151"/>
    <mergeCell ref="C152:C155"/>
  </mergeCells>
  <phoneticPr fontId="8" type="noConversion"/>
  <pageMargins left="0.98425196850393704" right="0.39370078740157483" top="0.74803149606299213" bottom="0.74803149606299213" header="0.31496062992125984" footer="0.31496062992125984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U112"/>
  <sheetViews>
    <sheetView view="pageBreakPreview" zoomScaleSheetLayoutView="100" workbookViewId="0">
      <pane xSplit="5" ySplit="3" topLeftCell="F38" activePane="bottomRight" state="frozen"/>
      <selection activeCell="P6" sqref="P6"/>
      <selection pane="topRight" activeCell="P6" sqref="P6"/>
      <selection pane="bottomLeft" activeCell="P6" sqref="P6"/>
      <selection pane="bottomRight" activeCell="P6" sqref="P6"/>
    </sheetView>
  </sheetViews>
  <sheetFormatPr defaultRowHeight="13.5"/>
  <cols>
    <col min="1" max="1" width="6.88671875" style="65" customWidth="1"/>
    <col min="2" max="2" width="6.77734375" style="65" customWidth="1"/>
    <col min="3" max="3" width="7.77734375" style="89" customWidth="1"/>
    <col min="4" max="4" width="13" style="93" customWidth="1"/>
    <col min="5" max="5" width="11.44140625" style="92" customWidth="1"/>
    <col min="6" max="7" width="9.33203125" style="92" customWidth="1"/>
    <col min="8" max="8" width="18.44140625" style="67" customWidth="1"/>
    <col min="9" max="9" width="7.77734375" style="67" customWidth="1"/>
    <col min="10" max="10" width="9.33203125" style="67" customWidth="1"/>
    <col min="11" max="12" width="6.77734375" style="92" customWidth="1"/>
    <col min="13" max="13" width="6" style="92" customWidth="1"/>
    <col min="14" max="14" width="7.88671875" style="92" customWidth="1"/>
    <col min="15" max="15" width="9.77734375" style="92" customWidth="1"/>
    <col min="16" max="16" width="7.88671875" style="92" customWidth="1"/>
    <col min="17" max="18" width="8.77734375" style="92" customWidth="1"/>
    <col min="19" max="19" width="8.77734375" style="87" customWidth="1"/>
    <col min="20" max="20" width="19.88671875" style="92" hidden="1" customWidth="1"/>
    <col min="21" max="21" width="12.5546875" style="92" hidden="1" customWidth="1"/>
    <col min="22" max="16384" width="8.88671875" style="65"/>
  </cols>
  <sheetData>
    <row r="1" spans="1:21" ht="6.75" customHeight="1"/>
    <row r="2" spans="1:21" ht="65.25" customHeight="1">
      <c r="A2" s="459" t="s">
        <v>670</v>
      </c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</row>
    <row r="3" spans="1:21" s="91" customFormat="1" ht="30" customHeight="1">
      <c r="A3" s="71" t="s">
        <v>1598</v>
      </c>
      <c r="B3" s="46" t="s">
        <v>396</v>
      </c>
      <c r="C3" s="90" t="s">
        <v>4</v>
      </c>
      <c r="D3" s="95" t="s">
        <v>5</v>
      </c>
      <c r="E3" s="72" t="s">
        <v>6</v>
      </c>
      <c r="F3" s="94" t="s">
        <v>2135</v>
      </c>
      <c r="G3" s="94" t="s">
        <v>2136</v>
      </c>
      <c r="H3" s="72" t="s">
        <v>2138</v>
      </c>
      <c r="I3" s="72" t="s">
        <v>7</v>
      </c>
      <c r="J3" s="72" t="s">
        <v>8</v>
      </c>
      <c r="K3" s="72" t="s">
        <v>9</v>
      </c>
      <c r="L3" s="72" t="s">
        <v>10</v>
      </c>
      <c r="M3" s="72" t="s">
        <v>11</v>
      </c>
      <c r="N3" s="72" t="s">
        <v>12</v>
      </c>
      <c r="O3" s="72" t="s">
        <v>2160</v>
      </c>
      <c r="P3" s="72" t="s">
        <v>2217</v>
      </c>
      <c r="Q3" s="72" t="s">
        <v>13</v>
      </c>
      <c r="R3" s="72" t="s">
        <v>14</v>
      </c>
      <c r="S3" s="34" t="s">
        <v>378</v>
      </c>
      <c r="T3" s="72" t="s">
        <v>15</v>
      </c>
      <c r="U3" s="72" t="s">
        <v>16</v>
      </c>
    </row>
    <row r="4" spans="1:21" ht="39.950000000000003" customHeight="1">
      <c r="A4" s="46">
        <v>1</v>
      </c>
      <c r="B4" s="456" t="s">
        <v>2142</v>
      </c>
      <c r="C4" s="117">
        <v>41659</v>
      </c>
      <c r="D4" s="34" t="s">
        <v>2133</v>
      </c>
      <c r="E4" s="34" t="s">
        <v>1469</v>
      </c>
      <c r="F4" s="34" t="s">
        <v>2134</v>
      </c>
      <c r="G4" s="34" t="s">
        <v>2137</v>
      </c>
      <c r="H4" s="34" t="s">
        <v>2139</v>
      </c>
      <c r="I4" s="34" t="s">
        <v>160</v>
      </c>
      <c r="J4" s="118">
        <v>1781</v>
      </c>
      <c r="K4" s="96">
        <v>2</v>
      </c>
      <c r="L4" s="96" t="s">
        <v>257</v>
      </c>
      <c r="M4" s="34">
        <v>50</v>
      </c>
      <c r="N4" s="34">
        <v>10</v>
      </c>
      <c r="O4" s="84">
        <v>0</v>
      </c>
      <c r="P4" s="84"/>
      <c r="Q4" s="79">
        <v>41661</v>
      </c>
      <c r="R4" s="79">
        <v>41672</v>
      </c>
      <c r="S4" s="104" t="s">
        <v>2609</v>
      </c>
      <c r="T4" s="34"/>
      <c r="U4" s="34" t="s">
        <v>2141</v>
      </c>
    </row>
    <row r="5" spans="1:21" ht="39.950000000000003" customHeight="1">
      <c r="A5" s="46">
        <v>2</v>
      </c>
      <c r="B5" s="457"/>
      <c r="C5" s="117">
        <v>41659</v>
      </c>
      <c r="D5" s="34" t="s">
        <v>2133</v>
      </c>
      <c r="E5" s="34" t="s">
        <v>1469</v>
      </c>
      <c r="F5" s="34" t="s">
        <v>2134</v>
      </c>
      <c r="G5" s="34" t="s">
        <v>2137</v>
      </c>
      <c r="H5" s="34" t="s">
        <v>2143</v>
      </c>
      <c r="I5" s="34" t="s">
        <v>160</v>
      </c>
      <c r="J5" s="118">
        <v>1588</v>
      </c>
      <c r="K5" s="96">
        <v>2</v>
      </c>
      <c r="L5" s="96" t="s">
        <v>257</v>
      </c>
      <c r="M5" s="34">
        <v>50</v>
      </c>
      <c r="N5" s="34">
        <v>10</v>
      </c>
      <c r="O5" s="84">
        <v>0</v>
      </c>
      <c r="P5" s="84"/>
      <c r="Q5" s="79">
        <v>41661</v>
      </c>
      <c r="R5" s="79">
        <v>41672</v>
      </c>
      <c r="S5" s="104" t="s">
        <v>2609</v>
      </c>
      <c r="T5" s="34"/>
      <c r="U5" s="34" t="s">
        <v>2141</v>
      </c>
    </row>
    <row r="6" spans="1:21" ht="39.950000000000003" customHeight="1">
      <c r="A6" s="46">
        <v>3</v>
      </c>
      <c r="B6" s="457"/>
      <c r="C6" s="117">
        <v>41659</v>
      </c>
      <c r="D6" s="34" t="s">
        <v>2133</v>
      </c>
      <c r="E6" s="34" t="s">
        <v>1469</v>
      </c>
      <c r="F6" s="34" t="s">
        <v>2134</v>
      </c>
      <c r="G6" s="34" t="s">
        <v>2137</v>
      </c>
      <c r="H6" s="34" t="s">
        <v>2144</v>
      </c>
      <c r="I6" s="34" t="s">
        <v>56</v>
      </c>
      <c r="J6" s="118">
        <v>5041</v>
      </c>
      <c r="K6" s="96">
        <v>2</v>
      </c>
      <c r="L6" s="96" t="s">
        <v>257</v>
      </c>
      <c r="M6" s="34">
        <v>50</v>
      </c>
      <c r="N6" s="34">
        <v>10</v>
      </c>
      <c r="O6" s="84">
        <v>0</v>
      </c>
      <c r="P6" s="84"/>
      <c r="Q6" s="79">
        <v>41673</v>
      </c>
      <c r="R6" s="79">
        <v>41682</v>
      </c>
      <c r="S6" s="104" t="s">
        <v>2609</v>
      </c>
      <c r="T6" s="34"/>
      <c r="U6" s="34" t="s">
        <v>2141</v>
      </c>
    </row>
    <row r="7" spans="1:21" ht="39.950000000000003" customHeight="1">
      <c r="A7" s="46">
        <v>4</v>
      </c>
      <c r="B7" s="457"/>
      <c r="C7" s="117">
        <v>41659</v>
      </c>
      <c r="D7" s="34" t="s">
        <v>2133</v>
      </c>
      <c r="E7" s="34" t="s">
        <v>1469</v>
      </c>
      <c r="F7" s="34" t="s">
        <v>2134</v>
      </c>
      <c r="G7" s="34" t="s">
        <v>2137</v>
      </c>
      <c r="H7" s="34" t="s">
        <v>2146</v>
      </c>
      <c r="I7" s="34" t="s">
        <v>56</v>
      </c>
      <c r="J7" s="118">
        <v>4645</v>
      </c>
      <c r="K7" s="96">
        <v>2</v>
      </c>
      <c r="L7" s="96" t="s">
        <v>257</v>
      </c>
      <c r="M7" s="34">
        <v>50</v>
      </c>
      <c r="N7" s="34">
        <v>10</v>
      </c>
      <c r="O7" s="84">
        <v>0</v>
      </c>
      <c r="P7" s="84"/>
      <c r="Q7" s="79">
        <v>41673</v>
      </c>
      <c r="R7" s="79">
        <v>41682</v>
      </c>
      <c r="S7" s="104" t="s">
        <v>2609</v>
      </c>
      <c r="T7" s="34"/>
      <c r="U7" s="34" t="s">
        <v>2141</v>
      </c>
    </row>
    <row r="8" spans="1:21" ht="39.950000000000003" customHeight="1">
      <c r="A8" s="46">
        <v>5</v>
      </c>
      <c r="B8" s="457"/>
      <c r="C8" s="117">
        <v>41659</v>
      </c>
      <c r="D8" s="34" t="s">
        <v>2133</v>
      </c>
      <c r="E8" s="34" t="s">
        <v>1469</v>
      </c>
      <c r="F8" s="34" t="s">
        <v>2134</v>
      </c>
      <c r="G8" s="34" t="s">
        <v>2137</v>
      </c>
      <c r="H8" s="34" t="s">
        <v>2147</v>
      </c>
      <c r="I8" s="34" t="s">
        <v>56</v>
      </c>
      <c r="J8" s="118">
        <v>5361</v>
      </c>
      <c r="K8" s="96">
        <v>2</v>
      </c>
      <c r="L8" s="96" t="s">
        <v>257</v>
      </c>
      <c r="M8" s="34">
        <v>50</v>
      </c>
      <c r="N8" s="34">
        <v>10</v>
      </c>
      <c r="O8" s="84">
        <v>0</v>
      </c>
      <c r="P8" s="84"/>
      <c r="Q8" s="79">
        <v>41673</v>
      </c>
      <c r="R8" s="79">
        <v>41682</v>
      </c>
      <c r="S8" s="104" t="s">
        <v>2609</v>
      </c>
      <c r="T8" s="34"/>
      <c r="U8" s="34" t="s">
        <v>2141</v>
      </c>
    </row>
    <row r="9" spans="1:21" ht="39.950000000000003" customHeight="1">
      <c r="A9" s="46">
        <v>6</v>
      </c>
      <c r="B9" s="457"/>
      <c r="C9" s="117">
        <v>41659</v>
      </c>
      <c r="D9" s="34" t="s">
        <v>2133</v>
      </c>
      <c r="E9" s="34" t="s">
        <v>1469</v>
      </c>
      <c r="F9" s="34" t="s">
        <v>2134</v>
      </c>
      <c r="G9" s="34" t="s">
        <v>2137</v>
      </c>
      <c r="H9" s="34" t="s">
        <v>2148</v>
      </c>
      <c r="I9" s="34" t="s">
        <v>18</v>
      </c>
      <c r="J9" s="118">
        <v>1669</v>
      </c>
      <c r="K9" s="96">
        <v>2</v>
      </c>
      <c r="L9" s="96" t="s">
        <v>257</v>
      </c>
      <c r="M9" s="34">
        <v>50</v>
      </c>
      <c r="N9" s="34">
        <v>10</v>
      </c>
      <c r="O9" s="84">
        <v>0</v>
      </c>
      <c r="P9" s="84"/>
      <c r="Q9" s="79">
        <v>41673</v>
      </c>
      <c r="R9" s="79">
        <v>41682</v>
      </c>
      <c r="S9" s="104" t="s">
        <v>2609</v>
      </c>
      <c r="T9" s="34"/>
      <c r="U9" s="34" t="s">
        <v>2141</v>
      </c>
    </row>
    <row r="10" spans="1:21" ht="39.950000000000003" customHeight="1">
      <c r="A10" s="46">
        <v>7</v>
      </c>
      <c r="B10" s="457"/>
      <c r="C10" s="117">
        <v>41659</v>
      </c>
      <c r="D10" s="34" t="s">
        <v>2133</v>
      </c>
      <c r="E10" s="34" t="s">
        <v>1469</v>
      </c>
      <c r="F10" s="34" t="s">
        <v>2134</v>
      </c>
      <c r="G10" s="34" t="s">
        <v>2137</v>
      </c>
      <c r="H10" s="34" t="s">
        <v>2150</v>
      </c>
      <c r="I10" s="34" t="s">
        <v>25</v>
      </c>
      <c r="J10" s="118">
        <v>5774</v>
      </c>
      <c r="K10" s="96">
        <v>2</v>
      </c>
      <c r="L10" s="96" t="s">
        <v>257</v>
      </c>
      <c r="M10" s="34">
        <v>50</v>
      </c>
      <c r="N10" s="34">
        <v>10</v>
      </c>
      <c r="O10" s="84">
        <v>0</v>
      </c>
      <c r="P10" s="84"/>
      <c r="Q10" s="79">
        <v>41673</v>
      </c>
      <c r="R10" s="79">
        <v>41682</v>
      </c>
      <c r="S10" s="104" t="s">
        <v>2609</v>
      </c>
      <c r="T10" s="34"/>
      <c r="U10" s="34" t="s">
        <v>2141</v>
      </c>
    </row>
    <row r="11" spans="1:21" ht="39.950000000000003" customHeight="1">
      <c r="A11" s="46">
        <v>8</v>
      </c>
      <c r="B11" s="456" t="s">
        <v>2152</v>
      </c>
      <c r="C11" s="117">
        <v>41666</v>
      </c>
      <c r="D11" s="34" t="s">
        <v>1768</v>
      </c>
      <c r="E11" s="34" t="s">
        <v>1469</v>
      </c>
      <c r="F11" s="34" t="s">
        <v>2153</v>
      </c>
      <c r="G11" s="34" t="s">
        <v>1180</v>
      </c>
      <c r="H11" s="34" t="s">
        <v>2154</v>
      </c>
      <c r="I11" s="34" t="s">
        <v>25</v>
      </c>
      <c r="J11" s="118" t="s">
        <v>2157</v>
      </c>
      <c r="K11" s="96">
        <v>2</v>
      </c>
      <c r="L11" s="96" t="s">
        <v>257</v>
      </c>
      <c r="M11" s="34">
        <v>63</v>
      </c>
      <c r="N11" s="34">
        <v>10</v>
      </c>
      <c r="O11" s="84">
        <v>0</v>
      </c>
      <c r="P11" s="84"/>
      <c r="Q11" s="79">
        <v>41719</v>
      </c>
      <c r="R11" s="79">
        <v>41728</v>
      </c>
      <c r="S11" s="104" t="s">
        <v>2609</v>
      </c>
      <c r="T11" s="34"/>
      <c r="U11" s="34" t="s">
        <v>2141</v>
      </c>
    </row>
    <row r="12" spans="1:21" ht="39.950000000000003" customHeight="1">
      <c r="A12" s="46">
        <v>9</v>
      </c>
      <c r="B12" s="458"/>
      <c r="C12" s="117">
        <v>41666</v>
      </c>
      <c r="D12" s="34" t="s">
        <v>1768</v>
      </c>
      <c r="E12" s="34" t="s">
        <v>1469</v>
      </c>
      <c r="F12" s="34" t="s">
        <v>2155</v>
      </c>
      <c r="G12" s="34" t="s">
        <v>1180</v>
      </c>
      <c r="H12" s="34" t="s">
        <v>2156</v>
      </c>
      <c r="I12" s="34" t="s">
        <v>56</v>
      </c>
      <c r="J12" s="118" t="s">
        <v>2159</v>
      </c>
      <c r="K12" s="96">
        <v>8</v>
      </c>
      <c r="L12" s="96">
        <v>9.6</v>
      </c>
      <c r="M12" s="34">
        <v>63</v>
      </c>
      <c r="N12" s="34">
        <v>10</v>
      </c>
      <c r="O12" s="84">
        <v>7900</v>
      </c>
      <c r="P12" s="84"/>
      <c r="Q12" s="79">
        <v>41680</v>
      </c>
      <c r="R12" s="79">
        <v>41690</v>
      </c>
      <c r="S12" s="104" t="s">
        <v>2609</v>
      </c>
      <c r="T12" s="34"/>
      <c r="U12" s="34" t="s">
        <v>2141</v>
      </c>
    </row>
    <row r="13" spans="1:21" ht="39.950000000000003" customHeight="1">
      <c r="A13" s="46">
        <v>10</v>
      </c>
      <c r="B13" s="456" t="s">
        <v>2161</v>
      </c>
      <c r="C13" s="117">
        <v>41677</v>
      </c>
      <c r="D13" s="34" t="s">
        <v>1768</v>
      </c>
      <c r="E13" s="34" t="s">
        <v>1469</v>
      </c>
      <c r="F13" s="34" t="s">
        <v>2162</v>
      </c>
      <c r="G13" s="34" t="s">
        <v>1180</v>
      </c>
      <c r="H13" s="34" t="s">
        <v>2163</v>
      </c>
      <c r="I13" s="34" t="s">
        <v>25</v>
      </c>
      <c r="J13" s="118" t="s">
        <v>2164</v>
      </c>
      <c r="K13" s="96">
        <v>3</v>
      </c>
      <c r="L13" s="96">
        <v>3.6</v>
      </c>
      <c r="M13" s="34">
        <v>90</v>
      </c>
      <c r="N13" s="34">
        <v>10</v>
      </c>
      <c r="O13" s="84">
        <v>2900</v>
      </c>
      <c r="P13" s="84"/>
      <c r="Q13" s="79">
        <v>41687</v>
      </c>
      <c r="R13" s="79">
        <v>41696</v>
      </c>
      <c r="S13" s="104" t="s">
        <v>2609</v>
      </c>
      <c r="T13" s="34"/>
      <c r="U13" s="34" t="s">
        <v>2141</v>
      </c>
    </row>
    <row r="14" spans="1:21" ht="39.950000000000003" customHeight="1">
      <c r="A14" s="46">
        <v>11</v>
      </c>
      <c r="B14" s="458"/>
      <c r="C14" s="117">
        <v>41677</v>
      </c>
      <c r="D14" s="34" t="s">
        <v>1768</v>
      </c>
      <c r="E14" s="34" t="s">
        <v>1469</v>
      </c>
      <c r="F14" s="34" t="s">
        <v>2165</v>
      </c>
      <c r="G14" s="34" t="s">
        <v>1180</v>
      </c>
      <c r="H14" s="34" t="s">
        <v>2166</v>
      </c>
      <c r="I14" s="34" t="s">
        <v>71</v>
      </c>
      <c r="J14" s="118" t="s">
        <v>2168</v>
      </c>
      <c r="K14" s="96">
        <v>2</v>
      </c>
      <c r="L14" s="96">
        <v>2.4</v>
      </c>
      <c r="M14" s="34">
        <v>63</v>
      </c>
      <c r="N14" s="34">
        <v>10</v>
      </c>
      <c r="O14" s="84">
        <v>0</v>
      </c>
      <c r="P14" s="84"/>
      <c r="Q14" s="79">
        <v>41683</v>
      </c>
      <c r="R14" s="79">
        <v>41692</v>
      </c>
      <c r="S14" s="104" t="s">
        <v>2609</v>
      </c>
      <c r="T14" s="34"/>
      <c r="U14" s="34" t="s">
        <v>2141</v>
      </c>
    </row>
    <row r="15" spans="1:21" ht="39.950000000000003" customHeight="1">
      <c r="A15" s="46">
        <v>12</v>
      </c>
      <c r="B15" s="120" t="s">
        <v>2173</v>
      </c>
      <c r="C15" s="117">
        <v>41697</v>
      </c>
      <c r="D15" s="34" t="s">
        <v>2169</v>
      </c>
      <c r="E15" s="34" t="s">
        <v>1883</v>
      </c>
      <c r="F15" s="34" t="s">
        <v>2170</v>
      </c>
      <c r="G15" s="34" t="s">
        <v>2170</v>
      </c>
      <c r="H15" s="34" t="s">
        <v>2171</v>
      </c>
      <c r="I15" s="34" t="s">
        <v>25</v>
      </c>
      <c r="J15" s="118"/>
      <c r="K15" s="96">
        <v>0.4</v>
      </c>
      <c r="L15" s="96">
        <v>0.16</v>
      </c>
      <c r="M15" s="34"/>
      <c r="N15" s="34">
        <v>1</v>
      </c>
      <c r="O15" s="84">
        <v>0</v>
      </c>
      <c r="P15" s="84"/>
      <c r="Q15" s="79"/>
      <c r="R15" s="79"/>
      <c r="S15" s="104"/>
      <c r="T15" s="34"/>
      <c r="U15" s="34" t="s">
        <v>2141</v>
      </c>
    </row>
    <row r="16" spans="1:21" ht="39.950000000000003" customHeight="1">
      <c r="A16" s="46">
        <v>13</v>
      </c>
      <c r="B16" s="118" t="s">
        <v>2178</v>
      </c>
      <c r="C16" s="117">
        <v>41698</v>
      </c>
      <c r="D16" s="34" t="s">
        <v>2174</v>
      </c>
      <c r="E16" s="34" t="s">
        <v>1469</v>
      </c>
      <c r="F16" s="34" t="s">
        <v>1470</v>
      </c>
      <c r="G16" s="34" t="s">
        <v>2175</v>
      </c>
      <c r="H16" s="34" t="s">
        <v>2393</v>
      </c>
      <c r="I16" s="34" t="s">
        <v>153</v>
      </c>
      <c r="J16" s="118" t="s">
        <v>2177</v>
      </c>
      <c r="K16" s="96">
        <v>3</v>
      </c>
      <c r="L16" s="96">
        <v>4.5</v>
      </c>
      <c r="M16" s="34">
        <v>63</v>
      </c>
      <c r="N16" s="34">
        <v>1</v>
      </c>
      <c r="O16" s="84">
        <v>0</v>
      </c>
      <c r="P16" s="84"/>
      <c r="Q16" s="79">
        <v>41701</v>
      </c>
      <c r="R16" s="79">
        <v>41701</v>
      </c>
      <c r="S16" s="104" t="s">
        <v>2609</v>
      </c>
      <c r="T16" s="34"/>
      <c r="U16" s="34" t="s">
        <v>2141</v>
      </c>
    </row>
    <row r="17" spans="1:21" ht="39.950000000000003" customHeight="1">
      <c r="A17" s="46">
        <v>14</v>
      </c>
      <c r="B17" s="118" t="s">
        <v>2179</v>
      </c>
      <c r="C17" s="117">
        <v>41701</v>
      </c>
      <c r="D17" s="34" t="s">
        <v>1768</v>
      </c>
      <c r="E17" s="34" t="s">
        <v>1469</v>
      </c>
      <c r="F17" s="34" t="s">
        <v>2180</v>
      </c>
      <c r="G17" s="34" t="s">
        <v>2181</v>
      </c>
      <c r="H17" s="34" t="s">
        <v>2182</v>
      </c>
      <c r="I17" s="34" t="s">
        <v>71</v>
      </c>
      <c r="J17" s="118" t="s">
        <v>2184</v>
      </c>
      <c r="K17" s="96">
        <v>2</v>
      </c>
      <c r="L17" s="96" t="s">
        <v>257</v>
      </c>
      <c r="M17" s="34">
        <v>63</v>
      </c>
      <c r="N17" s="34">
        <v>10</v>
      </c>
      <c r="O17" s="84">
        <v>0</v>
      </c>
      <c r="P17" s="84"/>
      <c r="Q17" s="79">
        <v>41715</v>
      </c>
      <c r="R17" s="79">
        <v>41724</v>
      </c>
      <c r="S17" s="104" t="s">
        <v>2609</v>
      </c>
      <c r="T17" s="34"/>
      <c r="U17" s="34" t="s">
        <v>2141</v>
      </c>
    </row>
    <row r="18" spans="1:21" ht="39.950000000000003" customHeight="1">
      <c r="A18" s="46">
        <v>15</v>
      </c>
      <c r="B18" s="456" t="s">
        <v>2185</v>
      </c>
      <c r="C18" s="117">
        <v>41711</v>
      </c>
      <c r="D18" s="34" t="s">
        <v>1768</v>
      </c>
      <c r="E18" s="34" t="s">
        <v>1469</v>
      </c>
      <c r="F18" s="34" t="s">
        <v>2188</v>
      </c>
      <c r="G18" s="34" t="s">
        <v>2181</v>
      </c>
      <c r="H18" s="34" t="s">
        <v>2414</v>
      </c>
      <c r="I18" s="34" t="s">
        <v>56</v>
      </c>
      <c r="J18" s="118" t="s">
        <v>2187</v>
      </c>
      <c r="K18" s="96">
        <v>8</v>
      </c>
      <c r="L18" s="96">
        <v>9.6</v>
      </c>
      <c r="M18" s="34">
        <v>63</v>
      </c>
      <c r="N18" s="34">
        <v>10</v>
      </c>
      <c r="O18" s="84">
        <v>7800</v>
      </c>
      <c r="P18" s="84"/>
      <c r="Q18" s="79">
        <v>41712</v>
      </c>
      <c r="R18" s="79">
        <v>41718</v>
      </c>
      <c r="S18" s="104" t="s">
        <v>2609</v>
      </c>
      <c r="T18" s="34"/>
      <c r="U18" s="34" t="s">
        <v>2141</v>
      </c>
    </row>
    <row r="19" spans="1:21" ht="39.950000000000003" customHeight="1">
      <c r="A19" s="46">
        <v>16</v>
      </c>
      <c r="B19" s="458"/>
      <c r="C19" s="117">
        <v>41711</v>
      </c>
      <c r="D19" s="34" t="s">
        <v>1768</v>
      </c>
      <c r="E19" s="34" t="s">
        <v>1469</v>
      </c>
      <c r="F19" s="34" t="s">
        <v>2155</v>
      </c>
      <c r="G19" s="34" t="s">
        <v>1180</v>
      </c>
      <c r="H19" s="34" t="s">
        <v>2415</v>
      </c>
      <c r="I19" s="34" t="s">
        <v>18</v>
      </c>
      <c r="J19" s="118" t="s">
        <v>2190</v>
      </c>
      <c r="K19" s="96">
        <v>3</v>
      </c>
      <c r="L19" s="96">
        <v>2.4</v>
      </c>
      <c r="M19" s="34">
        <v>63</v>
      </c>
      <c r="N19" s="34">
        <v>10</v>
      </c>
      <c r="O19" s="84">
        <v>0</v>
      </c>
      <c r="P19" s="84"/>
      <c r="Q19" s="79">
        <v>41719</v>
      </c>
      <c r="R19" s="79">
        <v>41728</v>
      </c>
      <c r="S19" s="104" t="s">
        <v>578</v>
      </c>
      <c r="T19" s="34"/>
      <c r="U19" s="34" t="s">
        <v>2141</v>
      </c>
    </row>
    <row r="20" spans="1:21" ht="39.950000000000003" customHeight="1">
      <c r="A20" s="46">
        <v>17</v>
      </c>
      <c r="B20" s="118" t="s">
        <v>2191</v>
      </c>
      <c r="C20" s="117">
        <v>41712</v>
      </c>
      <c r="D20" s="34" t="s">
        <v>2192</v>
      </c>
      <c r="E20" s="34" t="s">
        <v>630</v>
      </c>
      <c r="F20" s="34" t="s">
        <v>2081</v>
      </c>
      <c r="G20" s="34" t="s">
        <v>2081</v>
      </c>
      <c r="H20" s="34" t="s">
        <v>2193</v>
      </c>
      <c r="I20" s="34" t="s">
        <v>34</v>
      </c>
      <c r="J20" s="118" t="s">
        <v>2195</v>
      </c>
      <c r="K20" s="96">
        <v>7</v>
      </c>
      <c r="L20" s="96">
        <v>7.2</v>
      </c>
      <c r="M20" s="34">
        <v>100</v>
      </c>
      <c r="N20" s="34">
        <v>3</v>
      </c>
      <c r="O20" s="84">
        <v>0</v>
      </c>
      <c r="P20" s="84"/>
      <c r="Q20" s="79">
        <v>41768</v>
      </c>
      <c r="R20" s="79">
        <v>41771</v>
      </c>
      <c r="S20" s="105"/>
      <c r="T20" s="34"/>
      <c r="U20" s="34" t="s">
        <v>2141</v>
      </c>
    </row>
    <row r="21" spans="1:21" ht="39.950000000000003" customHeight="1">
      <c r="A21" s="46">
        <v>18</v>
      </c>
      <c r="B21" s="118" t="s">
        <v>2196</v>
      </c>
      <c r="C21" s="117">
        <v>41712</v>
      </c>
      <c r="D21" s="34" t="s">
        <v>2197</v>
      </c>
      <c r="E21" s="34" t="s">
        <v>2088</v>
      </c>
      <c r="F21" s="34" t="s">
        <v>2081</v>
      </c>
      <c r="G21" s="34" t="s">
        <v>2081</v>
      </c>
      <c r="H21" s="34" t="s">
        <v>2198</v>
      </c>
      <c r="I21" s="34" t="s">
        <v>41</v>
      </c>
      <c r="J21" s="118" t="s">
        <v>2200</v>
      </c>
      <c r="K21" s="96">
        <v>180</v>
      </c>
      <c r="L21" s="96">
        <v>270</v>
      </c>
      <c r="M21" s="34" t="s">
        <v>386</v>
      </c>
      <c r="N21" s="34">
        <v>10</v>
      </c>
      <c r="O21" s="84">
        <v>229500</v>
      </c>
      <c r="P21" s="84">
        <v>27000</v>
      </c>
      <c r="Q21" s="79">
        <v>41736</v>
      </c>
      <c r="R21" s="79">
        <v>41746</v>
      </c>
      <c r="S21" s="104" t="s">
        <v>2609</v>
      </c>
      <c r="T21" s="34">
        <v>0</v>
      </c>
      <c r="U21" s="34" t="s">
        <v>2141</v>
      </c>
    </row>
    <row r="22" spans="1:21" ht="39.950000000000003" customHeight="1">
      <c r="A22" s="46">
        <v>19</v>
      </c>
      <c r="B22" s="118" t="s">
        <v>2202</v>
      </c>
      <c r="C22" s="117">
        <v>41712</v>
      </c>
      <c r="D22" s="34" t="s">
        <v>2197</v>
      </c>
      <c r="E22" s="34" t="s">
        <v>909</v>
      </c>
      <c r="F22" s="34" t="s">
        <v>2081</v>
      </c>
      <c r="G22" s="34" t="s">
        <v>2081</v>
      </c>
      <c r="H22" s="34" t="s">
        <v>2198</v>
      </c>
      <c r="I22" s="34" t="s">
        <v>41</v>
      </c>
      <c r="J22" s="118" t="s">
        <v>2200</v>
      </c>
      <c r="K22" s="96">
        <v>180</v>
      </c>
      <c r="L22" s="96">
        <v>270</v>
      </c>
      <c r="M22" s="34" t="s">
        <v>386</v>
      </c>
      <c r="N22" s="34">
        <v>10</v>
      </c>
      <c r="O22" s="84">
        <v>229500</v>
      </c>
      <c r="P22" s="84">
        <v>27000</v>
      </c>
      <c r="Q22" s="79">
        <v>41736</v>
      </c>
      <c r="R22" s="79">
        <v>41746</v>
      </c>
      <c r="S22" s="104" t="s">
        <v>2609</v>
      </c>
      <c r="T22" s="34">
        <v>0</v>
      </c>
      <c r="U22" s="34" t="s">
        <v>2141</v>
      </c>
    </row>
    <row r="23" spans="1:21" ht="39.950000000000003" customHeight="1">
      <c r="A23" s="46">
        <v>20</v>
      </c>
      <c r="B23" s="456" t="s">
        <v>2203</v>
      </c>
      <c r="C23" s="117">
        <v>41712</v>
      </c>
      <c r="D23" s="34" t="s">
        <v>2204</v>
      </c>
      <c r="E23" s="34" t="s">
        <v>724</v>
      </c>
      <c r="F23" s="34" t="s">
        <v>2081</v>
      </c>
      <c r="G23" s="34" t="s">
        <v>2081</v>
      </c>
      <c r="H23" s="34" t="s">
        <v>2207</v>
      </c>
      <c r="I23" s="34" t="s">
        <v>25</v>
      </c>
      <c r="J23" s="118" t="s">
        <v>2206</v>
      </c>
      <c r="K23" s="96">
        <v>9.5</v>
      </c>
      <c r="L23" s="96">
        <v>8.6</v>
      </c>
      <c r="M23" s="34">
        <v>75</v>
      </c>
      <c r="N23" s="34">
        <v>180</v>
      </c>
      <c r="O23" s="84">
        <v>0</v>
      </c>
      <c r="P23" s="84"/>
      <c r="Q23" s="79"/>
      <c r="R23" s="79"/>
      <c r="S23" s="104"/>
      <c r="T23" s="34"/>
      <c r="U23" s="34" t="s">
        <v>2141</v>
      </c>
    </row>
    <row r="24" spans="1:21" ht="39.950000000000003" customHeight="1">
      <c r="A24" s="46">
        <v>21</v>
      </c>
      <c r="B24" s="458"/>
      <c r="C24" s="117">
        <v>41712</v>
      </c>
      <c r="D24" s="34" t="s">
        <v>2204</v>
      </c>
      <c r="E24" s="34" t="s">
        <v>724</v>
      </c>
      <c r="F24" s="34" t="s">
        <v>2081</v>
      </c>
      <c r="G24" s="34" t="s">
        <v>2081</v>
      </c>
      <c r="H24" s="34" t="s">
        <v>2208</v>
      </c>
      <c r="I24" s="34" t="s">
        <v>56</v>
      </c>
      <c r="J24" s="118" t="s">
        <v>2210</v>
      </c>
      <c r="K24" s="96">
        <v>9</v>
      </c>
      <c r="L24" s="96">
        <v>8.1</v>
      </c>
      <c r="M24" s="34">
        <v>25</v>
      </c>
      <c r="N24" s="34">
        <v>180</v>
      </c>
      <c r="O24" s="84">
        <v>0</v>
      </c>
      <c r="P24" s="84"/>
      <c r="Q24" s="79"/>
      <c r="R24" s="79"/>
      <c r="S24" s="104"/>
      <c r="T24" s="34"/>
      <c r="U24" s="34" t="s">
        <v>2141</v>
      </c>
    </row>
    <row r="25" spans="1:21" ht="39.950000000000003" customHeight="1">
      <c r="A25" s="46">
        <v>22</v>
      </c>
      <c r="B25" s="118" t="s">
        <v>2211</v>
      </c>
      <c r="C25" s="117">
        <v>41715</v>
      </c>
      <c r="D25" s="34" t="s">
        <v>373</v>
      </c>
      <c r="E25" s="34" t="s">
        <v>2213</v>
      </c>
      <c r="F25" s="34" t="s">
        <v>2081</v>
      </c>
      <c r="G25" s="34" t="s">
        <v>2081</v>
      </c>
      <c r="H25" s="34" t="s">
        <v>2208</v>
      </c>
      <c r="I25" s="34" t="s">
        <v>41</v>
      </c>
      <c r="J25" s="118" t="s">
        <v>2215</v>
      </c>
      <c r="K25" s="96">
        <v>9</v>
      </c>
      <c r="L25" s="96">
        <v>12.6</v>
      </c>
      <c r="M25" s="34" t="s">
        <v>2216</v>
      </c>
      <c r="N25" s="34">
        <v>15</v>
      </c>
      <c r="O25" s="84">
        <v>18300</v>
      </c>
      <c r="P25" s="84"/>
      <c r="Q25" s="79">
        <v>41791</v>
      </c>
      <c r="R25" s="79">
        <v>41805</v>
      </c>
      <c r="S25" s="104" t="s">
        <v>2609</v>
      </c>
      <c r="T25" s="34"/>
      <c r="U25" s="34" t="s">
        <v>2141</v>
      </c>
    </row>
    <row r="26" spans="1:21" ht="39.950000000000003" customHeight="1">
      <c r="A26" s="46">
        <v>23</v>
      </c>
      <c r="B26" s="118" t="s">
        <v>2223</v>
      </c>
      <c r="C26" s="117">
        <v>41717</v>
      </c>
      <c r="D26" s="34" t="s">
        <v>2174</v>
      </c>
      <c r="E26" s="34" t="s">
        <v>1469</v>
      </c>
      <c r="F26" s="34" t="s">
        <v>2218</v>
      </c>
      <c r="G26" s="34" t="s">
        <v>2219</v>
      </c>
      <c r="H26" s="34" t="s">
        <v>2220</v>
      </c>
      <c r="I26" s="34" t="s">
        <v>71</v>
      </c>
      <c r="J26" s="118" t="s">
        <v>2222</v>
      </c>
      <c r="K26" s="96">
        <v>1</v>
      </c>
      <c r="L26" s="96">
        <v>1</v>
      </c>
      <c r="M26" s="34">
        <v>50</v>
      </c>
      <c r="N26" s="34">
        <v>1</v>
      </c>
      <c r="O26" s="84">
        <v>0</v>
      </c>
      <c r="P26" s="84"/>
      <c r="Q26" s="79">
        <v>41717</v>
      </c>
      <c r="R26" s="79">
        <v>41719</v>
      </c>
      <c r="S26" s="104" t="s">
        <v>2609</v>
      </c>
      <c r="T26" s="34"/>
      <c r="U26" s="34" t="s">
        <v>2141</v>
      </c>
    </row>
    <row r="27" spans="1:21" ht="39.950000000000003" customHeight="1">
      <c r="A27" s="46">
        <v>24</v>
      </c>
      <c r="B27" s="456" t="s">
        <v>2224</v>
      </c>
      <c r="C27" s="117">
        <v>41718</v>
      </c>
      <c r="D27" s="34" t="s">
        <v>1768</v>
      </c>
      <c r="E27" s="34" t="s">
        <v>1469</v>
      </c>
      <c r="F27" s="34" t="s">
        <v>2225</v>
      </c>
      <c r="G27" s="34" t="s">
        <v>1470</v>
      </c>
      <c r="H27" s="34" t="s">
        <v>2227</v>
      </c>
      <c r="I27" s="34" t="s">
        <v>56</v>
      </c>
      <c r="J27" s="118" t="s">
        <v>1719</v>
      </c>
      <c r="K27" s="96">
        <v>2</v>
      </c>
      <c r="L27" s="96">
        <v>2.4</v>
      </c>
      <c r="M27" s="34">
        <v>160</v>
      </c>
      <c r="N27" s="34">
        <v>10</v>
      </c>
      <c r="O27" s="84">
        <v>0</v>
      </c>
      <c r="P27" s="84"/>
      <c r="Q27" s="79">
        <v>41759</v>
      </c>
      <c r="R27" s="79">
        <v>41769</v>
      </c>
      <c r="S27" s="104"/>
      <c r="T27" s="34"/>
      <c r="U27" s="34" t="s">
        <v>2141</v>
      </c>
    </row>
    <row r="28" spans="1:21" ht="39.950000000000003" customHeight="1">
      <c r="A28" s="46">
        <v>25</v>
      </c>
      <c r="B28" s="458"/>
      <c r="C28" s="117">
        <v>41718</v>
      </c>
      <c r="D28" s="34" t="s">
        <v>1768</v>
      </c>
      <c r="E28" s="34" t="s">
        <v>1469</v>
      </c>
      <c r="F28" s="34" t="s">
        <v>2226</v>
      </c>
      <c r="G28" s="34" t="s">
        <v>1180</v>
      </c>
      <c r="H28" s="34" t="s">
        <v>2230</v>
      </c>
      <c r="I28" s="34" t="s">
        <v>269</v>
      </c>
      <c r="J28" s="118" t="s">
        <v>336</v>
      </c>
      <c r="K28" s="96">
        <v>9</v>
      </c>
      <c r="L28" s="96">
        <v>7.2</v>
      </c>
      <c r="M28" s="34">
        <v>63</v>
      </c>
      <c r="N28" s="34">
        <v>10</v>
      </c>
      <c r="O28" s="84">
        <v>6000</v>
      </c>
      <c r="P28" s="84"/>
      <c r="Q28" s="79">
        <v>41796</v>
      </c>
      <c r="R28" s="79">
        <v>41805</v>
      </c>
      <c r="S28" s="104" t="s">
        <v>2609</v>
      </c>
      <c r="T28" s="34"/>
      <c r="U28" s="34" t="s">
        <v>2141</v>
      </c>
    </row>
    <row r="29" spans="1:21" ht="39.950000000000003" customHeight="1">
      <c r="A29" s="46">
        <v>26</v>
      </c>
      <c r="B29" s="120" t="s">
        <v>2238</v>
      </c>
      <c r="C29" s="117">
        <v>41719</v>
      </c>
      <c r="D29" s="34" t="s">
        <v>2233</v>
      </c>
      <c r="E29" s="34" t="s">
        <v>1883</v>
      </c>
      <c r="F29" s="34" t="s">
        <v>2234</v>
      </c>
      <c r="G29" s="34" t="s">
        <v>2234</v>
      </c>
      <c r="H29" s="34" t="s">
        <v>2235</v>
      </c>
      <c r="I29" s="34" t="s">
        <v>41</v>
      </c>
      <c r="J29" s="118" t="s">
        <v>2237</v>
      </c>
      <c r="K29" s="96">
        <v>1.5</v>
      </c>
      <c r="L29" s="96">
        <v>2.25</v>
      </c>
      <c r="M29" s="34"/>
      <c r="N29" s="34">
        <v>7</v>
      </c>
      <c r="O29" s="84">
        <v>0</v>
      </c>
      <c r="P29" s="84"/>
      <c r="Q29" s="79">
        <v>41725</v>
      </c>
      <c r="R29" s="79">
        <v>41731</v>
      </c>
      <c r="S29" s="104" t="s">
        <v>2609</v>
      </c>
      <c r="T29" s="34"/>
      <c r="U29" s="34" t="s">
        <v>2141</v>
      </c>
    </row>
    <row r="30" spans="1:21" ht="39.950000000000003" customHeight="1">
      <c r="A30" s="46">
        <v>27</v>
      </c>
      <c r="B30" s="456" t="s">
        <v>2239</v>
      </c>
      <c r="C30" s="117">
        <v>41731</v>
      </c>
      <c r="D30" s="34" t="s">
        <v>2197</v>
      </c>
      <c r="E30" s="34" t="s">
        <v>909</v>
      </c>
      <c r="F30" s="34" t="s">
        <v>2081</v>
      </c>
      <c r="G30" s="34" t="s">
        <v>2081</v>
      </c>
      <c r="H30" s="34" t="s">
        <v>2249</v>
      </c>
      <c r="I30" s="34" t="s">
        <v>41</v>
      </c>
      <c r="J30" s="118" t="s">
        <v>2240</v>
      </c>
      <c r="K30" s="96">
        <v>956</v>
      </c>
      <c r="L30" s="96">
        <v>1147.2</v>
      </c>
      <c r="M30" s="34">
        <v>110</v>
      </c>
      <c r="N30" s="34">
        <v>10</v>
      </c>
      <c r="O30" s="84">
        <v>987800</v>
      </c>
      <c r="P30" s="84">
        <v>54000</v>
      </c>
      <c r="Q30" s="79">
        <v>41741</v>
      </c>
      <c r="R30" s="79">
        <v>41773</v>
      </c>
      <c r="S30" s="104" t="s">
        <v>2609</v>
      </c>
      <c r="T30" s="34">
        <v>0</v>
      </c>
      <c r="U30" s="34" t="s">
        <v>2141</v>
      </c>
    </row>
    <row r="31" spans="1:21" ht="39.950000000000003" customHeight="1">
      <c r="A31" s="46">
        <v>28</v>
      </c>
      <c r="B31" s="457"/>
      <c r="C31" s="117">
        <v>41731</v>
      </c>
      <c r="D31" s="34" t="s">
        <v>2197</v>
      </c>
      <c r="E31" s="34" t="s">
        <v>909</v>
      </c>
      <c r="F31" s="34" t="s">
        <v>2081</v>
      </c>
      <c r="G31" s="34" t="s">
        <v>2081</v>
      </c>
      <c r="H31" s="34" t="s">
        <v>2249</v>
      </c>
      <c r="I31" s="34" t="s">
        <v>41</v>
      </c>
      <c r="J31" s="118" t="s">
        <v>2241</v>
      </c>
      <c r="K31" s="96">
        <v>97</v>
      </c>
      <c r="L31" s="96">
        <v>116.4</v>
      </c>
      <c r="M31" s="34">
        <v>110</v>
      </c>
      <c r="N31" s="34">
        <v>5</v>
      </c>
      <c r="O31" s="84">
        <v>56500</v>
      </c>
      <c r="P31" s="84">
        <v>27000</v>
      </c>
      <c r="Q31" s="79">
        <v>41741</v>
      </c>
      <c r="R31" s="79">
        <v>41773</v>
      </c>
      <c r="S31" s="104" t="s">
        <v>2609</v>
      </c>
      <c r="T31" s="34">
        <v>0</v>
      </c>
      <c r="U31" s="34" t="s">
        <v>2141</v>
      </c>
    </row>
    <row r="32" spans="1:21" ht="39.950000000000003" customHeight="1">
      <c r="A32" s="46">
        <v>29</v>
      </c>
      <c r="B32" s="457"/>
      <c r="C32" s="117">
        <v>41731</v>
      </c>
      <c r="D32" s="34" t="s">
        <v>2197</v>
      </c>
      <c r="E32" s="34" t="s">
        <v>909</v>
      </c>
      <c r="F32" s="34" t="s">
        <v>2081</v>
      </c>
      <c r="G32" s="34" t="s">
        <v>2081</v>
      </c>
      <c r="H32" s="34" t="s">
        <v>2249</v>
      </c>
      <c r="I32" s="34" t="s">
        <v>41</v>
      </c>
      <c r="J32" s="118" t="s">
        <v>2242</v>
      </c>
      <c r="K32" s="96">
        <v>806</v>
      </c>
      <c r="L32" s="96">
        <v>967.2</v>
      </c>
      <c r="M32" s="34">
        <v>110</v>
      </c>
      <c r="N32" s="34">
        <v>7</v>
      </c>
      <c r="O32" s="84">
        <v>615200</v>
      </c>
      <c r="P32" s="84">
        <v>40500</v>
      </c>
      <c r="Q32" s="79">
        <v>41741</v>
      </c>
      <c r="R32" s="79">
        <v>41773</v>
      </c>
      <c r="S32" s="104" t="s">
        <v>2609</v>
      </c>
      <c r="T32" s="34">
        <v>0</v>
      </c>
      <c r="U32" s="34" t="s">
        <v>2141</v>
      </c>
    </row>
    <row r="33" spans="1:21" ht="39.950000000000003" customHeight="1">
      <c r="A33" s="46">
        <v>30</v>
      </c>
      <c r="B33" s="457"/>
      <c r="C33" s="117">
        <v>41731</v>
      </c>
      <c r="D33" s="34" t="s">
        <v>2197</v>
      </c>
      <c r="E33" s="34" t="s">
        <v>909</v>
      </c>
      <c r="F33" s="34" t="s">
        <v>2081</v>
      </c>
      <c r="G33" s="34" t="s">
        <v>2081</v>
      </c>
      <c r="H33" s="34" t="s">
        <v>2249</v>
      </c>
      <c r="I33" s="34" t="s">
        <v>41</v>
      </c>
      <c r="J33" s="118" t="s">
        <v>2243</v>
      </c>
      <c r="K33" s="96">
        <v>243</v>
      </c>
      <c r="L33" s="96">
        <v>291.60000000000002</v>
      </c>
      <c r="M33" s="34">
        <v>110</v>
      </c>
      <c r="N33" s="34">
        <v>5</v>
      </c>
      <c r="O33" s="84">
        <v>141700</v>
      </c>
      <c r="P33" s="84">
        <v>27000</v>
      </c>
      <c r="Q33" s="79">
        <v>41741</v>
      </c>
      <c r="R33" s="79">
        <v>41773</v>
      </c>
      <c r="S33" s="104" t="s">
        <v>2609</v>
      </c>
      <c r="T33" s="34">
        <v>0</v>
      </c>
      <c r="U33" s="34" t="s">
        <v>2141</v>
      </c>
    </row>
    <row r="34" spans="1:21" ht="39.950000000000003" customHeight="1">
      <c r="A34" s="46">
        <v>31</v>
      </c>
      <c r="B34" s="458"/>
      <c r="C34" s="117">
        <v>41731</v>
      </c>
      <c r="D34" s="34" t="s">
        <v>2197</v>
      </c>
      <c r="E34" s="34" t="s">
        <v>909</v>
      </c>
      <c r="F34" s="34" t="s">
        <v>2081</v>
      </c>
      <c r="G34" s="34" t="s">
        <v>2081</v>
      </c>
      <c r="H34" s="34" t="s">
        <v>2250</v>
      </c>
      <c r="I34" s="34" t="s">
        <v>25</v>
      </c>
      <c r="J34" s="118" t="s">
        <v>2244</v>
      </c>
      <c r="K34" s="96">
        <v>77</v>
      </c>
      <c r="L34" s="96">
        <v>92.4</v>
      </c>
      <c r="M34" s="34">
        <v>110</v>
      </c>
      <c r="N34" s="34">
        <v>5</v>
      </c>
      <c r="O34" s="84">
        <v>44900</v>
      </c>
      <c r="P34" s="84">
        <v>27000</v>
      </c>
      <c r="Q34" s="79"/>
      <c r="R34" s="79"/>
      <c r="S34" s="34"/>
      <c r="T34" s="34">
        <v>0</v>
      </c>
      <c r="U34" s="34"/>
    </row>
    <row r="35" spans="1:21" ht="39.950000000000003" customHeight="1">
      <c r="A35" s="46">
        <v>32</v>
      </c>
      <c r="B35" s="456" t="s">
        <v>2245</v>
      </c>
      <c r="C35" s="117">
        <v>41731</v>
      </c>
      <c r="D35" s="34" t="s">
        <v>2197</v>
      </c>
      <c r="E35" s="34" t="s">
        <v>2088</v>
      </c>
      <c r="F35" s="34" t="s">
        <v>2081</v>
      </c>
      <c r="G35" s="34" t="s">
        <v>2081</v>
      </c>
      <c r="H35" s="34" t="s">
        <v>2249</v>
      </c>
      <c r="I35" s="34" t="s">
        <v>41</v>
      </c>
      <c r="J35" s="118" t="s">
        <v>2246</v>
      </c>
      <c r="K35" s="96">
        <v>102</v>
      </c>
      <c r="L35" s="96">
        <v>120.4</v>
      </c>
      <c r="M35" s="34">
        <v>110</v>
      </c>
      <c r="N35" s="34">
        <v>10</v>
      </c>
      <c r="O35" s="84">
        <v>103900</v>
      </c>
      <c r="P35" s="84">
        <v>27000</v>
      </c>
      <c r="Q35" s="79">
        <v>41741</v>
      </c>
      <c r="R35" s="79">
        <v>41771</v>
      </c>
      <c r="S35" s="104" t="s">
        <v>2609</v>
      </c>
      <c r="T35" s="34">
        <v>0</v>
      </c>
      <c r="U35" s="34" t="s">
        <v>2141</v>
      </c>
    </row>
    <row r="36" spans="1:21" ht="39.950000000000003" customHeight="1">
      <c r="A36" s="46">
        <v>33</v>
      </c>
      <c r="B36" s="457"/>
      <c r="C36" s="117">
        <v>41731</v>
      </c>
      <c r="D36" s="34" t="s">
        <v>2197</v>
      </c>
      <c r="E36" s="34" t="s">
        <v>2088</v>
      </c>
      <c r="F36" s="34" t="s">
        <v>2081</v>
      </c>
      <c r="G36" s="34" t="s">
        <v>2081</v>
      </c>
      <c r="H36" s="34" t="s">
        <v>2249</v>
      </c>
      <c r="I36" s="34" t="s">
        <v>41</v>
      </c>
      <c r="J36" s="118" t="s">
        <v>2247</v>
      </c>
      <c r="K36" s="96">
        <v>56</v>
      </c>
      <c r="L36" s="96">
        <v>67.2</v>
      </c>
      <c r="M36" s="34">
        <v>110</v>
      </c>
      <c r="N36" s="34">
        <v>10</v>
      </c>
      <c r="O36" s="84">
        <v>57800</v>
      </c>
      <c r="P36" s="84">
        <v>27000</v>
      </c>
      <c r="Q36" s="79">
        <v>41741</v>
      </c>
      <c r="R36" s="79">
        <v>41771</v>
      </c>
      <c r="S36" s="104" t="s">
        <v>2609</v>
      </c>
      <c r="T36" s="34">
        <v>0</v>
      </c>
      <c r="U36" s="34" t="s">
        <v>2141</v>
      </c>
    </row>
    <row r="37" spans="1:21" ht="39.950000000000003" customHeight="1">
      <c r="A37" s="46">
        <v>34</v>
      </c>
      <c r="B37" s="457"/>
      <c r="C37" s="117">
        <v>41731</v>
      </c>
      <c r="D37" s="34" t="s">
        <v>2197</v>
      </c>
      <c r="E37" s="34" t="s">
        <v>2088</v>
      </c>
      <c r="F37" s="34" t="s">
        <v>2081</v>
      </c>
      <c r="G37" s="34" t="s">
        <v>2081</v>
      </c>
      <c r="H37" s="34" t="s">
        <v>2249</v>
      </c>
      <c r="I37" s="34" t="s">
        <v>41</v>
      </c>
      <c r="J37" s="118" t="s">
        <v>2248</v>
      </c>
      <c r="K37" s="96">
        <v>50</v>
      </c>
      <c r="L37" s="96">
        <v>58</v>
      </c>
      <c r="M37" s="34">
        <v>110</v>
      </c>
      <c r="N37" s="34">
        <v>10</v>
      </c>
      <c r="O37" s="84">
        <v>50100</v>
      </c>
      <c r="P37" s="84">
        <v>27000</v>
      </c>
      <c r="Q37" s="79">
        <v>41741</v>
      </c>
      <c r="R37" s="79">
        <v>41771</v>
      </c>
      <c r="S37" s="104" t="s">
        <v>2609</v>
      </c>
      <c r="T37" s="34">
        <v>0</v>
      </c>
      <c r="U37" s="34" t="s">
        <v>2141</v>
      </c>
    </row>
    <row r="38" spans="1:21" ht="39.950000000000003" customHeight="1">
      <c r="A38" s="46">
        <v>35</v>
      </c>
      <c r="B38" s="456" t="s">
        <v>2252</v>
      </c>
      <c r="C38" s="117">
        <v>41731</v>
      </c>
      <c r="D38" s="34" t="s">
        <v>2197</v>
      </c>
      <c r="E38" s="34" t="s">
        <v>630</v>
      </c>
      <c r="F38" s="34" t="s">
        <v>2081</v>
      </c>
      <c r="G38" s="34" t="s">
        <v>2081</v>
      </c>
      <c r="H38" s="34" t="s">
        <v>2249</v>
      </c>
      <c r="I38" s="34" t="s">
        <v>41</v>
      </c>
      <c r="J38" s="118" t="s">
        <v>2253</v>
      </c>
      <c r="K38" s="96">
        <v>446</v>
      </c>
      <c r="L38" s="96">
        <v>535.20000000000005</v>
      </c>
      <c r="M38" s="34">
        <v>110</v>
      </c>
      <c r="N38" s="34">
        <v>10</v>
      </c>
      <c r="O38" s="84">
        <v>460800</v>
      </c>
      <c r="P38" s="84">
        <v>40500</v>
      </c>
      <c r="Q38" s="79">
        <v>41741</v>
      </c>
      <c r="R38" s="79">
        <v>41771</v>
      </c>
      <c r="S38" s="104" t="s">
        <v>2609</v>
      </c>
      <c r="T38" s="34">
        <v>0</v>
      </c>
      <c r="U38" s="34" t="s">
        <v>2141</v>
      </c>
    </row>
    <row r="39" spans="1:21" ht="39.950000000000003" customHeight="1">
      <c r="A39" s="46">
        <v>36</v>
      </c>
      <c r="B39" s="457"/>
      <c r="C39" s="117">
        <v>41731</v>
      </c>
      <c r="D39" s="34" t="s">
        <v>2197</v>
      </c>
      <c r="E39" s="34" t="s">
        <v>630</v>
      </c>
      <c r="F39" s="34" t="s">
        <v>2081</v>
      </c>
      <c r="G39" s="34" t="s">
        <v>2081</v>
      </c>
      <c r="H39" s="34" t="s">
        <v>2249</v>
      </c>
      <c r="I39" s="34" t="s">
        <v>41</v>
      </c>
      <c r="J39" s="118" t="s">
        <v>2254</v>
      </c>
      <c r="K39" s="96">
        <v>330</v>
      </c>
      <c r="L39" s="96">
        <v>396</v>
      </c>
      <c r="M39" s="34">
        <v>110</v>
      </c>
      <c r="N39" s="34">
        <v>10</v>
      </c>
      <c r="O39" s="84">
        <v>341000</v>
      </c>
      <c r="P39" s="84">
        <v>27000</v>
      </c>
      <c r="Q39" s="79">
        <v>41741</v>
      </c>
      <c r="R39" s="79">
        <v>41771</v>
      </c>
      <c r="S39" s="104" t="s">
        <v>2609</v>
      </c>
      <c r="T39" s="34">
        <v>0</v>
      </c>
      <c r="U39" s="34" t="s">
        <v>2141</v>
      </c>
    </row>
    <row r="40" spans="1:21" ht="39.950000000000003" customHeight="1">
      <c r="A40" s="46">
        <v>37</v>
      </c>
      <c r="B40" s="457"/>
      <c r="C40" s="117">
        <v>41731</v>
      </c>
      <c r="D40" s="34" t="s">
        <v>2197</v>
      </c>
      <c r="E40" s="34" t="s">
        <v>630</v>
      </c>
      <c r="F40" s="34" t="s">
        <v>2081</v>
      </c>
      <c r="G40" s="34" t="s">
        <v>2081</v>
      </c>
      <c r="H40" s="34" t="s">
        <v>2249</v>
      </c>
      <c r="I40" s="34" t="s">
        <v>41</v>
      </c>
      <c r="J40" s="118" t="s">
        <v>2255</v>
      </c>
      <c r="K40" s="96">
        <v>88</v>
      </c>
      <c r="L40" s="96">
        <v>104.4</v>
      </c>
      <c r="M40" s="34">
        <v>110</v>
      </c>
      <c r="N40" s="34">
        <v>10</v>
      </c>
      <c r="O40" s="84">
        <v>90000</v>
      </c>
      <c r="P40" s="84">
        <v>27000</v>
      </c>
      <c r="Q40" s="79">
        <v>41741</v>
      </c>
      <c r="R40" s="79">
        <v>41771</v>
      </c>
      <c r="S40" s="104" t="s">
        <v>2609</v>
      </c>
      <c r="T40" s="34">
        <v>0</v>
      </c>
      <c r="U40" s="34" t="s">
        <v>2141</v>
      </c>
    </row>
    <row r="41" spans="1:21" ht="39.950000000000003" customHeight="1">
      <c r="A41" s="46">
        <v>38</v>
      </c>
      <c r="B41" s="118" t="s">
        <v>2256</v>
      </c>
      <c r="C41" s="117">
        <v>41731</v>
      </c>
      <c r="D41" s="34" t="s">
        <v>1768</v>
      </c>
      <c r="E41" s="34" t="s">
        <v>1469</v>
      </c>
      <c r="F41" s="34" t="s">
        <v>1049</v>
      </c>
      <c r="G41" s="34" t="s">
        <v>1180</v>
      </c>
      <c r="H41" s="34" t="s">
        <v>2258</v>
      </c>
      <c r="I41" s="34" t="s">
        <v>18</v>
      </c>
      <c r="J41" s="118" t="s">
        <v>2259</v>
      </c>
      <c r="K41" s="96">
        <v>5</v>
      </c>
      <c r="L41" s="96">
        <v>2.4</v>
      </c>
      <c r="M41" s="34">
        <v>63</v>
      </c>
      <c r="N41" s="34">
        <v>10</v>
      </c>
      <c r="O41" s="84">
        <v>4800</v>
      </c>
      <c r="P41" s="84"/>
      <c r="Q41" s="79">
        <v>41739</v>
      </c>
      <c r="R41" s="79">
        <v>41749</v>
      </c>
      <c r="S41" s="104" t="s">
        <v>2609</v>
      </c>
      <c r="T41" s="34"/>
      <c r="U41" s="34" t="s">
        <v>2141</v>
      </c>
    </row>
    <row r="42" spans="1:21" ht="39.950000000000003" customHeight="1">
      <c r="A42" s="46">
        <v>39</v>
      </c>
      <c r="B42" s="118" t="s">
        <v>2260</v>
      </c>
      <c r="C42" s="117">
        <v>41736</v>
      </c>
      <c r="D42" s="34" t="s">
        <v>2263</v>
      </c>
      <c r="E42" s="34" t="s">
        <v>724</v>
      </c>
      <c r="F42" s="34" t="s">
        <v>2081</v>
      </c>
      <c r="G42" s="34" t="s">
        <v>2081</v>
      </c>
      <c r="H42" s="34" t="s">
        <v>2261</v>
      </c>
      <c r="I42" s="34" t="s">
        <v>649</v>
      </c>
      <c r="J42" s="118" t="s">
        <v>2262</v>
      </c>
      <c r="K42" s="96">
        <v>2</v>
      </c>
      <c r="L42" s="96">
        <v>4</v>
      </c>
      <c r="M42" s="34">
        <v>200</v>
      </c>
      <c r="N42" s="34">
        <v>1</v>
      </c>
      <c r="O42" s="84">
        <v>0</v>
      </c>
      <c r="P42" s="84"/>
      <c r="Q42" s="79"/>
      <c r="R42" s="79"/>
      <c r="S42" s="104"/>
      <c r="T42" s="34"/>
      <c r="U42" s="34" t="s">
        <v>2141</v>
      </c>
    </row>
    <row r="43" spans="1:21" ht="39.950000000000003" customHeight="1">
      <c r="A43" s="46">
        <v>40</v>
      </c>
      <c r="B43" s="118" t="s">
        <v>2264</v>
      </c>
      <c r="C43" s="117">
        <v>41739</v>
      </c>
      <c r="D43" s="34" t="s">
        <v>2265</v>
      </c>
      <c r="E43" s="34" t="s">
        <v>329</v>
      </c>
      <c r="F43" s="34" t="s">
        <v>2081</v>
      </c>
      <c r="G43" s="34" t="s">
        <v>2081</v>
      </c>
      <c r="H43" s="34" t="s">
        <v>2266</v>
      </c>
      <c r="I43" s="34" t="s">
        <v>56</v>
      </c>
      <c r="J43" s="118" t="s">
        <v>2267</v>
      </c>
      <c r="K43" s="96">
        <v>2</v>
      </c>
      <c r="L43" s="96">
        <v>4</v>
      </c>
      <c r="M43" s="34">
        <v>200</v>
      </c>
      <c r="N43" s="34">
        <v>1</v>
      </c>
      <c r="O43" s="84">
        <v>0</v>
      </c>
      <c r="P43" s="84"/>
      <c r="Q43" s="79"/>
      <c r="R43" s="79"/>
      <c r="S43" s="104"/>
      <c r="T43" s="34"/>
      <c r="U43" s="34" t="s">
        <v>2141</v>
      </c>
    </row>
    <row r="44" spans="1:21" ht="39.950000000000003" customHeight="1">
      <c r="A44" s="46">
        <v>41</v>
      </c>
      <c r="B44" s="456" t="s">
        <v>2268</v>
      </c>
      <c r="C44" s="117">
        <v>41746</v>
      </c>
      <c r="D44" s="34" t="s">
        <v>2133</v>
      </c>
      <c r="E44" s="34" t="s">
        <v>1469</v>
      </c>
      <c r="F44" s="34" t="s">
        <v>1816</v>
      </c>
      <c r="G44" s="34" t="s">
        <v>1180</v>
      </c>
      <c r="H44" s="34" t="s">
        <v>2269</v>
      </c>
      <c r="I44" s="34" t="s">
        <v>56</v>
      </c>
      <c r="J44" s="118" t="s">
        <v>2271</v>
      </c>
      <c r="K44" s="96">
        <v>1</v>
      </c>
      <c r="L44" s="96">
        <v>1.2</v>
      </c>
      <c r="M44" s="34">
        <v>50</v>
      </c>
      <c r="N44" s="34">
        <v>10</v>
      </c>
      <c r="O44" s="84">
        <v>0</v>
      </c>
      <c r="P44" s="84">
        <v>0</v>
      </c>
      <c r="Q44" s="79">
        <v>41799</v>
      </c>
      <c r="R44" s="79">
        <v>41808</v>
      </c>
      <c r="S44" s="104" t="s">
        <v>2609</v>
      </c>
      <c r="T44" s="34"/>
      <c r="U44" s="34" t="s">
        <v>2141</v>
      </c>
    </row>
    <row r="45" spans="1:21" ht="39.950000000000003" customHeight="1">
      <c r="A45" s="46">
        <v>42</v>
      </c>
      <c r="B45" s="457"/>
      <c r="C45" s="117">
        <v>41746</v>
      </c>
      <c r="D45" s="34" t="s">
        <v>2133</v>
      </c>
      <c r="E45" s="34" t="s">
        <v>1469</v>
      </c>
      <c r="F45" s="34" t="s">
        <v>1816</v>
      </c>
      <c r="G45" s="34" t="s">
        <v>1180</v>
      </c>
      <c r="H45" s="34" t="s">
        <v>2272</v>
      </c>
      <c r="I45" s="34" t="s">
        <v>56</v>
      </c>
      <c r="J45" s="118" t="s">
        <v>2273</v>
      </c>
      <c r="K45" s="96">
        <v>1</v>
      </c>
      <c r="L45" s="96">
        <v>1.2</v>
      </c>
      <c r="M45" s="34">
        <v>50</v>
      </c>
      <c r="N45" s="34">
        <v>10</v>
      </c>
      <c r="O45" s="84">
        <v>0</v>
      </c>
      <c r="P45" s="84">
        <v>0</v>
      </c>
      <c r="Q45" s="79">
        <v>41772</v>
      </c>
      <c r="R45" s="79">
        <v>41781</v>
      </c>
      <c r="S45" s="104" t="s">
        <v>2609</v>
      </c>
      <c r="T45" s="34"/>
      <c r="U45" s="34" t="s">
        <v>2141</v>
      </c>
    </row>
    <row r="46" spans="1:21" ht="39.950000000000003" customHeight="1">
      <c r="A46" s="46">
        <v>43</v>
      </c>
      <c r="B46" s="457"/>
      <c r="C46" s="117">
        <v>41746</v>
      </c>
      <c r="D46" s="34" t="s">
        <v>2133</v>
      </c>
      <c r="E46" s="34" t="s">
        <v>1469</v>
      </c>
      <c r="F46" s="34" t="s">
        <v>1816</v>
      </c>
      <c r="G46" s="34" t="s">
        <v>1180</v>
      </c>
      <c r="H46" s="34" t="s">
        <v>2274</v>
      </c>
      <c r="I46" s="34" t="s">
        <v>56</v>
      </c>
      <c r="J46" s="118" t="s">
        <v>2275</v>
      </c>
      <c r="K46" s="96">
        <v>1</v>
      </c>
      <c r="L46" s="96">
        <v>1.2</v>
      </c>
      <c r="M46" s="34">
        <v>50</v>
      </c>
      <c r="N46" s="34">
        <v>10</v>
      </c>
      <c r="O46" s="84">
        <v>0</v>
      </c>
      <c r="P46" s="84">
        <v>0</v>
      </c>
      <c r="Q46" s="79">
        <v>41772</v>
      </c>
      <c r="R46" s="79">
        <v>41781</v>
      </c>
      <c r="S46" s="104" t="s">
        <v>2609</v>
      </c>
      <c r="T46" s="34"/>
      <c r="U46" s="34" t="s">
        <v>2141</v>
      </c>
    </row>
    <row r="47" spans="1:21" ht="39.950000000000003" customHeight="1">
      <c r="A47" s="46">
        <v>44</v>
      </c>
      <c r="B47" s="457"/>
      <c r="C47" s="117">
        <v>41746</v>
      </c>
      <c r="D47" s="34" t="s">
        <v>2133</v>
      </c>
      <c r="E47" s="34" t="s">
        <v>1469</v>
      </c>
      <c r="F47" s="34" t="s">
        <v>1816</v>
      </c>
      <c r="G47" s="34" t="s">
        <v>1180</v>
      </c>
      <c r="H47" s="34" t="s">
        <v>2276</v>
      </c>
      <c r="I47" s="34" t="s">
        <v>56</v>
      </c>
      <c r="J47" s="118" t="s">
        <v>2277</v>
      </c>
      <c r="K47" s="96">
        <v>1</v>
      </c>
      <c r="L47" s="96">
        <v>1.2</v>
      </c>
      <c r="M47" s="34">
        <v>50</v>
      </c>
      <c r="N47" s="34">
        <v>10</v>
      </c>
      <c r="O47" s="84">
        <v>0</v>
      </c>
      <c r="P47" s="84">
        <v>0</v>
      </c>
      <c r="Q47" s="79">
        <v>41772</v>
      </c>
      <c r="R47" s="79">
        <v>41781</v>
      </c>
      <c r="S47" s="104" t="s">
        <v>2609</v>
      </c>
      <c r="T47" s="34"/>
      <c r="U47" s="34" t="s">
        <v>2141</v>
      </c>
    </row>
    <row r="48" spans="1:21" ht="39.950000000000003" customHeight="1">
      <c r="A48" s="46">
        <v>45</v>
      </c>
      <c r="B48" s="457"/>
      <c r="C48" s="117">
        <v>41746</v>
      </c>
      <c r="D48" s="34" t="s">
        <v>2133</v>
      </c>
      <c r="E48" s="34" t="s">
        <v>1469</v>
      </c>
      <c r="F48" s="34" t="s">
        <v>1816</v>
      </c>
      <c r="G48" s="34" t="s">
        <v>1180</v>
      </c>
      <c r="H48" s="34" t="s">
        <v>2278</v>
      </c>
      <c r="I48" s="34" t="s">
        <v>56</v>
      </c>
      <c r="J48" s="118" t="s">
        <v>2279</v>
      </c>
      <c r="K48" s="96">
        <v>1</v>
      </c>
      <c r="L48" s="96">
        <v>1.2</v>
      </c>
      <c r="M48" s="34">
        <v>50</v>
      </c>
      <c r="N48" s="34">
        <v>10</v>
      </c>
      <c r="O48" s="84">
        <v>0</v>
      </c>
      <c r="P48" s="84">
        <v>0</v>
      </c>
      <c r="Q48" s="79">
        <v>41772</v>
      </c>
      <c r="R48" s="79">
        <v>41781</v>
      </c>
      <c r="S48" s="104" t="s">
        <v>2609</v>
      </c>
      <c r="T48" s="34"/>
      <c r="U48" s="34" t="s">
        <v>2141</v>
      </c>
    </row>
    <row r="49" spans="1:21" ht="39.950000000000003" customHeight="1">
      <c r="A49" s="46">
        <v>46</v>
      </c>
      <c r="B49" s="456" t="s">
        <v>2280</v>
      </c>
      <c r="C49" s="117">
        <v>41747</v>
      </c>
      <c r="D49" s="34" t="s">
        <v>1375</v>
      </c>
      <c r="E49" s="34" t="s">
        <v>2281</v>
      </c>
      <c r="F49" s="34" t="s">
        <v>2081</v>
      </c>
      <c r="G49" s="34" t="s">
        <v>2081</v>
      </c>
      <c r="H49" s="34" t="s">
        <v>2282</v>
      </c>
      <c r="I49" s="34" t="s">
        <v>41</v>
      </c>
      <c r="J49" s="118" t="s">
        <v>2115</v>
      </c>
      <c r="K49" s="96">
        <v>3</v>
      </c>
      <c r="L49" s="96">
        <v>2.1</v>
      </c>
      <c r="M49" s="34">
        <v>50</v>
      </c>
      <c r="N49" s="34">
        <v>2</v>
      </c>
      <c r="O49" s="84">
        <v>0</v>
      </c>
      <c r="P49" s="84">
        <v>0</v>
      </c>
      <c r="Q49" s="79">
        <v>41750</v>
      </c>
      <c r="R49" s="79">
        <v>41759</v>
      </c>
      <c r="S49" s="105" t="s">
        <v>384</v>
      </c>
      <c r="T49" s="34"/>
      <c r="U49" s="34" t="s">
        <v>2141</v>
      </c>
    </row>
    <row r="50" spans="1:21" ht="39.950000000000003" customHeight="1">
      <c r="A50" s="46">
        <v>47</v>
      </c>
      <c r="B50" s="457"/>
      <c r="C50" s="117">
        <v>41747</v>
      </c>
      <c r="D50" s="34" t="s">
        <v>1375</v>
      </c>
      <c r="E50" s="34" t="s">
        <v>2281</v>
      </c>
      <c r="F50" s="34" t="s">
        <v>2081</v>
      </c>
      <c r="G50" s="34" t="s">
        <v>2081</v>
      </c>
      <c r="H50" s="34" t="s">
        <v>2416</v>
      </c>
      <c r="I50" s="34" t="s">
        <v>25</v>
      </c>
      <c r="J50" s="118" t="s">
        <v>2283</v>
      </c>
      <c r="K50" s="96">
        <v>9</v>
      </c>
      <c r="L50" s="96">
        <v>6.3</v>
      </c>
      <c r="M50" s="34">
        <v>50</v>
      </c>
      <c r="N50" s="34">
        <v>2</v>
      </c>
      <c r="O50" s="84">
        <v>0</v>
      </c>
      <c r="P50" s="84">
        <v>0</v>
      </c>
      <c r="Q50" s="79">
        <v>41750</v>
      </c>
      <c r="R50" s="79">
        <v>41759</v>
      </c>
      <c r="S50" s="105" t="s">
        <v>384</v>
      </c>
      <c r="T50" s="34"/>
      <c r="U50" s="34" t="s">
        <v>2141</v>
      </c>
    </row>
    <row r="51" spans="1:21" ht="39.950000000000003" customHeight="1">
      <c r="A51" s="46">
        <v>48</v>
      </c>
      <c r="B51" s="457"/>
      <c r="C51" s="117">
        <v>41747</v>
      </c>
      <c r="D51" s="34" t="s">
        <v>1375</v>
      </c>
      <c r="E51" s="34" t="s">
        <v>2281</v>
      </c>
      <c r="F51" s="34" t="s">
        <v>2081</v>
      </c>
      <c r="G51" s="34" t="s">
        <v>2081</v>
      </c>
      <c r="H51" s="34"/>
      <c r="I51" s="34" t="s">
        <v>71</v>
      </c>
      <c r="J51" s="118" t="s">
        <v>2284</v>
      </c>
      <c r="K51" s="96">
        <v>5</v>
      </c>
      <c r="L51" s="96">
        <v>3.5</v>
      </c>
      <c r="M51" s="34">
        <v>50</v>
      </c>
      <c r="N51" s="34">
        <v>2</v>
      </c>
      <c r="O51" s="84">
        <v>0</v>
      </c>
      <c r="P51" s="84">
        <v>0</v>
      </c>
      <c r="Q51" s="79">
        <v>41750</v>
      </c>
      <c r="R51" s="79">
        <v>41759</v>
      </c>
      <c r="S51" s="104" t="s">
        <v>2609</v>
      </c>
      <c r="T51" s="34"/>
      <c r="U51" s="34" t="s">
        <v>2141</v>
      </c>
    </row>
    <row r="52" spans="1:21" ht="39.950000000000003" customHeight="1">
      <c r="A52" s="46">
        <v>49</v>
      </c>
      <c r="B52" s="457"/>
      <c r="C52" s="117">
        <v>41747</v>
      </c>
      <c r="D52" s="34" t="s">
        <v>1375</v>
      </c>
      <c r="E52" s="34" t="s">
        <v>2281</v>
      </c>
      <c r="F52" s="34" t="s">
        <v>2081</v>
      </c>
      <c r="G52" s="34" t="s">
        <v>2081</v>
      </c>
      <c r="H52" s="34" t="s">
        <v>2285</v>
      </c>
      <c r="I52" s="34" t="s">
        <v>18</v>
      </c>
      <c r="J52" s="118" t="s">
        <v>2286</v>
      </c>
      <c r="K52" s="96">
        <v>5</v>
      </c>
      <c r="L52" s="96">
        <v>3.5</v>
      </c>
      <c r="M52" s="34">
        <v>50</v>
      </c>
      <c r="N52" s="34">
        <v>2</v>
      </c>
      <c r="O52" s="84">
        <v>0</v>
      </c>
      <c r="P52" s="84">
        <v>0</v>
      </c>
      <c r="Q52" s="79">
        <v>41750</v>
      </c>
      <c r="R52" s="79">
        <v>41759</v>
      </c>
      <c r="S52" s="104" t="s">
        <v>2609</v>
      </c>
      <c r="T52" s="34"/>
      <c r="U52" s="34" t="s">
        <v>2141</v>
      </c>
    </row>
    <row r="53" spans="1:21" ht="39.950000000000003" customHeight="1">
      <c r="A53" s="46">
        <v>50</v>
      </c>
      <c r="B53" s="457"/>
      <c r="C53" s="117">
        <v>41747</v>
      </c>
      <c r="D53" s="34" t="s">
        <v>1375</v>
      </c>
      <c r="E53" s="34" t="s">
        <v>2281</v>
      </c>
      <c r="F53" s="34" t="s">
        <v>2081</v>
      </c>
      <c r="G53" s="34" t="s">
        <v>2081</v>
      </c>
      <c r="H53" s="34"/>
      <c r="I53" s="34" t="s">
        <v>76</v>
      </c>
      <c r="J53" s="118" t="s">
        <v>2287</v>
      </c>
      <c r="K53" s="96">
        <v>9</v>
      </c>
      <c r="L53" s="96">
        <v>6.3</v>
      </c>
      <c r="M53" s="34">
        <v>50</v>
      </c>
      <c r="N53" s="34">
        <v>2</v>
      </c>
      <c r="O53" s="84">
        <v>0</v>
      </c>
      <c r="P53" s="84">
        <v>0</v>
      </c>
      <c r="Q53" s="79">
        <v>41750</v>
      </c>
      <c r="R53" s="79">
        <v>41759</v>
      </c>
      <c r="S53" s="104" t="s">
        <v>2609</v>
      </c>
      <c r="T53" s="34"/>
      <c r="U53" s="34" t="s">
        <v>2141</v>
      </c>
    </row>
    <row r="54" spans="1:21" ht="39.950000000000003" customHeight="1">
      <c r="A54" s="46">
        <v>51</v>
      </c>
      <c r="B54" s="457"/>
      <c r="C54" s="117">
        <v>41747</v>
      </c>
      <c r="D54" s="34" t="s">
        <v>1375</v>
      </c>
      <c r="E54" s="34" t="s">
        <v>2281</v>
      </c>
      <c r="F54" s="34" t="s">
        <v>2081</v>
      </c>
      <c r="G54" s="34" t="s">
        <v>2081</v>
      </c>
      <c r="H54" s="34"/>
      <c r="I54" s="34" t="s">
        <v>18</v>
      </c>
      <c r="J54" s="118" t="s">
        <v>2288</v>
      </c>
      <c r="K54" s="96">
        <v>6</v>
      </c>
      <c r="L54" s="96">
        <v>4.2</v>
      </c>
      <c r="M54" s="34">
        <v>50</v>
      </c>
      <c r="N54" s="34">
        <v>2</v>
      </c>
      <c r="O54" s="84">
        <v>0</v>
      </c>
      <c r="P54" s="84">
        <v>0</v>
      </c>
      <c r="Q54" s="79">
        <v>41750</v>
      </c>
      <c r="R54" s="79">
        <v>41759</v>
      </c>
      <c r="S54" s="104" t="s">
        <v>2609</v>
      </c>
      <c r="T54" s="34"/>
      <c r="U54" s="34" t="s">
        <v>2141</v>
      </c>
    </row>
    <row r="55" spans="1:21" ht="39.950000000000003" customHeight="1">
      <c r="A55" s="46">
        <v>52</v>
      </c>
      <c r="B55" s="457"/>
      <c r="C55" s="117">
        <v>41747</v>
      </c>
      <c r="D55" s="34" t="s">
        <v>1375</v>
      </c>
      <c r="E55" s="34" t="s">
        <v>2281</v>
      </c>
      <c r="F55" s="34" t="s">
        <v>2081</v>
      </c>
      <c r="G55" s="34" t="s">
        <v>2081</v>
      </c>
      <c r="H55" s="34"/>
      <c r="I55" s="34" t="s">
        <v>18</v>
      </c>
      <c r="J55" s="118" t="s">
        <v>2289</v>
      </c>
      <c r="K55" s="96">
        <v>8</v>
      </c>
      <c r="L55" s="96">
        <v>5.6</v>
      </c>
      <c r="M55" s="34">
        <v>50</v>
      </c>
      <c r="N55" s="34">
        <v>2</v>
      </c>
      <c r="O55" s="84">
        <v>0</v>
      </c>
      <c r="P55" s="84">
        <v>0</v>
      </c>
      <c r="Q55" s="79">
        <v>41750</v>
      </c>
      <c r="R55" s="79">
        <v>41759</v>
      </c>
      <c r="S55" s="104" t="s">
        <v>2609</v>
      </c>
      <c r="T55" s="34"/>
      <c r="U55" s="34" t="s">
        <v>2141</v>
      </c>
    </row>
    <row r="56" spans="1:21" ht="39.950000000000003" customHeight="1">
      <c r="A56" s="46">
        <v>53</v>
      </c>
      <c r="B56" s="457"/>
      <c r="C56" s="117">
        <v>41747</v>
      </c>
      <c r="D56" s="34" t="s">
        <v>1375</v>
      </c>
      <c r="E56" s="34" t="s">
        <v>2281</v>
      </c>
      <c r="F56" s="34" t="s">
        <v>2081</v>
      </c>
      <c r="G56" s="34" t="s">
        <v>2081</v>
      </c>
      <c r="H56" s="34" t="s">
        <v>2417</v>
      </c>
      <c r="I56" s="34" t="s">
        <v>25</v>
      </c>
      <c r="J56" s="118" t="s">
        <v>2290</v>
      </c>
      <c r="K56" s="96">
        <v>2</v>
      </c>
      <c r="L56" s="96">
        <v>1.4</v>
      </c>
      <c r="M56" s="34">
        <v>50</v>
      </c>
      <c r="N56" s="34">
        <v>2</v>
      </c>
      <c r="O56" s="84">
        <v>0</v>
      </c>
      <c r="P56" s="84">
        <v>0</v>
      </c>
      <c r="Q56" s="79">
        <v>41750</v>
      </c>
      <c r="R56" s="79">
        <v>41759</v>
      </c>
      <c r="S56" s="105" t="s">
        <v>384</v>
      </c>
      <c r="T56" s="34"/>
      <c r="U56" s="34" t="s">
        <v>2141</v>
      </c>
    </row>
    <row r="57" spans="1:21" ht="39.950000000000003" customHeight="1">
      <c r="A57" s="46">
        <v>54</v>
      </c>
      <c r="B57" s="118" t="s">
        <v>2291</v>
      </c>
      <c r="C57" s="117">
        <v>41754</v>
      </c>
      <c r="D57" s="34" t="s">
        <v>1768</v>
      </c>
      <c r="E57" s="34" t="s">
        <v>1469</v>
      </c>
      <c r="F57" s="34" t="s">
        <v>2180</v>
      </c>
      <c r="G57" s="34" t="s">
        <v>1180</v>
      </c>
      <c r="H57" s="34"/>
      <c r="I57" s="34" t="s">
        <v>25</v>
      </c>
      <c r="J57" s="118" t="s">
        <v>2299</v>
      </c>
      <c r="K57" s="96">
        <v>4</v>
      </c>
      <c r="L57" s="96">
        <v>4.8</v>
      </c>
      <c r="M57" s="34">
        <v>110</v>
      </c>
      <c r="N57" s="34">
        <v>10</v>
      </c>
      <c r="O57" s="84">
        <v>4100</v>
      </c>
      <c r="P57" s="84">
        <v>0</v>
      </c>
      <c r="Q57" s="79">
        <v>41775</v>
      </c>
      <c r="R57" s="79">
        <v>41784</v>
      </c>
      <c r="S57" s="104" t="s">
        <v>2609</v>
      </c>
      <c r="T57" s="34"/>
      <c r="U57" s="34" t="s">
        <v>2141</v>
      </c>
    </row>
    <row r="58" spans="1:21" ht="39.950000000000003" customHeight="1">
      <c r="A58" s="46">
        <v>55</v>
      </c>
      <c r="B58" s="456" t="s">
        <v>2292</v>
      </c>
      <c r="C58" s="117">
        <v>41754</v>
      </c>
      <c r="D58" s="34" t="s">
        <v>2192</v>
      </c>
      <c r="E58" s="34" t="s">
        <v>630</v>
      </c>
      <c r="F58" s="34" t="s">
        <v>2081</v>
      </c>
      <c r="G58" s="34" t="s">
        <v>2081</v>
      </c>
      <c r="H58" s="34" t="s">
        <v>2193</v>
      </c>
      <c r="I58" s="34" t="s">
        <v>34</v>
      </c>
      <c r="J58" s="118" t="s">
        <v>2195</v>
      </c>
      <c r="K58" s="96">
        <v>7</v>
      </c>
      <c r="L58" s="96">
        <v>6.4</v>
      </c>
      <c r="M58" s="34">
        <v>100</v>
      </c>
      <c r="N58" s="34">
        <v>3</v>
      </c>
      <c r="O58" s="84">
        <v>0</v>
      </c>
      <c r="P58" s="84">
        <v>0</v>
      </c>
      <c r="Q58" s="79">
        <v>41768</v>
      </c>
      <c r="R58" s="79">
        <v>41771</v>
      </c>
      <c r="S58" s="105"/>
      <c r="T58" s="34"/>
      <c r="U58" s="34" t="s">
        <v>2141</v>
      </c>
    </row>
    <row r="59" spans="1:21" ht="39.950000000000003" customHeight="1">
      <c r="A59" s="46">
        <v>56</v>
      </c>
      <c r="B59" s="462"/>
      <c r="C59" s="117">
        <v>41754</v>
      </c>
      <c r="D59" s="34" t="s">
        <v>2192</v>
      </c>
      <c r="E59" s="34" t="s">
        <v>630</v>
      </c>
      <c r="F59" s="34" t="s">
        <v>2081</v>
      </c>
      <c r="G59" s="34" t="s">
        <v>2081</v>
      </c>
      <c r="H59" s="34" t="s">
        <v>2193</v>
      </c>
      <c r="I59" s="34" t="s">
        <v>34</v>
      </c>
      <c r="J59" s="118" t="s">
        <v>2293</v>
      </c>
      <c r="K59" s="96">
        <v>3</v>
      </c>
      <c r="L59" s="96">
        <v>2.4</v>
      </c>
      <c r="M59" s="34">
        <v>100</v>
      </c>
      <c r="N59" s="34">
        <v>3</v>
      </c>
      <c r="O59" s="84">
        <v>0</v>
      </c>
      <c r="P59" s="84">
        <v>0</v>
      </c>
      <c r="Q59" s="79">
        <v>41768</v>
      </c>
      <c r="R59" s="79">
        <v>41771</v>
      </c>
      <c r="S59" s="105"/>
      <c r="T59" s="34"/>
      <c r="U59" s="34" t="s">
        <v>2141</v>
      </c>
    </row>
    <row r="60" spans="1:21" ht="39.950000000000003" customHeight="1">
      <c r="A60" s="46">
        <v>57</v>
      </c>
      <c r="B60" s="118" t="s">
        <v>2294</v>
      </c>
      <c r="C60" s="117">
        <v>41757</v>
      </c>
      <c r="D60" s="34" t="s">
        <v>2295</v>
      </c>
      <c r="E60" s="34" t="s">
        <v>1883</v>
      </c>
      <c r="F60" s="34" t="s">
        <v>2296</v>
      </c>
      <c r="G60" s="34" t="s">
        <v>2296</v>
      </c>
      <c r="H60" s="34" t="s">
        <v>2298</v>
      </c>
      <c r="I60" s="34" t="s">
        <v>41</v>
      </c>
      <c r="J60" s="118" t="s">
        <v>2297</v>
      </c>
      <c r="K60" s="96">
        <v>1.5</v>
      </c>
      <c r="L60" s="96">
        <v>2.25</v>
      </c>
      <c r="M60" s="34">
        <v>175</v>
      </c>
      <c r="N60" s="34">
        <v>2</v>
      </c>
      <c r="O60" s="84">
        <v>0</v>
      </c>
      <c r="P60" s="84">
        <v>0</v>
      </c>
      <c r="Q60" s="79">
        <v>41754</v>
      </c>
      <c r="R60" s="79">
        <v>41754</v>
      </c>
      <c r="S60" s="104" t="s">
        <v>2609</v>
      </c>
      <c r="T60" s="34"/>
      <c r="U60" s="34" t="s">
        <v>2141</v>
      </c>
    </row>
    <row r="61" spans="1:21" ht="39.950000000000003" customHeight="1">
      <c r="A61" s="46">
        <v>58</v>
      </c>
      <c r="B61" s="118" t="s">
        <v>2300</v>
      </c>
      <c r="C61" s="117">
        <v>41772</v>
      </c>
      <c r="D61" s="34" t="s">
        <v>2301</v>
      </c>
      <c r="E61" s="34" t="s">
        <v>2302</v>
      </c>
      <c r="F61" s="34" t="s">
        <v>2081</v>
      </c>
      <c r="G61" s="34" t="s">
        <v>2081</v>
      </c>
      <c r="H61" s="34" t="s">
        <v>2303</v>
      </c>
      <c r="I61" s="34" t="s">
        <v>41</v>
      </c>
      <c r="J61" s="118" t="s">
        <v>2305</v>
      </c>
      <c r="K61" s="96">
        <v>1584</v>
      </c>
      <c r="L61" s="96">
        <v>9828</v>
      </c>
      <c r="M61" s="34" t="s">
        <v>2306</v>
      </c>
      <c r="N61" s="34" t="s">
        <v>2307</v>
      </c>
      <c r="O61" s="84">
        <v>0</v>
      </c>
      <c r="P61" s="84">
        <v>0</v>
      </c>
      <c r="Q61" s="79">
        <v>41789</v>
      </c>
      <c r="R61" s="79">
        <v>41943</v>
      </c>
      <c r="S61" s="105"/>
      <c r="T61" s="34">
        <v>0</v>
      </c>
      <c r="U61" s="34" t="s">
        <v>2141</v>
      </c>
    </row>
    <row r="62" spans="1:21" ht="39.950000000000003" customHeight="1">
      <c r="A62" s="46">
        <v>59</v>
      </c>
      <c r="B62" s="118" t="s">
        <v>2308</v>
      </c>
      <c r="C62" s="117">
        <v>41773</v>
      </c>
      <c r="D62" s="34" t="s">
        <v>2309</v>
      </c>
      <c r="E62" s="34" t="s">
        <v>2310</v>
      </c>
      <c r="F62" s="34" t="s">
        <v>2081</v>
      </c>
      <c r="G62" s="34" t="s">
        <v>2081</v>
      </c>
      <c r="H62" s="34" t="s">
        <v>2193</v>
      </c>
      <c r="I62" s="34" t="s">
        <v>153</v>
      </c>
      <c r="J62" s="118" t="s">
        <v>2311</v>
      </c>
      <c r="K62" s="96">
        <v>30</v>
      </c>
      <c r="L62" s="96">
        <v>72</v>
      </c>
      <c r="M62" s="34"/>
      <c r="N62" s="34">
        <v>10</v>
      </c>
      <c r="O62" s="84">
        <v>0</v>
      </c>
      <c r="P62" s="84">
        <v>0</v>
      </c>
      <c r="Q62" s="79">
        <v>41775</v>
      </c>
      <c r="R62" s="79">
        <v>41779</v>
      </c>
      <c r="S62" s="104" t="s">
        <v>2609</v>
      </c>
      <c r="T62" s="34"/>
      <c r="U62" s="34" t="s">
        <v>2141</v>
      </c>
    </row>
    <row r="63" spans="1:21" ht="39.950000000000003" customHeight="1">
      <c r="A63" s="46">
        <v>60</v>
      </c>
      <c r="B63" s="118" t="s">
        <v>2312</v>
      </c>
      <c r="C63" s="117">
        <v>41773</v>
      </c>
      <c r="D63" s="34" t="s">
        <v>158</v>
      </c>
      <c r="E63" s="34" t="s">
        <v>2281</v>
      </c>
      <c r="F63" s="34" t="s">
        <v>2081</v>
      </c>
      <c r="G63" s="34" t="s">
        <v>2081</v>
      </c>
      <c r="H63" s="34" t="s">
        <v>2313</v>
      </c>
      <c r="I63" s="34" t="s">
        <v>200</v>
      </c>
      <c r="J63" s="118" t="s">
        <v>2314</v>
      </c>
      <c r="K63" s="96">
        <v>8</v>
      </c>
      <c r="L63" s="96">
        <v>5.6</v>
      </c>
      <c r="M63" s="34"/>
      <c r="N63" s="34">
        <v>1</v>
      </c>
      <c r="O63" s="84">
        <v>0</v>
      </c>
      <c r="P63" s="84">
        <v>0</v>
      </c>
      <c r="Q63" s="79">
        <v>41787</v>
      </c>
      <c r="R63" s="79">
        <v>41787</v>
      </c>
      <c r="S63" s="104" t="s">
        <v>2609</v>
      </c>
      <c r="T63" s="34"/>
      <c r="U63" s="34" t="s">
        <v>2141</v>
      </c>
    </row>
    <row r="64" spans="1:21" ht="39.950000000000003" customHeight="1">
      <c r="A64" s="46">
        <v>61</v>
      </c>
      <c r="B64" s="118" t="s">
        <v>2315</v>
      </c>
      <c r="C64" s="117">
        <v>41775</v>
      </c>
      <c r="D64" s="34" t="s">
        <v>1768</v>
      </c>
      <c r="E64" s="34" t="s">
        <v>1469</v>
      </c>
      <c r="F64" s="34" t="s">
        <v>2134</v>
      </c>
      <c r="G64" s="34" t="s">
        <v>2346</v>
      </c>
      <c r="H64" s="34" t="s">
        <v>2316</v>
      </c>
      <c r="I64" s="34" t="s">
        <v>56</v>
      </c>
      <c r="J64" s="118" t="s">
        <v>1721</v>
      </c>
      <c r="K64" s="96">
        <v>2</v>
      </c>
      <c r="L64" s="96">
        <v>2.4</v>
      </c>
      <c r="M64" s="34">
        <v>63</v>
      </c>
      <c r="N64" s="34">
        <v>10</v>
      </c>
      <c r="O64" s="84">
        <v>0</v>
      </c>
      <c r="P64" s="84">
        <v>0</v>
      </c>
      <c r="Q64" s="79">
        <v>41782</v>
      </c>
      <c r="R64" s="79">
        <v>41792</v>
      </c>
      <c r="S64" s="104" t="s">
        <v>2609</v>
      </c>
      <c r="T64" s="34"/>
      <c r="U64" s="34" t="s">
        <v>2141</v>
      </c>
    </row>
    <row r="65" spans="1:21" ht="39.950000000000003" customHeight="1">
      <c r="A65" s="46">
        <v>62</v>
      </c>
      <c r="B65" s="456" t="s">
        <v>2317</v>
      </c>
      <c r="C65" s="117">
        <v>41775</v>
      </c>
      <c r="D65" s="34" t="s">
        <v>1768</v>
      </c>
      <c r="E65" s="34" t="s">
        <v>1469</v>
      </c>
      <c r="F65" s="34" t="s">
        <v>2319</v>
      </c>
      <c r="G65" s="34" t="s">
        <v>2181</v>
      </c>
      <c r="H65" s="34"/>
      <c r="I65" s="34" t="s">
        <v>71</v>
      </c>
      <c r="J65" s="118" t="s">
        <v>2318</v>
      </c>
      <c r="K65" s="96">
        <v>2</v>
      </c>
      <c r="L65" s="96">
        <v>1.4</v>
      </c>
      <c r="M65" s="34">
        <v>63</v>
      </c>
      <c r="N65" s="34">
        <v>10</v>
      </c>
      <c r="O65" s="84">
        <v>0</v>
      </c>
      <c r="P65" s="84">
        <v>0</v>
      </c>
      <c r="Q65" s="79">
        <v>41786</v>
      </c>
      <c r="R65" s="79">
        <v>41797</v>
      </c>
      <c r="S65" s="104" t="s">
        <v>2609</v>
      </c>
      <c r="T65" s="34"/>
      <c r="U65" s="34" t="s">
        <v>2141</v>
      </c>
    </row>
    <row r="66" spans="1:21" ht="39.950000000000003" customHeight="1">
      <c r="A66" s="46">
        <v>63</v>
      </c>
      <c r="B66" s="458"/>
      <c r="C66" s="117">
        <v>41775</v>
      </c>
      <c r="D66" s="34" t="s">
        <v>1768</v>
      </c>
      <c r="E66" s="34" t="s">
        <v>1469</v>
      </c>
      <c r="F66" s="34" t="s">
        <v>2320</v>
      </c>
      <c r="G66" s="34" t="s">
        <v>2181</v>
      </c>
      <c r="H66" s="34" t="s">
        <v>2321</v>
      </c>
      <c r="I66" s="34" t="s">
        <v>34</v>
      </c>
      <c r="J66" s="118" t="s">
        <v>2322</v>
      </c>
      <c r="K66" s="96">
        <v>9</v>
      </c>
      <c r="L66" s="96">
        <v>10.8</v>
      </c>
      <c r="M66" s="34">
        <v>63</v>
      </c>
      <c r="N66" s="34">
        <v>10</v>
      </c>
      <c r="O66" s="84">
        <v>8600</v>
      </c>
      <c r="P66" s="84">
        <v>0</v>
      </c>
      <c r="Q66" s="79">
        <v>41790</v>
      </c>
      <c r="R66" s="79">
        <v>41799</v>
      </c>
      <c r="S66" s="104" t="s">
        <v>2609</v>
      </c>
      <c r="T66" s="34"/>
      <c r="U66" s="34" t="s">
        <v>2141</v>
      </c>
    </row>
    <row r="67" spans="1:21" ht="39.950000000000003" customHeight="1">
      <c r="A67" s="46">
        <v>64</v>
      </c>
      <c r="B67" s="456" t="s">
        <v>2323</v>
      </c>
      <c r="C67" s="117">
        <v>41786</v>
      </c>
      <c r="D67" s="34" t="s">
        <v>2324</v>
      </c>
      <c r="E67" s="34" t="s">
        <v>2310</v>
      </c>
      <c r="F67" s="34" t="s">
        <v>2081</v>
      </c>
      <c r="G67" s="34" t="s">
        <v>2081</v>
      </c>
      <c r="H67" s="34" t="s">
        <v>2193</v>
      </c>
      <c r="I67" s="34" t="s">
        <v>2325</v>
      </c>
      <c r="J67" s="118" t="s">
        <v>2330</v>
      </c>
      <c r="K67" s="96">
        <v>648</v>
      </c>
      <c r="L67" s="96">
        <v>3240</v>
      </c>
      <c r="M67" s="34" t="s">
        <v>2326</v>
      </c>
      <c r="N67" s="34">
        <v>45</v>
      </c>
      <c r="O67" s="84">
        <v>11353500</v>
      </c>
      <c r="P67" s="84">
        <v>67500</v>
      </c>
      <c r="Q67" s="79">
        <v>41788</v>
      </c>
      <c r="R67" s="79">
        <v>41832</v>
      </c>
      <c r="S67" s="104" t="s">
        <v>2609</v>
      </c>
      <c r="T67" s="34">
        <v>0</v>
      </c>
      <c r="U67" s="34" t="s">
        <v>2141</v>
      </c>
    </row>
    <row r="68" spans="1:21" ht="39.950000000000003" customHeight="1">
      <c r="A68" s="46">
        <v>65</v>
      </c>
      <c r="B68" s="457"/>
      <c r="C68" s="117">
        <v>41786</v>
      </c>
      <c r="D68" s="34" t="s">
        <v>2324</v>
      </c>
      <c r="E68" s="34" t="s">
        <v>2310</v>
      </c>
      <c r="F68" s="34" t="s">
        <v>2081</v>
      </c>
      <c r="G68" s="34" t="s">
        <v>2081</v>
      </c>
      <c r="H68" s="34" t="s">
        <v>2193</v>
      </c>
      <c r="I68" s="34" t="s">
        <v>2331</v>
      </c>
      <c r="J68" s="118" t="s">
        <v>2332</v>
      </c>
      <c r="K68" s="96">
        <v>600</v>
      </c>
      <c r="L68" s="96">
        <v>3000</v>
      </c>
      <c r="M68" s="34" t="s">
        <v>2326</v>
      </c>
      <c r="N68" s="34">
        <v>45</v>
      </c>
      <c r="O68" s="84">
        <v>10435000</v>
      </c>
      <c r="P68" s="84">
        <v>67500</v>
      </c>
      <c r="Q68" s="79">
        <v>41796</v>
      </c>
      <c r="R68" s="79">
        <v>41840</v>
      </c>
      <c r="S68" s="104" t="s">
        <v>2609</v>
      </c>
      <c r="T68" s="34">
        <v>0</v>
      </c>
      <c r="U68" s="34" t="s">
        <v>2141</v>
      </c>
    </row>
    <row r="69" spans="1:21" ht="39.950000000000003" customHeight="1">
      <c r="A69" s="46">
        <v>66</v>
      </c>
      <c r="B69" s="458"/>
      <c r="C69" s="117">
        <v>41786</v>
      </c>
      <c r="D69" s="34" t="s">
        <v>2324</v>
      </c>
      <c r="E69" s="34" t="s">
        <v>2310</v>
      </c>
      <c r="F69" s="34" t="s">
        <v>2081</v>
      </c>
      <c r="G69" s="34" t="s">
        <v>2081</v>
      </c>
      <c r="H69" s="34" t="s">
        <v>2193</v>
      </c>
      <c r="I69" s="34" t="s">
        <v>2334</v>
      </c>
      <c r="J69" s="118" t="s">
        <v>2333</v>
      </c>
      <c r="K69" s="96">
        <v>600</v>
      </c>
      <c r="L69" s="96">
        <v>3000</v>
      </c>
      <c r="M69" s="34" t="s">
        <v>2326</v>
      </c>
      <c r="N69" s="34">
        <v>45</v>
      </c>
      <c r="O69" s="84">
        <v>10280000</v>
      </c>
      <c r="P69" s="84">
        <v>67500</v>
      </c>
      <c r="Q69" s="79">
        <v>41841</v>
      </c>
      <c r="R69" s="79">
        <v>41885</v>
      </c>
      <c r="S69" s="104" t="s">
        <v>2609</v>
      </c>
      <c r="T69" s="34">
        <v>0</v>
      </c>
      <c r="U69" s="34" t="s">
        <v>2141</v>
      </c>
    </row>
    <row r="70" spans="1:21" ht="39.950000000000003" customHeight="1">
      <c r="A70" s="46">
        <v>67</v>
      </c>
      <c r="B70" s="120" t="s">
        <v>2327</v>
      </c>
      <c r="C70" s="117">
        <v>41780</v>
      </c>
      <c r="D70" s="34" t="s">
        <v>1768</v>
      </c>
      <c r="E70" s="34" t="s">
        <v>1469</v>
      </c>
      <c r="F70" s="34" t="s">
        <v>2319</v>
      </c>
      <c r="G70" s="34" t="s">
        <v>2181</v>
      </c>
      <c r="H70" s="34" t="s">
        <v>2328</v>
      </c>
      <c r="I70" s="34" t="s">
        <v>56</v>
      </c>
      <c r="J70" s="118" t="s">
        <v>2329</v>
      </c>
      <c r="K70" s="96">
        <v>1</v>
      </c>
      <c r="L70" s="96">
        <v>0.8</v>
      </c>
      <c r="M70" s="34">
        <v>63</v>
      </c>
      <c r="N70" s="34">
        <v>10</v>
      </c>
      <c r="O70" s="84">
        <v>0</v>
      </c>
      <c r="P70" s="84">
        <v>0</v>
      </c>
      <c r="Q70" s="79">
        <v>41802</v>
      </c>
      <c r="R70" s="79">
        <v>41811</v>
      </c>
      <c r="S70" s="104" t="s">
        <v>2609</v>
      </c>
      <c r="T70" s="34"/>
      <c r="U70" s="34" t="s">
        <v>2141</v>
      </c>
    </row>
    <row r="71" spans="1:21" ht="39.950000000000003" customHeight="1">
      <c r="A71" s="46">
        <v>68</v>
      </c>
      <c r="B71" s="118" t="s">
        <v>2335</v>
      </c>
      <c r="C71" s="117">
        <v>41789</v>
      </c>
      <c r="D71" s="34" t="s">
        <v>1768</v>
      </c>
      <c r="E71" s="34" t="s">
        <v>1469</v>
      </c>
      <c r="F71" s="34" t="s">
        <v>2336</v>
      </c>
      <c r="G71" s="34" t="s">
        <v>2181</v>
      </c>
      <c r="H71" s="34"/>
      <c r="I71" s="34" t="s">
        <v>216</v>
      </c>
      <c r="J71" s="118" t="s">
        <v>2349</v>
      </c>
      <c r="K71" s="96">
        <v>4</v>
      </c>
      <c r="L71" s="96">
        <v>3.2</v>
      </c>
      <c r="M71" s="34">
        <v>63</v>
      </c>
      <c r="N71" s="34">
        <v>10</v>
      </c>
      <c r="O71" s="84">
        <v>2600</v>
      </c>
      <c r="P71" s="84">
        <v>0</v>
      </c>
      <c r="Q71" s="79">
        <v>41801</v>
      </c>
      <c r="R71" s="79">
        <v>41810</v>
      </c>
      <c r="S71" s="104" t="s">
        <v>2609</v>
      </c>
      <c r="T71" s="34"/>
      <c r="U71" s="34" t="s">
        <v>2141</v>
      </c>
    </row>
    <row r="72" spans="1:21" ht="39.950000000000003" customHeight="1">
      <c r="A72" s="46">
        <v>69</v>
      </c>
      <c r="B72" s="456" t="s">
        <v>2337</v>
      </c>
      <c r="C72" s="117">
        <v>41795</v>
      </c>
      <c r="D72" s="34" t="s">
        <v>1768</v>
      </c>
      <c r="E72" s="34" t="s">
        <v>1469</v>
      </c>
      <c r="F72" s="34" t="s">
        <v>2338</v>
      </c>
      <c r="G72" s="34" t="s">
        <v>2181</v>
      </c>
      <c r="H72" s="34" t="s">
        <v>2339</v>
      </c>
      <c r="I72" s="34" t="s">
        <v>25</v>
      </c>
      <c r="J72" s="118" t="s">
        <v>2340</v>
      </c>
      <c r="K72" s="96">
        <v>1</v>
      </c>
      <c r="L72" s="96">
        <v>1.2</v>
      </c>
      <c r="M72" s="34">
        <v>63</v>
      </c>
      <c r="N72" s="34">
        <v>10</v>
      </c>
      <c r="O72" s="84">
        <v>0</v>
      </c>
      <c r="P72" s="84">
        <v>0</v>
      </c>
      <c r="Q72" s="79">
        <v>41809</v>
      </c>
      <c r="R72" s="79">
        <v>41818</v>
      </c>
      <c r="S72" s="104" t="s">
        <v>2609</v>
      </c>
      <c r="T72" s="34"/>
      <c r="U72" s="34" t="s">
        <v>2141</v>
      </c>
    </row>
    <row r="73" spans="1:21" ht="39.950000000000003" customHeight="1">
      <c r="A73" s="46">
        <v>70</v>
      </c>
      <c r="B73" s="457"/>
      <c r="C73" s="117">
        <v>41795</v>
      </c>
      <c r="D73" s="34" t="s">
        <v>2341</v>
      </c>
      <c r="E73" s="34" t="s">
        <v>1469</v>
      </c>
      <c r="F73" s="34" t="s">
        <v>2342</v>
      </c>
      <c r="G73" s="34" t="s">
        <v>2181</v>
      </c>
      <c r="H73" s="34" t="s">
        <v>2343</v>
      </c>
      <c r="I73" s="34" t="s">
        <v>56</v>
      </c>
      <c r="J73" s="118" t="s">
        <v>2344</v>
      </c>
      <c r="K73" s="96">
        <v>1</v>
      </c>
      <c r="L73" s="96">
        <v>1.2</v>
      </c>
      <c r="M73" s="34">
        <v>50</v>
      </c>
      <c r="N73" s="34">
        <v>10</v>
      </c>
      <c r="O73" s="84">
        <v>0</v>
      </c>
      <c r="P73" s="84">
        <v>0</v>
      </c>
      <c r="Q73" s="79">
        <v>41800</v>
      </c>
      <c r="R73" s="79">
        <v>41809</v>
      </c>
      <c r="S73" s="104" t="s">
        <v>2609</v>
      </c>
      <c r="T73" s="34"/>
      <c r="U73" s="34" t="s">
        <v>2141</v>
      </c>
    </row>
    <row r="74" spans="1:21" ht="39.950000000000003" customHeight="1">
      <c r="A74" s="46">
        <v>71</v>
      </c>
      <c r="B74" s="458"/>
      <c r="C74" s="117">
        <v>41795</v>
      </c>
      <c r="D74" s="34" t="s">
        <v>1768</v>
      </c>
      <c r="E74" s="34" t="s">
        <v>1469</v>
      </c>
      <c r="F74" s="34" t="s">
        <v>2345</v>
      </c>
      <c r="G74" s="34" t="s">
        <v>2347</v>
      </c>
      <c r="H74" s="34" t="s">
        <v>2348</v>
      </c>
      <c r="I74" s="34" t="s">
        <v>85</v>
      </c>
      <c r="J74" s="118" t="s">
        <v>338</v>
      </c>
      <c r="K74" s="96">
        <v>9</v>
      </c>
      <c r="L74" s="96">
        <v>10.8</v>
      </c>
      <c r="M74" s="34">
        <v>63</v>
      </c>
      <c r="N74" s="34">
        <v>10</v>
      </c>
      <c r="O74" s="84">
        <v>8500</v>
      </c>
      <c r="P74" s="84">
        <v>0</v>
      </c>
      <c r="Q74" s="79"/>
      <c r="R74" s="79"/>
      <c r="S74" s="104"/>
      <c r="T74" s="34"/>
      <c r="U74" s="34" t="s">
        <v>2141</v>
      </c>
    </row>
    <row r="75" spans="1:21" ht="39.950000000000003" customHeight="1">
      <c r="A75" s="46">
        <v>72</v>
      </c>
      <c r="B75" s="119" t="s">
        <v>2350</v>
      </c>
      <c r="C75" s="117">
        <v>41802</v>
      </c>
      <c r="D75" s="34" t="s">
        <v>2197</v>
      </c>
      <c r="E75" s="34" t="s">
        <v>909</v>
      </c>
      <c r="F75" s="34" t="s">
        <v>2081</v>
      </c>
      <c r="G75" s="34" t="s">
        <v>2081</v>
      </c>
      <c r="H75" s="34"/>
      <c r="I75" s="34" t="s">
        <v>41</v>
      </c>
      <c r="J75" s="118" t="s">
        <v>2351</v>
      </c>
      <c r="K75" s="96">
        <v>156</v>
      </c>
      <c r="L75" s="96">
        <v>187.2</v>
      </c>
      <c r="M75" s="34">
        <v>100</v>
      </c>
      <c r="N75" s="34">
        <v>20</v>
      </c>
      <c r="O75" s="84">
        <v>288600</v>
      </c>
      <c r="P75" s="84">
        <v>27000</v>
      </c>
      <c r="Q75" s="79">
        <v>41814</v>
      </c>
      <c r="R75" s="79">
        <v>41834</v>
      </c>
      <c r="S75" s="104" t="s">
        <v>2609</v>
      </c>
      <c r="T75" s="34">
        <v>0</v>
      </c>
      <c r="U75" s="34" t="s">
        <v>2141</v>
      </c>
    </row>
    <row r="76" spans="1:21" ht="39.950000000000003" customHeight="1">
      <c r="A76" s="46">
        <v>73</v>
      </c>
      <c r="B76" s="118" t="s">
        <v>2352</v>
      </c>
      <c r="C76" s="117">
        <v>41803</v>
      </c>
      <c r="D76" s="34" t="s">
        <v>2353</v>
      </c>
      <c r="E76" s="34" t="s">
        <v>724</v>
      </c>
      <c r="F76" s="34" t="s">
        <v>2081</v>
      </c>
      <c r="G76" s="34" t="s">
        <v>2081</v>
      </c>
      <c r="H76" s="34" t="s">
        <v>2354</v>
      </c>
      <c r="I76" s="34" t="s">
        <v>34</v>
      </c>
      <c r="J76" s="118" t="s">
        <v>2418</v>
      </c>
      <c r="K76" s="96">
        <v>40</v>
      </c>
      <c r="L76" s="96">
        <v>48</v>
      </c>
      <c r="M76" s="34">
        <v>300</v>
      </c>
      <c r="N76" s="34">
        <v>20</v>
      </c>
      <c r="O76" s="84">
        <v>0</v>
      </c>
      <c r="P76" s="84">
        <v>0</v>
      </c>
      <c r="Q76" s="79"/>
      <c r="R76" s="79"/>
      <c r="S76" s="104"/>
      <c r="T76" s="34">
        <v>0</v>
      </c>
      <c r="U76" s="34" t="s">
        <v>2141</v>
      </c>
    </row>
    <row r="77" spans="1:21" ht="39.950000000000003" customHeight="1">
      <c r="A77" s="46">
        <v>74</v>
      </c>
      <c r="B77" s="456" t="s">
        <v>2355</v>
      </c>
      <c r="C77" s="117">
        <v>41806</v>
      </c>
      <c r="D77" s="34" t="s">
        <v>1768</v>
      </c>
      <c r="E77" s="34" t="s">
        <v>1469</v>
      </c>
      <c r="F77" s="34" t="s">
        <v>2356</v>
      </c>
      <c r="G77" s="34" t="s">
        <v>2181</v>
      </c>
      <c r="H77" s="34"/>
      <c r="I77" s="34" t="s">
        <v>216</v>
      </c>
      <c r="J77" s="118" t="s">
        <v>2357</v>
      </c>
      <c r="K77" s="96">
        <v>5</v>
      </c>
      <c r="L77" s="96">
        <v>6</v>
      </c>
      <c r="M77" s="34">
        <v>63</v>
      </c>
      <c r="N77" s="34">
        <v>10</v>
      </c>
      <c r="O77" s="84">
        <v>4700</v>
      </c>
      <c r="P77" s="84">
        <v>0</v>
      </c>
      <c r="Q77" s="79">
        <v>41817</v>
      </c>
      <c r="R77" s="79">
        <v>41826</v>
      </c>
      <c r="S77" s="104" t="s">
        <v>2609</v>
      </c>
      <c r="T77" s="34"/>
      <c r="U77" s="34" t="s">
        <v>2141</v>
      </c>
    </row>
    <row r="78" spans="1:21" ht="39.950000000000003" customHeight="1">
      <c r="A78" s="46">
        <v>75</v>
      </c>
      <c r="B78" s="457"/>
      <c r="C78" s="117">
        <v>41806</v>
      </c>
      <c r="D78" s="34" t="s">
        <v>1768</v>
      </c>
      <c r="E78" s="34" t="s">
        <v>1469</v>
      </c>
      <c r="F78" s="34" t="s">
        <v>2342</v>
      </c>
      <c r="G78" s="34" t="s">
        <v>2181</v>
      </c>
      <c r="H78" s="34" t="s">
        <v>2361</v>
      </c>
      <c r="I78" s="34" t="s">
        <v>25</v>
      </c>
      <c r="J78" s="118" t="s">
        <v>2362</v>
      </c>
      <c r="K78" s="96">
        <v>2</v>
      </c>
      <c r="L78" s="96">
        <v>2.4</v>
      </c>
      <c r="M78" s="34">
        <v>63</v>
      </c>
      <c r="N78" s="34">
        <v>10</v>
      </c>
      <c r="O78" s="84">
        <v>0</v>
      </c>
      <c r="P78" s="84">
        <v>0</v>
      </c>
      <c r="Q78" s="79">
        <v>41822</v>
      </c>
      <c r="R78" s="79">
        <v>41831</v>
      </c>
      <c r="S78" s="104" t="s">
        <v>2609</v>
      </c>
      <c r="T78" s="34"/>
      <c r="U78" s="34" t="s">
        <v>2141</v>
      </c>
    </row>
    <row r="79" spans="1:21" ht="39.950000000000003" customHeight="1">
      <c r="A79" s="46">
        <v>76</v>
      </c>
      <c r="B79" s="118" t="s">
        <v>2358</v>
      </c>
      <c r="C79" s="117">
        <v>41808</v>
      </c>
      <c r="D79" s="34" t="s">
        <v>2204</v>
      </c>
      <c r="E79" s="34" t="s">
        <v>724</v>
      </c>
      <c r="F79" s="34" t="s">
        <v>2081</v>
      </c>
      <c r="G79" s="34" t="s">
        <v>2081</v>
      </c>
      <c r="H79" s="34" t="s">
        <v>2208</v>
      </c>
      <c r="I79" s="34" t="s">
        <v>56</v>
      </c>
      <c r="J79" s="118" t="s">
        <v>2359</v>
      </c>
      <c r="K79" s="96">
        <v>9</v>
      </c>
      <c r="L79" s="96">
        <v>8.1</v>
      </c>
      <c r="M79" s="34">
        <v>25</v>
      </c>
      <c r="N79" s="34">
        <v>60</v>
      </c>
      <c r="O79" s="84">
        <v>0</v>
      </c>
      <c r="P79" s="84">
        <v>0</v>
      </c>
      <c r="Q79" s="79">
        <v>41824</v>
      </c>
      <c r="R79" s="79">
        <v>41826</v>
      </c>
      <c r="S79" s="104" t="s">
        <v>2609</v>
      </c>
      <c r="T79" s="34"/>
      <c r="U79" s="34" t="s">
        <v>2141</v>
      </c>
    </row>
    <row r="80" spans="1:21" ht="39.950000000000003" customHeight="1">
      <c r="A80" s="46">
        <v>77</v>
      </c>
      <c r="B80" s="118" t="s">
        <v>2363</v>
      </c>
      <c r="C80" s="117">
        <v>41810</v>
      </c>
      <c r="D80" s="34" t="s">
        <v>1768</v>
      </c>
      <c r="E80" s="34" t="s">
        <v>1469</v>
      </c>
      <c r="F80" s="34" t="s">
        <v>2360</v>
      </c>
      <c r="G80" s="34" t="s">
        <v>2181</v>
      </c>
      <c r="H80" s="34" t="s">
        <v>2285</v>
      </c>
      <c r="I80" s="34" t="s">
        <v>18</v>
      </c>
      <c r="J80" s="118" t="s">
        <v>2286</v>
      </c>
      <c r="K80" s="96">
        <v>3</v>
      </c>
      <c r="L80" s="96">
        <v>3.6</v>
      </c>
      <c r="M80" s="34">
        <v>63</v>
      </c>
      <c r="N80" s="34">
        <v>10</v>
      </c>
      <c r="O80" s="84">
        <v>2800</v>
      </c>
      <c r="P80" s="84">
        <v>0</v>
      </c>
      <c r="Q80" s="79">
        <v>41815</v>
      </c>
      <c r="R80" s="79">
        <v>41824</v>
      </c>
      <c r="S80" s="104" t="s">
        <v>2609</v>
      </c>
      <c r="T80" s="34"/>
      <c r="U80" s="34" t="s">
        <v>2141</v>
      </c>
    </row>
    <row r="81" spans="1:21" ht="39.950000000000003" customHeight="1">
      <c r="A81" s="46">
        <v>78</v>
      </c>
      <c r="B81" s="120" t="s">
        <v>2366</v>
      </c>
      <c r="C81" s="117">
        <v>41814</v>
      </c>
      <c r="D81" s="34" t="s">
        <v>373</v>
      </c>
      <c r="E81" s="34" t="s">
        <v>1883</v>
      </c>
      <c r="F81" s="34" t="s">
        <v>2365</v>
      </c>
      <c r="G81" s="34" t="s">
        <v>2365</v>
      </c>
      <c r="H81" s="34" t="s">
        <v>2367</v>
      </c>
      <c r="I81" s="34" t="s">
        <v>25</v>
      </c>
      <c r="J81" s="118" t="s">
        <v>2368</v>
      </c>
      <c r="K81" s="96">
        <v>62</v>
      </c>
      <c r="L81" s="96">
        <v>40.9</v>
      </c>
      <c r="M81" s="34">
        <v>100</v>
      </c>
      <c r="N81" s="34">
        <v>5</v>
      </c>
      <c r="O81" s="84">
        <v>17900</v>
      </c>
      <c r="P81" s="84">
        <v>0</v>
      </c>
      <c r="Q81" s="79">
        <v>41851</v>
      </c>
      <c r="R81" s="79">
        <v>41856</v>
      </c>
      <c r="S81" s="104" t="s">
        <v>2609</v>
      </c>
      <c r="T81" s="34">
        <v>0</v>
      </c>
      <c r="U81" s="34" t="s">
        <v>2141</v>
      </c>
    </row>
    <row r="82" spans="1:21" ht="39.950000000000003" customHeight="1">
      <c r="A82" s="46">
        <v>79</v>
      </c>
      <c r="B82" s="456" t="s">
        <v>2369</v>
      </c>
      <c r="C82" s="117">
        <v>41820</v>
      </c>
      <c r="D82" s="34" t="s">
        <v>1768</v>
      </c>
      <c r="E82" s="34" t="s">
        <v>1469</v>
      </c>
      <c r="F82" s="34" t="s">
        <v>2162</v>
      </c>
      <c r="G82" s="34" t="s">
        <v>2162</v>
      </c>
      <c r="H82" s="34" t="s">
        <v>2370</v>
      </c>
      <c r="I82" s="34" t="s">
        <v>25</v>
      </c>
      <c r="J82" s="118" t="s">
        <v>2371</v>
      </c>
      <c r="K82" s="96">
        <v>6</v>
      </c>
      <c r="L82" s="96">
        <v>7.2</v>
      </c>
      <c r="M82" s="34">
        <v>63</v>
      </c>
      <c r="N82" s="34">
        <v>10</v>
      </c>
      <c r="O82" s="84">
        <v>5600</v>
      </c>
      <c r="P82" s="84">
        <v>0</v>
      </c>
      <c r="Q82" s="79">
        <v>41834</v>
      </c>
      <c r="R82" s="79">
        <v>41843</v>
      </c>
      <c r="S82" s="104"/>
      <c r="T82" s="34"/>
      <c r="U82" s="34" t="s">
        <v>2141</v>
      </c>
    </row>
    <row r="83" spans="1:21" ht="39.950000000000003" customHeight="1">
      <c r="A83" s="46">
        <v>80</v>
      </c>
      <c r="B83" s="457"/>
      <c r="C83" s="117">
        <v>41820</v>
      </c>
      <c r="D83" s="34" t="s">
        <v>1768</v>
      </c>
      <c r="E83" s="34" t="s">
        <v>1469</v>
      </c>
      <c r="F83" s="34" t="s">
        <v>2346</v>
      </c>
      <c r="G83" s="34" t="s">
        <v>2346</v>
      </c>
      <c r="H83" s="34"/>
      <c r="I83" s="34" t="s">
        <v>56</v>
      </c>
      <c r="J83" s="118" t="s">
        <v>2359</v>
      </c>
      <c r="K83" s="96">
        <v>1</v>
      </c>
      <c r="L83" s="96">
        <v>1.2</v>
      </c>
      <c r="M83" s="34">
        <v>63</v>
      </c>
      <c r="N83" s="34">
        <v>10</v>
      </c>
      <c r="O83" s="84">
        <v>0</v>
      </c>
      <c r="P83" s="84">
        <v>0</v>
      </c>
      <c r="Q83" s="79">
        <v>41824</v>
      </c>
      <c r="R83" s="79">
        <v>41833</v>
      </c>
      <c r="S83" s="104"/>
      <c r="T83" s="34"/>
      <c r="U83" s="34" t="s">
        <v>2141</v>
      </c>
    </row>
    <row r="84" spans="1:21" ht="39.950000000000003" customHeight="1">
      <c r="A84" s="46">
        <v>81</v>
      </c>
      <c r="B84" s="458"/>
      <c r="C84" s="117">
        <v>41820</v>
      </c>
      <c r="D84" s="34" t="s">
        <v>1768</v>
      </c>
      <c r="E84" s="34" t="s">
        <v>1469</v>
      </c>
      <c r="F84" s="34" t="s">
        <v>2372</v>
      </c>
      <c r="G84" s="34" t="s">
        <v>2372</v>
      </c>
      <c r="H84" s="34"/>
      <c r="I84" s="34" t="s">
        <v>76</v>
      </c>
      <c r="J84" s="118" t="s">
        <v>2287</v>
      </c>
      <c r="K84" s="96">
        <v>8</v>
      </c>
      <c r="L84" s="96">
        <v>9.6</v>
      </c>
      <c r="M84" s="34">
        <v>63</v>
      </c>
      <c r="N84" s="34">
        <v>10</v>
      </c>
      <c r="O84" s="84">
        <v>7500</v>
      </c>
      <c r="P84" s="84">
        <v>0</v>
      </c>
      <c r="Q84" s="79">
        <v>41827</v>
      </c>
      <c r="R84" s="79">
        <v>41836</v>
      </c>
      <c r="S84" s="104" t="s">
        <v>2609</v>
      </c>
      <c r="T84" s="34"/>
      <c r="U84" s="34" t="s">
        <v>2141</v>
      </c>
    </row>
    <row r="85" spans="1:21" ht="39.950000000000003" customHeight="1">
      <c r="A85" s="46">
        <v>82</v>
      </c>
      <c r="B85" s="121" t="s">
        <v>2373</v>
      </c>
      <c r="C85" s="117">
        <v>41820</v>
      </c>
      <c r="D85" s="34" t="s">
        <v>1375</v>
      </c>
      <c r="E85" s="34" t="s">
        <v>2374</v>
      </c>
      <c r="F85" s="34" t="s">
        <v>2081</v>
      </c>
      <c r="G85" s="34" t="s">
        <v>2081</v>
      </c>
      <c r="H85" s="34" t="s">
        <v>2375</v>
      </c>
      <c r="I85" s="34" t="s">
        <v>2376</v>
      </c>
      <c r="J85" s="118" t="s">
        <v>2377</v>
      </c>
      <c r="K85" s="96">
        <v>126</v>
      </c>
      <c r="L85" s="96">
        <v>94.5</v>
      </c>
      <c r="M85" s="34" t="s">
        <v>1804</v>
      </c>
      <c r="N85" s="34">
        <v>5</v>
      </c>
      <c r="O85" s="84">
        <v>57700</v>
      </c>
      <c r="P85" s="84">
        <v>27000</v>
      </c>
      <c r="Q85" s="79">
        <v>41847</v>
      </c>
      <c r="R85" s="79">
        <v>41851</v>
      </c>
      <c r="S85" s="104" t="s">
        <v>2609</v>
      </c>
      <c r="T85" s="34">
        <v>0</v>
      </c>
      <c r="U85" s="34" t="s">
        <v>2141</v>
      </c>
    </row>
    <row r="86" spans="1:21" ht="39.950000000000003" customHeight="1">
      <c r="A86" s="46">
        <v>83</v>
      </c>
      <c r="B86" s="118" t="s">
        <v>2379</v>
      </c>
      <c r="C86" s="117">
        <v>41823</v>
      </c>
      <c r="D86" s="34" t="s">
        <v>1768</v>
      </c>
      <c r="E86" s="34" t="s">
        <v>1469</v>
      </c>
      <c r="F86" s="34" t="s">
        <v>2380</v>
      </c>
      <c r="G86" s="34" t="s">
        <v>2181</v>
      </c>
      <c r="H86" s="34" t="s">
        <v>2381</v>
      </c>
      <c r="I86" s="34" t="s">
        <v>56</v>
      </c>
      <c r="J86" s="118" t="s">
        <v>2392</v>
      </c>
      <c r="K86" s="96">
        <v>9</v>
      </c>
      <c r="L86" s="96">
        <v>10.8</v>
      </c>
      <c r="M86" s="34">
        <v>50</v>
      </c>
      <c r="N86" s="34">
        <v>10</v>
      </c>
      <c r="O86" s="84">
        <v>8400</v>
      </c>
      <c r="P86" s="84">
        <v>0</v>
      </c>
      <c r="Q86" s="79">
        <v>41838</v>
      </c>
      <c r="R86" s="79">
        <v>41847</v>
      </c>
      <c r="S86" s="104" t="s">
        <v>2609</v>
      </c>
      <c r="T86" s="34"/>
      <c r="U86" s="34" t="s">
        <v>2141</v>
      </c>
    </row>
    <row r="87" spans="1:21" ht="39.950000000000003" customHeight="1">
      <c r="A87" s="46">
        <v>84</v>
      </c>
      <c r="B87" s="456" t="s">
        <v>2382</v>
      </c>
      <c r="C87" s="117">
        <v>41834</v>
      </c>
      <c r="D87" s="34" t="s">
        <v>1768</v>
      </c>
      <c r="E87" s="34" t="s">
        <v>1469</v>
      </c>
      <c r="F87" s="34" t="s">
        <v>2342</v>
      </c>
      <c r="G87" s="34" t="s">
        <v>2181</v>
      </c>
      <c r="H87" s="34" t="s">
        <v>2383</v>
      </c>
      <c r="I87" s="34" t="s">
        <v>41</v>
      </c>
      <c r="J87" s="118" t="s">
        <v>2384</v>
      </c>
      <c r="K87" s="96">
        <v>1</v>
      </c>
      <c r="L87" s="96">
        <v>1.2</v>
      </c>
      <c r="M87" s="34">
        <v>160</v>
      </c>
      <c r="N87" s="34">
        <v>10</v>
      </c>
      <c r="O87" s="84">
        <v>0</v>
      </c>
      <c r="P87" s="84">
        <v>0</v>
      </c>
      <c r="Q87" s="79">
        <v>41848</v>
      </c>
      <c r="R87" s="79">
        <v>41857</v>
      </c>
      <c r="S87" s="104" t="s">
        <v>2609</v>
      </c>
      <c r="T87" s="34"/>
      <c r="U87" s="34" t="s">
        <v>2141</v>
      </c>
    </row>
    <row r="88" spans="1:21" ht="39.950000000000003" customHeight="1">
      <c r="A88" s="46">
        <v>85</v>
      </c>
      <c r="B88" s="457"/>
      <c r="C88" s="117">
        <v>41834</v>
      </c>
      <c r="D88" s="34" t="s">
        <v>1768</v>
      </c>
      <c r="E88" s="34" t="s">
        <v>1469</v>
      </c>
      <c r="F88" s="34" t="s">
        <v>2390</v>
      </c>
      <c r="G88" s="34" t="s">
        <v>2181</v>
      </c>
      <c r="H88" s="34" t="s">
        <v>2385</v>
      </c>
      <c r="I88" s="34" t="s">
        <v>34</v>
      </c>
      <c r="J88" s="118" t="s">
        <v>2387</v>
      </c>
      <c r="K88" s="96">
        <v>9</v>
      </c>
      <c r="L88" s="96">
        <v>10.8</v>
      </c>
      <c r="M88" s="34">
        <v>63</v>
      </c>
      <c r="N88" s="34">
        <v>10</v>
      </c>
      <c r="O88" s="84">
        <v>8400</v>
      </c>
      <c r="P88" s="84">
        <v>0</v>
      </c>
      <c r="Q88" s="79">
        <v>41838</v>
      </c>
      <c r="R88" s="79">
        <v>41847</v>
      </c>
      <c r="S88" s="104" t="s">
        <v>2609</v>
      </c>
      <c r="T88" s="34"/>
      <c r="U88" s="34" t="s">
        <v>2141</v>
      </c>
    </row>
    <row r="89" spans="1:21" ht="39.950000000000003" customHeight="1">
      <c r="A89" s="46">
        <v>86</v>
      </c>
      <c r="B89" s="458"/>
      <c r="C89" s="117">
        <v>41834</v>
      </c>
      <c r="D89" s="34" t="s">
        <v>2341</v>
      </c>
      <c r="E89" s="34" t="s">
        <v>1469</v>
      </c>
      <c r="F89" s="34" t="s">
        <v>2391</v>
      </c>
      <c r="G89" s="34" t="s">
        <v>2181</v>
      </c>
      <c r="H89" s="34" t="s">
        <v>2388</v>
      </c>
      <c r="I89" s="34" t="s">
        <v>25</v>
      </c>
      <c r="J89" s="118" t="s">
        <v>2389</v>
      </c>
      <c r="K89" s="96">
        <v>1</v>
      </c>
      <c r="L89" s="96">
        <v>1.2</v>
      </c>
      <c r="M89" s="34">
        <v>50</v>
      </c>
      <c r="N89" s="34">
        <v>10</v>
      </c>
      <c r="O89" s="84">
        <v>0</v>
      </c>
      <c r="P89" s="84">
        <v>0</v>
      </c>
      <c r="Q89" s="79">
        <v>41842</v>
      </c>
      <c r="R89" s="79">
        <v>41851</v>
      </c>
      <c r="S89" s="104" t="s">
        <v>2609</v>
      </c>
      <c r="T89" s="34"/>
      <c r="U89" s="34" t="s">
        <v>2141</v>
      </c>
    </row>
    <row r="90" spans="1:21" ht="39.950000000000003" customHeight="1">
      <c r="A90" s="46">
        <v>87</v>
      </c>
      <c r="B90" s="118" t="s">
        <v>2394</v>
      </c>
      <c r="C90" s="117">
        <v>41842</v>
      </c>
      <c r="D90" s="34" t="s">
        <v>1576</v>
      </c>
      <c r="E90" s="34" t="s">
        <v>764</v>
      </c>
      <c r="F90" s="34" t="s">
        <v>2081</v>
      </c>
      <c r="G90" s="34" t="s">
        <v>2081</v>
      </c>
      <c r="H90" s="34" t="s">
        <v>2395</v>
      </c>
      <c r="I90" s="34" t="s">
        <v>18</v>
      </c>
      <c r="J90" s="118" t="s">
        <v>2396</v>
      </c>
      <c r="K90" s="96">
        <v>8</v>
      </c>
      <c r="L90" s="96">
        <v>9.6</v>
      </c>
      <c r="M90" s="34" t="s">
        <v>424</v>
      </c>
      <c r="N90" s="34">
        <v>15</v>
      </c>
      <c r="O90" s="84">
        <v>11100</v>
      </c>
      <c r="P90" s="84">
        <v>0</v>
      </c>
      <c r="Q90" s="79">
        <v>41850</v>
      </c>
      <c r="R90" s="79">
        <v>41864</v>
      </c>
      <c r="S90" s="104" t="s">
        <v>2609</v>
      </c>
      <c r="T90" s="34"/>
      <c r="U90" s="34" t="s">
        <v>2141</v>
      </c>
    </row>
    <row r="91" spans="1:21" ht="39.950000000000003" customHeight="1">
      <c r="A91" s="46">
        <v>88</v>
      </c>
      <c r="B91" s="118" t="s">
        <v>2397</v>
      </c>
      <c r="C91" s="117">
        <v>41844</v>
      </c>
      <c r="D91" s="34" t="s">
        <v>2398</v>
      </c>
      <c r="E91" s="34" t="s">
        <v>1469</v>
      </c>
      <c r="F91" s="34" t="s">
        <v>2399</v>
      </c>
      <c r="G91" s="34" t="s">
        <v>2400</v>
      </c>
      <c r="H91" s="34" t="s">
        <v>2401</v>
      </c>
      <c r="I91" s="34" t="s">
        <v>160</v>
      </c>
      <c r="J91" s="118" t="s">
        <v>2402</v>
      </c>
      <c r="K91" s="96">
        <v>722</v>
      </c>
      <c r="L91" s="96">
        <v>577.6</v>
      </c>
      <c r="M91" s="34">
        <v>100</v>
      </c>
      <c r="N91" s="34">
        <v>20</v>
      </c>
      <c r="O91" s="84">
        <v>896400</v>
      </c>
      <c r="P91" s="84">
        <v>40500</v>
      </c>
      <c r="Q91" s="79">
        <v>41857</v>
      </c>
      <c r="R91" s="79">
        <v>41876</v>
      </c>
      <c r="S91" s="104"/>
      <c r="T91" s="34"/>
      <c r="U91" s="34" t="s">
        <v>2141</v>
      </c>
    </row>
    <row r="92" spans="1:21" ht="39.950000000000003" customHeight="1">
      <c r="A92" s="46">
        <v>89</v>
      </c>
      <c r="B92" s="118" t="s">
        <v>2403</v>
      </c>
      <c r="C92" s="117">
        <v>41844</v>
      </c>
      <c r="D92" s="34" t="s">
        <v>2341</v>
      </c>
      <c r="E92" s="34" t="s">
        <v>1469</v>
      </c>
      <c r="F92" s="34" t="s">
        <v>2404</v>
      </c>
      <c r="G92" s="34" t="s">
        <v>1470</v>
      </c>
      <c r="H92" s="34" t="s">
        <v>2405</v>
      </c>
      <c r="I92" s="34" t="s">
        <v>25</v>
      </c>
      <c r="J92" s="118" t="s">
        <v>2406</v>
      </c>
      <c r="K92" s="96">
        <v>2</v>
      </c>
      <c r="L92" s="96">
        <v>1.6</v>
      </c>
      <c r="M92" s="34">
        <v>50</v>
      </c>
      <c r="N92" s="34">
        <v>10</v>
      </c>
      <c r="O92" s="84">
        <v>0</v>
      </c>
      <c r="P92" s="84">
        <v>0</v>
      </c>
      <c r="Q92" s="79">
        <v>41850</v>
      </c>
      <c r="R92" s="79">
        <v>41859</v>
      </c>
      <c r="S92" s="104" t="s">
        <v>2609</v>
      </c>
      <c r="T92" s="34"/>
      <c r="U92" s="34" t="s">
        <v>2141</v>
      </c>
    </row>
    <row r="93" spans="1:21" ht="39.950000000000003" customHeight="1">
      <c r="A93" s="46">
        <v>90</v>
      </c>
      <c r="B93" s="118" t="s">
        <v>2407</v>
      </c>
      <c r="C93" s="117">
        <v>41845</v>
      </c>
      <c r="D93" s="34" t="s">
        <v>1768</v>
      </c>
      <c r="E93" s="34" t="s">
        <v>1469</v>
      </c>
      <c r="F93" s="34" t="s">
        <v>2410</v>
      </c>
      <c r="G93" s="34" t="s">
        <v>1180</v>
      </c>
      <c r="H93" s="34" t="s">
        <v>2408</v>
      </c>
      <c r="I93" s="34" t="s">
        <v>34</v>
      </c>
      <c r="J93" s="118" t="s">
        <v>2409</v>
      </c>
      <c r="K93" s="96">
        <v>2</v>
      </c>
      <c r="L93" s="96">
        <v>1.6</v>
      </c>
      <c r="M93" s="34">
        <v>50</v>
      </c>
      <c r="N93" s="34">
        <v>10</v>
      </c>
      <c r="O93" s="84">
        <v>0</v>
      </c>
      <c r="P93" s="84">
        <v>0</v>
      </c>
      <c r="Q93" s="79">
        <v>41857</v>
      </c>
      <c r="R93" s="79">
        <v>41866</v>
      </c>
      <c r="S93" s="104" t="s">
        <v>2609</v>
      </c>
      <c r="T93" s="34"/>
      <c r="U93" s="34" t="s">
        <v>2141</v>
      </c>
    </row>
    <row r="94" spans="1:21" ht="39.950000000000003" customHeight="1">
      <c r="A94" s="46">
        <v>91</v>
      </c>
      <c r="B94" s="118" t="s">
        <v>2411</v>
      </c>
      <c r="C94" s="117">
        <v>41848</v>
      </c>
      <c r="D94" s="34" t="s">
        <v>2353</v>
      </c>
      <c r="E94" s="34" t="s">
        <v>724</v>
      </c>
      <c r="F94" s="34" t="s">
        <v>2081</v>
      </c>
      <c r="G94" s="34" t="s">
        <v>2081</v>
      </c>
      <c r="H94" s="34" t="s">
        <v>2412</v>
      </c>
      <c r="I94" s="34" t="s">
        <v>41</v>
      </c>
      <c r="J94" s="118" t="s">
        <v>2413</v>
      </c>
      <c r="K94" s="96">
        <v>18</v>
      </c>
      <c r="L94" s="96">
        <v>36</v>
      </c>
      <c r="M94" s="34">
        <v>800</v>
      </c>
      <c r="N94" s="34">
        <v>60</v>
      </c>
      <c r="O94" s="84">
        <v>0</v>
      </c>
      <c r="P94" s="84">
        <v>0</v>
      </c>
      <c r="Q94" s="79"/>
      <c r="R94" s="79"/>
      <c r="S94" s="104"/>
      <c r="T94" s="34"/>
      <c r="U94" s="34" t="s">
        <v>2141</v>
      </c>
    </row>
    <row r="95" spans="1:21" ht="39.950000000000003" customHeight="1">
      <c r="A95" s="46">
        <v>92</v>
      </c>
      <c r="B95" s="118" t="s">
        <v>2554</v>
      </c>
      <c r="C95" s="117">
        <v>41852</v>
      </c>
      <c r="D95" s="34" t="s">
        <v>1768</v>
      </c>
      <c r="E95" s="34" t="s">
        <v>1469</v>
      </c>
      <c r="F95" s="34" t="s">
        <v>2556</v>
      </c>
      <c r="G95" s="34" t="s">
        <v>2181</v>
      </c>
      <c r="H95" s="34"/>
      <c r="I95" s="34" t="s">
        <v>153</v>
      </c>
      <c r="J95" s="118" t="s">
        <v>2558</v>
      </c>
      <c r="K95" s="96">
        <v>4</v>
      </c>
      <c r="L95" s="96">
        <v>3.2</v>
      </c>
      <c r="M95" s="34">
        <v>63</v>
      </c>
      <c r="N95" s="34">
        <v>10</v>
      </c>
      <c r="O95" s="84">
        <v>2500</v>
      </c>
      <c r="P95" s="84">
        <v>0</v>
      </c>
      <c r="Q95" s="79">
        <v>41864</v>
      </c>
      <c r="R95" s="79">
        <v>41873</v>
      </c>
      <c r="S95" s="104"/>
      <c r="T95" s="34"/>
      <c r="U95" s="34" t="s">
        <v>2141</v>
      </c>
    </row>
    <row r="96" spans="1:21" ht="39.950000000000003" customHeight="1">
      <c r="A96" s="46">
        <v>93</v>
      </c>
      <c r="B96" s="456" t="s">
        <v>2560</v>
      </c>
      <c r="C96" s="117">
        <v>41869</v>
      </c>
      <c r="D96" s="34" t="s">
        <v>1768</v>
      </c>
      <c r="E96" s="34" t="s">
        <v>1469</v>
      </c>
      <c r="F96" s="34" t="s">
        <v>2561</v>
      </c>
      <c r="G96" s="34" t="s">
        <v>2181</v>
      </c>
      <c r="H96" s="34"/>
      <c r="I96" s="34" t="s">
        <v>160</v>
      </c>
      <c r="J96" s="118" t="s">
        <v>2562</v>
      </c>
      <c r="K96" s="96">
        <v>4</v>
      </c>
      <c r="L96" s="96">
        <v>4.8</v>
      </c>
      <c r="M96" s="34">
        <v>80</v>
      </c>
      <c r="N96" s="34">
        <v>10</v>
      </c>
      <c r="O96" s="84">
        <v>3700</v>
      </c>
      <c r="P96" s="84">
        <v>0</v>
      </c>
      <c r="Q96" s="79">
        <v>41879</v>
      </c>
      <c r="R96" s="79">
        <v>41888</v>
      </c>
      <c r="S96" s="104"/>
      <c r="T96" s="34"/>
      <c r="U96" s="34" t="s">
        <v>2141</v>
      </c>
    </row>
    <row r="97" spans="1:21" ht="39.950000000000003" customHeight="1">
      <c r="A97" s="46">
        <v>94</v>
      </c>
      <c r="B97" s="457"/>
      <c r="C97" s="117">
        <v>41869</v>
      </c>
      <c r="D97" s="34" t="s">
        <v>1768</v>
      </c>
      <c r="E97" s="34" t="s">
        <v>1469</v>
      </c>
      <c r="F97" s="34" t="s">
        <v>2563</v>
      </c>
      <c r="G97" s="34" t="s">
        <v>2181</v>
      </c>
      <c r="H97" s="34"/>
      <c r="I97" s="34" t="s">
        <v>649</v>
      </c>
      <c r="J97" s="118" t="s">
        <v>2564</v>
      </c>
      <c r="K97" s="96">
        <v>5</v>
      </c>
      <c r="L97" s="96">
        <v>6</v>
      </c>
      <c r="M97" s="34">
        <v>63</v>
      </c>
      <c r="N97" s="34">
        <v>10</v>
      </c>
      <c r="O97" s="84">
        <v>4600</v>
      </c>
      <c r="P97" s="84">
        <v>0</v>
      </c>
      <c r="Q97" s="79">
        <v>41878</v>
      </c>
      <c r="R97" s="79">
        <v>41882</v>
      </c>
      <c r="S97" s="104" t="s">
        <v>2609</v>
      </c>
      <c r="T97" s="34"/>
      <c r="U97" s="34" t="s">
        <v>2141</v>
      </c>
    </row>
    <row r="98" spans="1:21" ht="39.950000000000003" customHeight="1">
      <c r="A98" s="46">
        <v>95</v>
      </c>
      <c r="B98" s="457"/>
      <c r="C98" s="117">
        <v>41869</v>
      </c>
      <c r="D98" s="34" t="s">
        <v>1768</v>
      </c>
      <c r="E98" s="34" t="s">
        <v>1469</v>
      </c>
      <c r="F98" s="34" t="s">
        <v>2565</v>
      </c>
      <c r="G98" s="34" t="s">
        <v>2181</v>
      </c>
      <c r="H98" s="34" t="s">
        <v>2566</v>
      </c>
      <c r="I98" s="34" t="s">
        <v>56</v>
      </c>
      <c r="J98" s="118" t="s">
        <v>2567</v>
      </c>
      <c r="K98" s="96">
        <v>2</v>
      </c>
      <c r="L98" s="96">
        <v>1.6</v>
      </c>
      <c r="M98" s="34">
        <v>63</v>
      </c>
      <c r="N98" s="34">
        <v>10</v>
      </c>
      <c r="O98" s="84">
        <v>0</v>
      </c>
      <c r="P98" s="84">
        <v>0</v>
      </c>
      <c r="Q98" s="79">
        <v>41878</v>
      </c>
      <c r="R98" s="79">
        <v>41887</v>
      </c>
      <c r="S98" s="104" t="s">
        <v>2612</v>
      </c>
      <c r="T98" s="34"/>
      <c r="U98" s="34" t="s">
        <v>2141</v>
      </c>
    </row>
    <row r="99" spans="1:21" ht="39.950000000000003" customHeight="1">
      <c r="A99" s="46">
        <v>96</v>
      </c>
      <c r="B99" s="457"/>
      <c r="C99" s="117">
        <v>41869</v>
      </c>
      <c r="D99" s="34" t="s">
        <v>1768</v>
      </c>
      <c r="E99" s="34" t="s">
        <v>1469</v>
      </c>
      <c r="F99" s="34" t="s">
        <v>2568</v>
      </c>
      <c r="G99" s="34" t="s">
        <v>2181</v>
      </c>
      <c r="H99" s="34"/>
      <c r="I99" s="34" t="s">
        <v>269</v>
      </c>
      <c r="J99" s="118" t="s">
        <v>2569</v>
      </c>
      <c r="K99" s="96">
        <v>3</v>
      </c>
      <c r="L99" s="96">
        <v>3.6</v>
      </c>
      <c r="M99" s="34">
        <v>63</v>
      </c>
      <c r="N99" s="34">
        <v>10</v>
      </c>
      <c r="O99" s="84">
        <v>2800</v>
      </c>
      <c r="P99" s="84">
        <v>0</v>
      </c>
      <c r="Q99" s="79">
        <v>41897</v>
      </c>
      <c r="R99" s="79">
        <v>41906</v>
      </c>
      <c r="S99" s="104"/>
      <c r="T99" s="34"/>
      <c r="U99" s="34" t="s">
        <v>2141</v>
      </c>
    </row>
    <row r="100" spans="1:21" ht="39.950000000000003" customHeight="1">
      <c r="A100" s="46">
        <v>97</v>
      </c>
      <c r="B100" s="458"/>
      <c r="C100" s="117">
        <v>41869</v>
      </c>
      <c r="D100" s="34" t="s">
        <v>1768</v>
      </c>
      <c r="E100" s="34" t="s">
        <v>1469</v>
      </c>
      <c r="F100" s="34" t="s">
        <v>2568</v>
      </c>
      <c r="G100" s="34" t="s">
        <v>2181</v>
      </c>
      <c r="H100" s="34"/>
      <c r="I100" s="34" t="s">
        <v>269</v>
      </c>
      <c r="J100" s="118" t="s">
        <v>2570</v>
      </c>
      <c r="K100" s="96">
        <v>4</v>
      </c>
      <c r="L100" s="96">
        <v>4.8</v>
      </c>
      <c r="M100" s="34">
        <v>63</v>
      </c>
      <c r="N100" s="34">
        <v>10</v>
      </c>
      <c r="O100" s="84">
        <v>3700</v>
      </c>
      <c r="P100" s="84">
        <v>0</v>
      </c>
      <c r="Q100" s="79"/>
      <c r="R100" s="79"/>
      <c r="S100" s="104"/>
      <c r="T100" s="34"/>
      <c r="U100" s="34" t="s">
        <v>2141</v>
      </c>
    </row>
    <row r="101" spans="1:21" ht="39.950000000000003" customHeight="1">
      <c r="A101" s="46">
        <v>98</v>
      </c>
      <c r="B101" s="118" t="s">
        <v>2571</v>
      </c>
      <c r="C101" s="117">
        <v>41869</v>
      </c>
      <c r="D101" s="34" t="s">
        <v>1768</v>
      </c>
      <c r="E101" s="34" t="s">
        <v>1469</v>
      </c>
      <c r="F101" s="34" t="s">
        <v>2336</v>
      </c>
      <c r="G101" s="34" t="s">
        <v>2181</v>
      </c>
      <c r="H101" s="34"/>
      <c r="I101" s="34" t="s">
        <v>649</v>
      </c>
      <c r="J101" s="118" t="s">
        <v>2572</v>
      </c>
      <c r="K101" s="96">
        <v>3</v>
      </c>
      <c r="L101" s="96">
        <v>3.6</v>
      </c>
      <c r="M101" s="34">
        <v>63</v>
      </c>
      <c r="N101" s="34">
        <v>10</v>
      </c>
      <c r="O101" s="84">
        <v>2800</v>
      </c>
      <c r="P101" s="84">
        <v>0</v>
      </c>
      <c r="Q101" s="79"/>
      <c r="R101" s="79"/>
      <c r="S101" s="104"/>
      <c r="T101" s="34"/>
      <c r="U101" s="34" t="s">
        <v>2141</v>
      </c>
    </row>
    <row r="102" spans="1:21" ht="39.950000000000003" customHeight="1">
      <c r="A102" s="46">
        <v>99</v>
      </c>
      <c r="B102" s="456" t="s">
        <v>2573</v>
      </c>
      <c r="C102" s="117">
        <v>41879</v>
      </c>
      <c r="D102" s="34" t="s">
        <v>2324</v>
      </c>
      <c r="E102" s="34" t="s">
        <v>2310</v>
      </c>
      <c r="F102" s="34" t="s">
        <v>2081</v>
      </c>
      <c r="G102" s="34" t="s">
        <v>2081</v>
      </c>
      <c r="H102" s="34" t="s">
        <v>2193</v>
      </c>
      <c r="I102" s="34" t="s">
        <v>2574</v>
      </c>
      <c r="J102" s="118" t="s">
        <v>2575</v>
      </c>
      <c r="K102" s="96">
        <v>300</v>
      </c>
      <c r="L102" s="96">
        <v>1500</v>
      </c>
      <c r="M102" s="34" t="s">
        <v>2326</v>
      </c>
      <c r="N102" s="34">
        <v>35</v>
      </c>
      <c r="O102" s="84">
        <v>4053700</v>
      </c>
      <c r="P102" s="84">
        <v>67500</v>
      </c>
      <c r="Q102" s="79">
        <v>41893</v>
      </c>
      <c r="R102" s="79">
        <v>41927</v>
      </c>
      <c r="S102" s="104"/>
      <c r="T102" s="34"/>
      <c r="U102" s="34" t="s">
        <v>2141</v>
      </c>
    </row>
    <row r="103" spans="1:21" ht="39.950000000000003" customHeight="1">
      <c r="A103" s="46">
        <v>100</v>
      </c>
      <c r="B103" s="457"/>
      <c r="C103" s="117">
        <v>41879</v>
      </c>
      <c r="D103" s="34" t="s">
        <v>2324</v>
      </c>
      <c r="E103" s="34" t="s">
        <v>2310</v>
      </c>
      <c r="F103" s="34" t="s">
        <v>2081</v>
      </c>
      <c r="G103" s="34" t="s">
        <v>2081</v>
      </c>
      <c r="H103" s="34" t="s">
        <v>2193</v>
      </c>
      <c r="I103" s="34" t="s">
        <v>2574</v>
      </c>
      <c r="J103" s="118" t="s">
        <v>2576</v>
      </c>
      <c r="K103" s="96">
        <v>550</v>
      </c>
      <c r="L103" s="96">
        <v>2750</v>
      </c>
      <c r="M103" s="34" t="s">
        <v>2326</v>
      </c>
      <c r="N103" s="34">
        <v>45</v>
      </c>
      <c r="O103" s="84">
        <v>9423300</v>
      </c>
      <c r="P103" s="84">
        <v>67500</v>
      </c>
      <c r="Q103" s="79"/>
      <c r="R103" s="79"/>
      <c r="S103" s="104"/>
      <c r="T103" s="34"/>
      <c r="U103" s="34" t="s">
        <v>2141</v>
      </c>
    </row>
    <row r="104" spans="1:21" ht="39.950000000000003" customHeight="1">
      <c r="A104" s="46">
        <v>101</v>
      </c>
      <c r="B104" s="118" t="s">
        <v>2577</v>
      </c>
      <c r="C104" s="117">
        <v>41878</v>
      </c>
      <c r="D104" s="34" t="s">
        <v>1768</v>
      </c>
      <c r="E104" s="34" t="s">
        <v>1469</v>
      </c>
      <c r="F104" s="34" t="s">
        <v>1100</v>
      </c>
      <c r="G104" s="34" t="s">
        <v>2181</v>
      </c>
      <c r="H104" s="34" t="s">
        <v>2578</v>
      </c>
      <c r="I104" s="34" t="s">
        <v>56</v>
      </c>
      <c r="J104" s="118" t="s">
        <v>2579</v>
      </c>
      <c r="K104" s="96">
        <v>1</v>
      </c>
      <c r="L104" s="96">
        <v>1.2</v>
      </c>
      <c r="M104" s="34">
        <v>63</v>
      </c>
      <c r="N104" s="34">
        <v>10</v>
      </c>
      <c r="O104" s="84">
        <v>0</v>
      </c>
      <c r="P104" s="84">
        <v>0</v>
      </c>
      <c r="Q104" s="79">
        <v>41885</v>
      </c>
      <c r="R104" s="79">
        <v>41894</v>
      </c>
      <c r="S104" s="104" t="s">
        <v>2609</v>
      </c>
      <c r="T104" s="34"/>
      <c r="U104" s="34" t="s">
        <v>2141</v>
      </c>
    </row>
    <row r="105" spans="1:21" ht="39.950000000000003" customHeight="1">
      <c r="A105" s="46">
        <v>102</v>
      </c>
      <c r="B105" s="456" t="s">
        <v>2580</v>
      </c>
      <c r="C105" s="117">
        <v>41880</v>
      </c>
      <c r="D105" s="34" t="s">
        <v>2581</v>
      </c>
      <c r="E105" s="34" t="s">
        <v>1689</v>
      </c>
      <c r="F105" s="34" t="s">
        <v>2582</v>
      </c>
      <c r="G105" s="34" t="s">
        <v>2582</v>
      </c>
      <c r="H105" s="34" t="s">
        <v>2583</v>
      </c>
      <c r="I105" s="34" t="s">
        <v>41</v>
      </c>
      <c r="J105" s="118" t="s">
        <v>2584</v>
      </c>
      <c r="K105" s="96">
        <v>30</v>
      </c>
      <c r="L105" s="96">
        <v>30</v>
      </c>
      <c r="M105" s="34">
        <v>100</v>
      </c>
      <c r="N105" s="34">
        <v>30</v>
      </c>
      <c r="O105" s="84">
        <v>0</v>
      </c>
      <c r="P105" s="84">
        <v>0</v>
      </c>
      <c r="Q105" s="79"/>
      <c r="R105" s="79"/>
      <c r="S105" s="104"/>
      <c r="T105" s="34"/>
      <c r="U105" s="34" t="s">
        <v>2141</v>
      </c>
    </row>
    <row r="106" spans="1:21" ht="39.950000000000003" customHeight="1">
      <c r="A106" s="46">
        <v>103</v>
      </c>
      <c r="B106" s="458"/>
      <c r="C106" s="117">
        <v>41880</v>
      </c>
      <c r="D106" s="34" t="s">
        <v>2581</v>
      </c>
      <c r="E106" s="34" t="s">
        <v>1689</v>
      </c>
      <c r="F106" s="34" t="s">
        <v>2582</v>
      </c>
      <c r="G106" s="34" t="s">
        <v>2582</v>
      </c>
      <c r="H106" s="34" t="s">
        <v>2585</v>
      </c>
      <c r="I106" s="34" t="s">
        <v>41</v>
      </c>
      <c r="J106" s="118" t="s">
        <v>2586</v>
      </c>
      <c r="K106" s="96">
        <v>95</v>
      </c>
      <c r="L106" s="96">
        <v>95</v>
      </c>
      <c r="M106" s="34">
        <v>100</v>
      </c>
      <c r="N106" s="34">
        <v>30</v>
      </c>
      <c r="O106" s="84">
        <v>0</v>
      </c>
      <c r="P106" s="84">
        <v>0</v>
      </c>
      <c r="Q106" s="79"/>
      <c r="R106" s="79"/>
      <c r="S106" s="104"/>
      <c r="T106" s="34"/>
      <c r="U106" s="34" t="s">
        <v>2141</v>
      </c>
    </row>
    <row r="107" spans="1:21" ht="39.950000000000003" customHeight="1">
      <c r="A107" s="46">
        <v>104</v>
      </c>
      <c r="B107" s="118" t="s">
        <v>2587</v>
      </c>
      <c r="C107" s="117">
        <v>41886</v>
      </c>
      <c r="D107" s="34" t="s">
        <v>1768</v>
      </c>
      <c r="E107" s="34" t="s">
        <v>1469</v>
      </c>
      <c r="F107" s="34" t="s">
        <v>2588</v>
      </c>
      <c r="G107" s="34" t="s">
        <v>2181</v>
      </c>
      <c r="H107" s="34" t="s">
        <v>2589</v>
      </c>
      <c r="I107" s="34" t="s">
        <v>18</v>
      </c>
      <c r="J107" s="118" t="s">
        <v>2590</v>
      </c>
      <c r="K107" s="96">
        <v>1</v>
      </c>
      <c r="L107" s="96">
        <v>1.2</v>
      </c>
      <c r="M107" s="34">
        <v>63</v>
      </c>
      <c r="N107" s="34">
        <v>10</v>
      </c>
      <c r="O107" s="84">
        <v>0</v>
      </c>
      <c r="P107" s="84">
        <v>0</v>
      </c>
      <c r="Q107" s="79">
        <v>41899</v>
      </c>
      <c r="R107" s="79">
        <v>41908</v>
      </c>
      <c r="S107" s="104"/>
      <c r="T107" s="34"/>
      <c r="U107" s="34" t="s">
        <v>2141</v>
      </c>
    </row>
    <row r="108" spans="1:21" ht="39.950000000000003" customHeight="1">
      <c r="A108" s="46">
        <v>105</v>
      </c>
      <c r="B108" s="118" t="s">
        <v>2591</v>
      </c>
      <c r="C108" s="117">
        <v>41893</v>
      </c>
      <c r="D108" s="34" t="s">
        <v>2592</v>
      </c>
      <c r="E108" s="34" t="s">
        <v>2593</v>
      </c>
      <c r="F108" s="34" t="s">
        <v>2594</v>
      </c>
      <c r="G108" s="34" t="s">
        <v>2594</v>
      </c>
      <c r="H108" s="34" t="s">
        <v>2595</v>
      </c>
      <c r="I108" s="34" t="s">
        <v>2017</v>
      </c>
      <c r="J108" s="118" t="s">
        <v>2596</v>
      </c>
      <c r="K108" s="96">
        <v>170.5</v>
      </c>
      <c r="L108" s="96">
        <v>661.6</v>
      </c>
      <c r="M108" s="34"/>
      <c r="N108" s="34">
        <v>365</v>
      </c>
      <c r="O108" s="84">
        <v>0</v>
      </c>
      <c r="P108" s="84">
        <v>0</v>
      </c>
      <c r="Q108" s="79"/>
      <c r="R108" s="79"/>
      <c r="S108" s="104"/>
      <c r="T108" s="34"/>
      <c r="U108" s="34" t="s">
        <v>2141</v>
      </c>
    </row>
    <row r="109" spans="1:21" ht="39.950000000000003" customHeight="1">
      <c r="A109" s="46">
        <v>106</v>
      </c>
      <c r="B109" s="118" t="s">
        <v>2597</v>
      </c>
      <c r="C109" s="117">
        <v>41894</v>
      </c>
      <c r="D109" s="34" t="s">
        <v>2598</v>
      </c>
      <c r="E109" s="34" t="s">
        <v>2599</v>
      </c>
      <c r="F109" s="34" t="s">
        <v>2599</v>
      </c>
      <c r="G109" s="34" t="s">
        <v>2599</v>
      </c>
      <c r="H109" s="34" t="s">
        <v>2600</v>
      </c>
      <c r="I109" s="34" t="s">
        <v>25</v>
      </c>
      <c r="J109" s="118" t="s">
        <v>2602</v>
      </c>
      <c r="K109" s="96">
        <v>80</v>
      </c>
      <c r="L109" s="96">
        <v>240</v>
      </c>
      <c r="M109" s="34" t="s">
        <v>2603</v>
      </c>
      <c r="N109" s="34">
        <v>120</v>
      </c>
      <c r="O109" s="84">
        <v>4320000</v>
      </c>
      <c r="P109" s="84">
        <v>27000</v>
      </c>
      <c r="Q109" s="79"/>
      <c r="R109" s="79"/>
      <c r="S109" s="104"/>
      <c r="T109" s="34"/>
      <c r="U109" s="34" t="s">
        <v>2141</v>
      </c>
    </row>
    <row r="110" spans="1:21" ht="39.950000000000003" customHeight="1">
      <c r="A110" s="46">
        <v>107</v>
      </c>
      <c r="B110" s="118" t="s">
        <v>2605</v>
      </c>
      <c r="C110" s="117">
        <v>41896</v>
      </c>
      <c r="D110" s="34" t="s">
        <v>1768</v>
      </c>
      <c r="E110" s="34" t="s">
        <v>1469</v>
      </c>
      <c r="F110" s="34" t="s">
        <v>2606</v>
      </c>
      <c r="G110" s="34" t="s">
        <v>2181</v>
      </c>
      <c r="H110" s="34" t="s">
        <v>2607</v>
      </c>
      <c r="I110" s="34" t="s">
        <v>56</v>
      </c>
      <c r="J110" s="118" t="s">
        <v>2608</v>
      </c>
      <c r="K110" s="96">
        <v>1</v>
      </c>
      <c r="L110" s="96">
        <v>1.2</v>
      </c>
      <c r="M110" s="34">
        <v>63</v>
      </c>
      <c r="N110" s="34">
        <v>10</v>
      </c>
      <c r="O110" s="84">
        <v>0</v>
      </c>
      <c r="P110" s="84">
        <v>0</v>
      </c>
      <c r="Q110" s="79"/>
      <c r="R110" s="79"/>
      <c r="S110" s="104"/>
      <c r="T110" s="34"/>
      <c r="U110" s="34" t="s">
        <v>2141</v>
      </c>
    </row>
    <row r="112" spans="1:21">
      <c r="H112" s="67" t="s">
        <v>578</v>
      </c>
      <c r="T112" s="92">
        <f>COUNT(T4:T110)</f>
        <v>21</v>
      </c>
    </row>
  </sheetData>
  <autoFilter ref="A3:U110" xr:uid="{00000000-0009-0000-0000-000006000000}"/>
  <mergeCells count="22">
    <mergeCell ref="B49:B56"/>
    <mergeCell ref="A2:U2"/>
    <mergeCell ref="B4:B10"/>
    <mergeCell ref="B11:B12"/>
    <mergeCell ref="B13:B14"/>
    <mergeCell ref="B18:B19"/>
    <mergeCell ref="B23:B24"/>
    <mergeCell ref="B27:B28"/>
    <mergeCell ref="B30:B34"/>
    <mergeCell ref="B35:B37"/>
    <mergeCell ref="B38:B40"/>
    <mergeCell ref="B44:B48"/>
    <mergeCell ref="B87:B89"/>
    <mergeCell ref="B96:B100"/>
    <mergeCell ref="B102:B103"/>
    <mergeCell ref="B105:B106"/>
    <mergeCell ref="B58:B59"/>
    <mergeCell ref="B65:B66"/>
    <mergeCell ref="B67:B69"/>
    <mergeCell ref="B72:B74"/>
    <mergeCell ref="B77:B78"/>
    <mergeCell ref="B82:B84"/>
  </mergeCells>
  <phoneticPr fontId="8" type="noConversion"/>
  <pageMargins left="0.98425196850393704" right="0.39370078740157483" top="0.74803149606299213" bottom="0.74803149606299213" header="0.31496062992125984" footer="0.31496062992125984"/>
  <pageSetup paperSize="9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00FF"/>
  </sheetPr>
  <dimension ref="A1:X156"/>
  <sheetViews>
    <sheetView view="pageBreakPreview" zoomScaleSheetLayoutView="100" workbookViewId="0">
      <pane ySplit="2" topLeftCell="A150" activePane="bottomLeft" state="frozenSplit"/>
      <selection activeCell="P6" sqref="P6"/>
      <selection pane="bottomLeft" activeCell="P6" sqref="P6"/>
    </sheetView>
  </sheetViews>
  <sheetFormatPr defaultRowHeight="13.5"/>
  <cols>
    <col min="1" max="1" width="5.77734375" style="65" customWidth="1"/>
    <col min="2" max="2" width="6.77734375" style="65" customWidth="1"/>
    <col min="3" max="3" width="11.77734375" style="92" customWidth="1"/>
    <col min="4" max="4" width="6.77734375" style="89" customWidth="1"/>
    <col min="5" max="5" width="13" style="93" customWidth="1"/>
    <col min="6" max="6" width="9.77734375" style="108" customWidth="1"/>
    <col min="7" max="7" width="7.88671875" style="92" customWidth="1"/>
    <col min="8" max="9" width="7.77734375" style="92" customWidth="1"/>
    <col min="10" max="10" width="7.33203125" style="92" customWidth="1"/>
    <col min="11" max="11" width="11.77734375" style="92" customWidth="1"/>
    <col min="12" max="12" width="7.33203125" style="92" customWidth="1"/>
    <col min="13" max="14" width="9.33203125" style="92" customWidth="1"/>
    <col min="15" max="16" width="6.77734375" style="92" customWidth="1"/>
    <col min="17" max="17" width="7.77734375" style="87" customWidth="1"/>
    <col min="18" max="18" width="6" style="92" hidden="1" customWidth="1"/>
    <col min="19" max="19" width="7.88671875" style="108" hidden="1" customWidth="1"/>
    <col min="20" max="20" width="18.44140625" style="67" hidden="1" customWidth="1"/>
    <col min="21" max="21" width="7.77734375" style="67" hidden="1" customWidth="1"/>
    <col min="22" max="22" width="9.33203125" style="67" hidden="1" customWidth="1"/>
    <col min="23" max="23" width="19.88671875" style="92" hidden="1" customWidth="1"/>
    <col min="24" max="24" width="12.5546875" style="92" hidden="1" customWidth="1"/>
    <col min="25" max="16384" width="8.88671875" style="65"/>
  </cols>
  <sheetData>
    <row r="1" spans="1:24" ht="60" customHeight="1">
      <c r="A1" s="459" t="s">
        <v>2619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126"/>
      <c r="S1" s="126"/>
      <c r="T1" s="126"/>
      <c r="U1" s="126"/>
      <c r="V1" s="126"/>
      <c r="W1" s="126"/>
      <c r="X1" s="126"/>
    </row>
    <row r="2" spans="1:24" s="91" customFormat="1" ht="39.950000000000003" customHeight="1">
      <c r="A2" s="137" t="s">
        <v>1598</v>
      </c>
      <c r="B2" s="137" t="s">
        <v>396</v>
      </c>
      <c r="C2" s="138" t="s">
        <v>2618</v>
      </c>
      <c r="D2" s="139" t="s">
        <v>4</v>
      </c>
      <c r="E2" s="140" t="s">
        <v>5</v>
      </c>
      <c r="F2" s="141" t="s">
        <v>2160</v>
      </c>
      <c r="G2" s="138" t="s">
        <v>12</v>
      </c>
      <c r="H2" s="138" t="s">
        <v>13</v>
      </c>
      <c r="I2" s="138" t="s">
        <v>14</v>
      </c>
      <c r="J2" s="138" t="s">
        <v>2622</v>
      </c>
      <c r="K2" s="142" t="s">
        <v>2623</v>
      </c>
      <c r="L2" s="138" t="s">
        <v>2626</v>
      </c>
      <c r="M2" s="138" t="s">
        <v>2135</v>
      </c>
      <c r="N2" s="138" t="s">
        <v>2136</v>
      </c>
      <c r="O2" s="138" t="s">
        <v>9</v>
      </c>
      <c r="P2" s="138" t="s">
        <v>10</v>
      </c>
      <c r="Q2" s="143" t="s">
        <v>2621</v>
      </c>
      <c r="R2" s="72" t="s">
        <v>11</v>
      </c>
      <c r="S2" s="109" t="s">
        <v>2217</v>
      </c>
      <c r="T2" s="72" t="s">
        <v>2138</v>
      </c>
      <c r="U2" s="72" t="s">
        <v>7</v>
      </c>
      <c r="V2" s="72" t="s">
        <v>8</v>
      </c>
      <c r="W2" s="72" t="s">
        <v>15</v>
      </c>
      <c r="X2" s="72" t="s">
        <v>16</v>
      </c>
    </row>
    <row r="3" spans="1:24" s="50" customFormat="1" ht="39.950000000000003" customHeight="1">
      <c r="A3" s="131"/>
      <c r="B3" s="131" t="s">
        <v>2625</v>
      </c>
      <c r="C3" s="132"/>
      <c r="D3" s="133"/>
      <c r="E3" s="134"/>
      <c r="F3" s="135">
        <f>SUM(F4:F155)</f>
        <v>9660260</v>
      </c>
      <c r="G3" s="132"/>
      <c r="H3" s="132"/>
      <c r="I3" s="132"/>
      <c r="J3" s="132"/>
      <c r="K3" s="132"/>
      <c r="L3" s="132"/>
      <c r="M3" s="132"/>
      <c r="N3" s="132"/>
      <c r="O3" s="136">
        <f>SUM(O4:O155)</f>
        <v>10258.5</v>
      </c>
      <c r="P3" s="136">
        <f>SUM(P4:P155)</f>
        <v>23394.3</v>
      </c>
      <c r="Q3" s="132"/>
      <c r="R3" s="72"/>
      <c r="S3" s="109"/>
      <c r="T3" s="72"/>
      <c r="U3" s="72"/>
      <c r="V3" s="72"/>
      <c r="W3" s="72"/>
      <c r="X3" s="72"/>
    </row>
    <row r="4" spans="1:24" s="50" customFormat="1" ht="39.950000000000003" customHeight="1">
      <c r="A4" s="46">
        <v>1</v>
      </c>
      <c r="B4" s="125" t="s">
        <v>1734</v>
      </c>
      <c r="C4" s="34" t="s">
        <v>329</v>
      </c>
      <c r="D4" s="144">
        <v>41351</v>
      </c>
      <c r="E4" s="34" t="s">
        <v>1735</v>
      </c>
      <c r="F4" s="127">
        <v>0</v>
      </c>
      <c r="G4" s="34" t="s">
        <v>1592</v>
      </c>
      <c r="H4" s="144">
        <v>41374</v>
      </c>
      <c r="I4" s="144">
        <v>41403</v>
      </c>
      <c r="J4" s="125" t="s">
        <v>2014</v>
      </c>
      <c r="K4" s="125" t="s">
        <v>2014</v>
      </c>
      <c r="L4" s="125" t="s">
        <v>2014</v>
      </c>
      <c r="M4" s="34" t="s">
        <v>1736</v>
      </c>
      <c r="N4" s="34" t="s">
        <v>1736</v>
      </c>
      <c r="O4" s="129" t="s">
        <v>27</v>
      </c>
      <c r="P4" s="129" t="s">
        <v>1740</v>
      </c>
      <c r="Q4" s="104" t="s">
        <v>2609</v>
      </c>
      <c r="R4" s="34" t="s">
        <v>1741</v>
      </c>
      <c r="S4" s="84">
        <v>0</v>
      </c>
      <c r="T4" s="34" t="s">
        <v>2419</v>
      </c>
      <c r="U4" s="34" t="s">
        <v>18</v>
      </c>
      <c r="V4" s="34" t="s">
        <v>1714</v>
      </c>
      <c r="W4" s="34"/>
      <c r="X4" s="34"/>
    </row>
    <row r="5" spans="1:24" ht="39.950000000000003" customHeight="1">
      <c r="A5" s="46">
        <v>2</v>
      </c>
      <c r="B5" s="456" t="s">
        <v>1743</v>
      </c>
      <c r="C5" s="34" t="s">
        <v>724</v>
      </c>
      <c r="D5" s="144">
        <v>41351</v>
      </c>
      <c r="E5" s="34" t="s">
        <v>1744</v>
      </c>
      <c r="F5" s="127">
        <v>0</v>
      </c>
      <c r="G5" s="34" t="s">
        <v>2644</v>
      </c>
      <c r="H5" s="144">
        <v>41430</v>
      </c>
      <c r="I5" s="144">
        <v>41635</v>
      </c>
      <c r="J5" s="125" t="s">
        <v>2014</v>
      </c>
      <c r="K5" s="125" t="s">
        <v>2014</v>
      </c>
      <c r="L5" s="125" t="s">
        <v>2014</v>
      </c>
      <c r="M5" s="34" t="s">
        <v>1887</v>
      </c>
      <c r="N5" s="34" t="s">
        <v>1887</v>
      </c>
      <c r="O5" s="129" t="s">
        <v>1750</v>
      </c>
      <c r="P5" s="129" t="s">
        <v>798</v>
      </c>
      <c r="Q5" s="101"/>
      <c r="R5" s="34" t="s">
        <v>366</v>
      </c>
      <c r="S5" s="84">
        <v>0</v>
      </c>
      <c r="T5" s="34" t="s">
        <v>2420</v>
      </c>
      <c r="U5" s="34" t="s">
        <v>799</v>
      </c>
      <c r="V5" s="34" t="s">
        <v>1746</v>
      </c>
      <c r="W5" s="34">
        <v>0</v>
      </c>
      <c r="X5" s="34"/>
    </row>
    <row r="6" spans="1:24" ht="39.950000000000003" customHeight="1">
      <c r="A6" s="46">
        <v>3</v>
      </c>
      <c r="B6" s="457"/>
      <c r="C6" s="34" t="s">
        <v>724</v>
      </c>
      <c r="D6" s="144">
        <v>41351</v>
      </c>
      <c r="E6" s="34" t="s">
        <v>1744</v>
      </c>
      <c r="F6" s="127">
        <v>0</v>
      </c>
      <c r="G6" s="34" t="s">
        <v>2644</v>
      </c>
      <c r="H6" s="144">
        <v>41430</v>
      </c>
      <c r="I6" s="144">
        <v>41635</v>
      </c>
      <c r="J6" s="125" t="s">
        <v>2014</v>
      </c>
      <c r="K6" s="125" t="s">
        <v>2014</v>
      </c>
      <c r="L6" s="125" t="s">
        <v>2014</v>
      </c>
      <c r="M6" s="34" t="s">
        <v>1887</v>
      </c>
      <c r="N6" s="34" t="s">
        <v>1887</v>
      </c>
      <c r="O6" s="129" t="s">
        <v>197</v>
      </c>
      <c r="P6" s="129" t="s">
        <v>1752</v>
      </c>
      <c r="Q6" s="101"/>
      <c r="R6" s="34" t="s">
        <v>366</v>
      </c>
      <c r="S6" s="84">
        <v>0</v>
      </c>
      <c r="T6" s="34" t="s">
        <v>2421</v>
      </c>
      <c r="U6" s="34" t="s">
        <v>834</v>
      </c>
      <c r="V6" s="34" t="s">
        <v>835</v>
      </c>
      <c r="W6" s="34">
        <v>0</v>
      </c>
      <c r="X6" s="34"/>
    </row>
    <row r="7" spans="1:24" ht="39.950000000000003" customHeight="1">
      <c r="A7" s="46">
        <v>4</v>
      </c>
      <c r="B7" s="458"/>
      <c r="C7" s="34" t="s">
        <v>724</v>
      </c>
      <c r="D7" s="144">
        <v>41351</v>
      </c>
      <c r="E7" s="34" t="s">
        <v>1744</v>
      </c>
      <c r="F7" s="127">
        <v>0</v>
      </c>
      <c r="G7" s="34" t="s">
        <v>2644</v>
      </c>
      <c r="H7" s="144">
        <v>41430</v>
      </c>
      <c r="I7" s="144">
        <v>41635</v>
      </c>
      <c r="J7" s="125" t="s">
        <v>2014</v>
      </c>
      <c r="K7" s="125" t="s">
        <v>2014</v>
      </c>
      <c r="L7" s="125" t="s">
        <v>2014</v>
      </c>
      <c r="M7" s="34" t="s">
        <v>1887</v>
      </c>
      <c r="N7" s="34" t="s">
        <v>1887</v>
      </c>
      <c r="O7" s="129" t="s">
        <v>1757</v>
      </c>
      <c r="P7" s="129" t="s">
        <v>1756</v>
      </c>
      <c r="Q7" s="101"/>
      <c r="R7" s="34" t="s">
        <v>366</v>
      </c>
      <c r="S7" s="84">
        <v>0</v>
      </c>
      <c r="T7" s="34" t="s">
        <v>2422</v>
      </c>
      <c r="U7" s="34" t="s">
        <v>160</v>
      </c>
      <c r="V7" s="34" t="s">
        <v>1755</v>
      </c>
      <c r="W7" s="34">
        <v>0</v>
      </c>
      <c r="X7" s="34"/>
    </row>
    <row r="8" spans="1:24" ht="39.950000000000003" customHeight="1">
      <c r="A8" s="46">
        <v>5</v>
      </c>
      <c r="B8" s="125" t="s">
        <v>1758</v>
      </c>
      <c r="C8" s="34" t="s">
        <v>1689</v>
      </c>
      <c r="D8" s="144">
        <v>41351</v>
      </c>
      <c r="E8" s="34" t="s">
        <v>1759</v>
      </c>
      <c r="F8" s="127">
        <v>0</v>
      </c>
      <c r="G8" s="34" t="s">
        <v>1765</v>
      </c>
      <c r="H8" s="144">
        <v>41400</v>
      </c>
      <c r="I8" s="144">
        <v>41400</v>
      </c>
      <c r="J8" s="125" t="s">
        <v>2014</v>
      </c>
      <c r="K8" s="125" t="s">
        <v>2014</v>
      </c>
      <c r="L8" s="125" t="s">
        <v>2014</v>
      </c>
      <c r="M8" s="34" t="s">
        <v>1760</v>
      </c>
      <c r="N8" s="34" t="s">
        <v>1760</v>
      </c>
      <c r="O8" s="129" t="s">
        <v>63</v>
      </c>
      <c r="P8" s="129" t="s">
        <v>27</v>
      </c>
      <c r="Q8" s="101"/>
      <c r="R8" s="34"/>
      <c r="S8" s="84">
        <v>0</v>
      </c>
      <c r="T8" s="34" t="s">
        <v>2423</v>
      </c>
      <c r="U8" s="34" t="s">
        <v>18</v>
      </c>
      <c r="V8" s="34" t="s">
        <v>1762</v>
      </c>
      <c r="W8" s="34"/>
      <c r="X8" s="34"/>
    </row>
    <row r="9" spans="1:24" ht="39.950000000000003" customHeight="1">
      <c r="A9" s="46">
        <v>6</v>
      </c>
      <c r="B9" s="456" t="s">
        <v>1773</v>
      </c>
      <c r="C9" s="34" t="s">
        <v>1469</v>
      </c>
      <c r="D9" s="144">
        <v>41358</v>
      </c>
      <c r="E9" s="34" t="s">
        <v>1768</v>
      </c>
      <c r="F9" s="127">
        <v>0</v>
      </c>
      <c r="G9" s="34">
        <v>10</v>
      </c>
      <c r="H9" s="144">
        <v>41365</v>
      </c>
      <c r="I9" s="144">
        <v>41374</v>
      </c>
      <c r="J9" s="125" t="s">
        <v>2014</v>
      </c>
      <c r="K9" s="125" t="s">
        <v>2014</v>
      </c>
      <c r="L9" s="125" t="s">
        <v>2014</v>
      </c>
      <c r="M9" s="34" t="s">
        <v>1767</v>
      </c>
      <c r="N9" s="34" t="s">
        <v>2424</v>
      </c>
      <c r="O9" s="129" t="s">
        <v>63</v>
      </c>
      <c r="P9" s="129" t="s">
        <v>257</v>
      </c>
      <c r="Q9" s="104" t="s">
        <v>2609</v>
      </c>
      <c r="R9" s="34">
        <v>63</v>
      </c>
      <c r="S9" s="84">
        <v>0</v>
      </c>
      <c r="T9" s="34" t="s">
        <v>2425</v>
      </c>
      <c r="U9" s="34" t="s">
        <v>25</v>
      </c>
      <c r="V9" s="34" t="s">
        <v>1200</v>
      </c>
      <c r="W9" s="34"/>
      <c r="X9" s="34"/>
    </row>
    <row r="10" spans="1:24" ht="39.950000000000003" customHeight="1">
      <c r="A10" s="46">
        <v>7</v>
      </c>
      <c r="B10" s="457"/>
      <c r="C10" s="34" t="s">
        <v>1469</v>
      </c>
      <c r="D10" s="144">
        <v>41358</v>
      </c>
      <c r="E10" s="34" t="s">
        <v>1768</v>
      </c>
      <c r="F10" s="127">
        <v>0</v>
      </c>
      <c r="G10" s="34">
        <v>10</v>
      </c>
      <c r="H10" s="144">
        <v>41365</v>
      </c>
      <c r="I10" s="144">
        <v>41374</v>
      </c>
      <c r="J10" s="125" t="s">
        <v>2014</v>
      </c>
      <c r="K10" s="125" t="s">
        <v>2014</v>
      </c>
      <c r="L10" s="125" t="s">
        <v>2014</v>
      </c>
      <c r="M10" s="34" t="s">
        <v>1767</v>
      </c>
      <c r="N10" s="34" t="s">
        <v>2424</v>
      </c>
      <c r="O10" s="129" t="s">
        <v>1765</v>
      </c>
      <c r="P10" s="129" t="s">
        <v>232</v>
      </c>
      <c r="Q10" s="104" t="s">
        <v>2609</v>
      </c>
      <c r="R10" s="34">
        <v>63</v>
      </c>
      <c r="S10" s="84">
        <v>0</v>
      </c>
      <c r="T10" s="34" t="s">
        <v>2426</v>
      </c>
      <c r="U10" s="34" t="s">
        <v>25</v>
      </c>
      <c r="V10" s="34" t="s">
        <v>1775</v>
      </c>
      <c r="W10" s="34"/>
      <c r="X10" s="34"/>
    </row>
    <row r="11" spans="1:24" ht="39.950000000000003" customHeight="1">
      <c r="A11" s="46">
        <v>8</v>
      </c>
      <c r="B11" s="457"/>
      <c r="C11" s="34" t="s">
        <v>1469</v>
      </c>
      <c r="D11" s="144">
        <v>41358</v>
      </c>
      <c r="E11" s="34" t="s">
        <v>1768</v>
      </c>
      <c r="F11" s="127">
        <v>3300</v>
      </c>
      <c r="G11" s="34">
        <v>10</v>
      </c>
      <c r="H11" s="144">
        <v>41361</v>
      </c>
      <c r="I11" s="144">
        <v>41370</v>
      </c>
      <c r="J11" s="125" t="s">
        <v>2014</v>
      </c>
      <c r="K11" s="125" t="s">
        <v>2014</v>
      </c>
      <c r="L11" s="125" t="s">
        <v>2014</v>
      </c>
      <c r="M11" s="34" t="s">
        <v>1693</v>
      </c>
      <c r="N11" s="34" t="s">
        <v>2424</v>
      </c>
      <c r="O11" s="129" t="s">
        <v>1785</v>
      </c>
      <c r="P11" s="130">
        <f>O11*0.8</f>
        <v>4</v>
      </c>
      <c r="Q11" s="104" t="s">
        <v>2609</v>
      </c>
      <c r="R11" s="34">
        <v>63</v>
      </c>
      <c r="S11" s="84">
        <v>0</v>
      </c>
      <c r="T11" s="34" t="s">
        <v>2427</v>
      </c>
      <c r="U11" s="34" t="s">
        <v>25</v>
      </c>
      <c r="V11" s="34" t="s">
        <v>1781</v>
      </c>
      <c r="W11" s="34"/>
      <c r="X11" s="34"/>
    </row>
    <row r="12" spans="1:24" ht="39.950000000000003" customHeight="1">
      <c r="A12" s="46">
        <v>9</v>
      </c>
      <c r="B12" s="457"/>
      <c r="C12" s="34" t="s">
        <v>1469</v>
      </c>
      <c r="D12" s="144">
        <v>41358</v>
      </c>
      <c r="E12" s="34" t="s">
        <v>1768</v>
      </c>
      <c r="F12" s="127">
        <v>0</v>
      </c>
      <c r="G12" s="34">
        <v>10</v>
      </c>
      <c r="H12" s="144">
        <v>41365</v>
      </c>
      <c r="I12" s="144">
        <v>41374</v>
      </c>
      <c r="J12" s="125" t="s">
        <v>2014</v>
      </c>
      <c r="K12" s="125" t="s">
        <v>2014</v>
      </c>
      <c r="L12" s="125" t="s">
        <v>2014</v>
      </c>
      <c r="M12" s="34" t="s">
        <v>967</v>
      </c>
      <c r="N12" s="34" t="s">
        <v>2424</v>
      </c>
      <c r="O12" s="129" t="s">
        <v>63</v>
      </c>
      <c r="P12" s="130">
        <f t="shared" ref="P12:P17" si="0">O12*0.8</f>
        <v>2.4000000000000004</v>
      </c>
      <c r="Q12" s="104" t="s">
        <v>2609</v>
      </c>
      <c r="R12" s="34">
        <v>63</v>
      </c>
      <c r="S12" s="84">
        <v>0</v>
      </c>
      <c r="T12" s="34"/>
      <c r="U12" s="34" t="s">
        <v>802</v>
      </c>
      <c r="V12" s="34" t="s">
        <v>1776</v>
      </c>
      <c r="W12" s="34"/>
      <c r="X12" s="34"/>
    </row>
    <row r="13" spans="1:24" ht="39.950000000000003" customHeight="1">
      <c r="A13" s="46">
        <v>10</v>
      </c>
      <c r="B13" s="457"/>
      <c r="C13" s="34" t="s">
        <v>1469</v>
      </c>
      <c r="D13" s="144">
        <v>41358</v>
      </c>
      <c r="E13" s="34" t="s">
        <v>1768</v>
      </c>
      <c r="F13" s="127">
        <v>0</v>
      </c>
      <c r="G13" s="34">
        <v>10</v>
      </c>
      <c r="H13" s="144">
        <v>41367</v>
      </c>
      <c r="I13" s="144">
        <v>41376</v>
      </c>
      <c r="J13" s="125" t="s">
        <v>2014</v>
      </c>
      <c r="K13" s="125" t="s">
        <v>2014</v>
      </c>
      <c r="L13" s="125" t="s">
        <v>2014</v>
      </c>
      <c r="M13" s="34" t="s">
        <v>967</v>
      </c>
      <c r="N13" s="34" t="s">
        <v>2424</v>
      </c>
      <c r="O13" s="129" t="s">
        <v>986</v>
      </c>
      <c r="P13" s="130">
        <f t="shared" si="0"/>
        <v>1.6</v>
      </c>
      <c r="Q13" s="104" t="s">
        <v>2609</v>
      </c>
      <c r="R13" s="34">
        <v>63</v>
      </c>
      <c r="S13" s="84">
        <v>0</v>
      </c>
      <c r="T13" s="34" t="s">
        <v>2429</v>
      </c>
      <c r="U13" s="34" t="s">
        <v>56</v>
      </c>
      <c r="V13" s="34" t="s">
        <v>1777</v>
      </c>
      <c r="W13" s="34"/>
      <c r="X13" s="34"/>
    </row>
    <row r="14" spans="1:24" ht="39.950000000000003" customHeight="1">
      <c r="A14" s="46">
        <v>11</v>
      </c>
      <c r="B14" s="457"/>
      <c r="C14" s="34" t="s">
        <v>1469</v>
      </c>
      <c r="D14" s="144">
        <v>41358</v>
      </c>
      <c r="E14" s="34" t="s">
        <v>1768</v>
      </c>
      <c r="F14" s="127">
        <v>0</v>
      </c>
      <c r="G14" s="34">
        <v>10</v>
      </c>
      <c r="H14" s="144">
        <v>41359</v>
      </c>
      <c r="I14" s="144">
        <v>41368</v>
      </c>
      <c r="J14" s="125" t="s">
        <v>2014</v>
      </c>
      <c r="K14" s="125" t="s">
        <v>2014</v>
      </c>
      <c r="L14" s="125" t="s">
        <v>2014</v>
      </c>
      <c r="M14" s="34" t="s">
        <v>1102</v>
      </c>
      <c r="N14" s="34" t="s">
        <v>2424</v>
      </c>
      <c r="O14" s="129" t="s">
        <v>1765</v>
      </c>
      <c r="P14" s="130">
        <f t="shared" si="0"/>
        <v>0.8</v>
      </c>
      <c r="Q14" s="104" t="s">
        <v>2609</v>
      </c>
      <c r="R14" s="34">
        <v>63</v>
      </c>
      <c r="S14" s="84">
        <v>0</v>
      </c>
      <c r="T14" s="34" t="s">
        <v>2430</v>
      </c>
      <c r="U14" s="34" t="s">
        <v>56</v>
      </c>
      <c r="V14" s="87" t="s">
        <v>1782</v>
      </c>
      <c r="W14" s="34"/>
      <c r="X14" s="34"/>
    </row>
    <row r="15" spans="1:24" ht="39.950000000000003" customHeight="1">
      <c r="A15" s="46">
        <v>12</v>
      </c>
      <c r="B15" s="457"/>
      <c r="C15" s="34" t="s">
        <v>1469</v>
      </c>
      <c r="D15" s="144">
        <v>41358</v>
      </c>
      <c r="E15" s="34" t="s">
        <v>1768</v>
      </c>
      <c r="F15" s="127">
        <v>0</v>
      </c>
      <c r="G15" s="34">
        <v>10</v>
      </c>
      <c r="H15" s="144">
        <v>41359</v>
      </c>
      <c r="I15" s="144">
        <v>41368</v>
      </c>
      <c r="J15" s="125" t="s">
        <v>2014</v>
      </c>
      <c r="K15" s="125" t="s">
        <v>2014</v>
      </c>
      <c r="L15" s="125" t="s">
        <v>2014</v>
      </c>
      <c r="M15" s="34" t="s">
        <v>1102</v>
      </c>
      <c r="N15" s="34" t="s">
        <v>2424</v>
      </c>
      <c r="O15" s="129" t="s">
        <v>63</v>
      </c>
      <c r="P15" s="130">
        <f t="shared" si="0"/>
        <v>2.4000000000000004</v>
      </c>
      <c r="Q15" s="104" t="s">
        <v>2609</v>
      </c>
      <c r="R15" s="34">
        <v>63</v>
      </c>
      <c r="S15" s="84">
        <v>0</v>
      </c>
      <c r="T15" s="34" t="s">
        <v>2431</v>
      </c>
      <c r="U15" s="34" t="s">
        <v>25</v>
      </c>
      <c r="V15" s="34" t="s">
        <v>1778</v>
      </c>
      <c r="W15" s="34"/>
      <c r="X15" s="34"/>
    </row>
    <row r="16" spans="1:24" ht="39.950000000000003" customHeight="1">
      <c r="A16" s="46">
        <v>13</v>
      </c>
      <c r="B16" s="457"/>
      <c r="C16" s="34" t="s">
        <v>1469</v>
      </c>
      <c r="D16" s="144">
        <v>41358</v>
      </c>
      <c r="E16" s="34" t="s">
        <v>1768</v>
      </c>
      <c r="F16" s="127">
        <v>0</v>
      </c>
      <c r="G16" s="34">
        <v>10</v>
      </c>
      <c r="H16" s="144">
        <v>41359</v>
      </c>
      <c r="I16" s="144">
        <v>41368</v>
      </c>
      <c r="J16" s="125" t="s">
        <v>2014</v>
      </c>
      <c r="K16" s="125" t="s">
        <v>2014</v>
      </c>
      <c r="L16" s="125" t="s">
        <v>2014</v>
      </c>
      <c r="M16" s="34" t="s">
        <v>1102</v>
      </c>
      <c r="N16" s="34" t="s">
        <v>2424</v>
      </c>
      <c r="O16" s="129" t="s">
        <v>986</v>
      </c>
      <c r="P16" s="130">
        <f t="shared" si="0"/>
        <v>1.6</v>
      </c>
      <c r="Q16" s="104" t="s">
        <v>2609</v>
      </c>
      <c r="R16" s="34">
        <v>63</v>
      </c>
      <c r="S16" s="84">
        <v>0</v>
      </c>
      <c r="T16" s="34" t="s">
        <v>2432</v>
      </c>
      <c r="U16" s="34" t="s">
        <v>25</v>
      </c>
      <c r="V16" s="34" t="s">
        <v>1779</v>
      </c>
      <c r="W16" s="34"/>
      <c r="X16" s="34"/>
    </row>
    <row r="17" spans="1:24" ht="39.950000000000003" customHeight="1">
      <c r="A17" s="46">
        <v>14</v>
      </c>
      <c r="B17" s="458"/>
      <c r="C17" s="34" t="s">
        <v>1469</v>
      </c>
      <c r="D17" s="144">
        <v>41358</v>
      </c>
      <c r="E17" s="34" t="s">
        <v>1768</v>
      </c>
      <c r="F17" s="127">
        <v>0</v>
      </c>
      <c r="G17" s="34">
        <v>10</v>
      </c>
      <c r="H17" s="144">
        <v>41366</v>
      </c>
      <c r="I17" s="144">
        <v>41376</v>
      </c>
      <c r="J17" s="125" t="s">
        <v>2014</v>
      </c>
      <c r="K17" s="125" t="s">
        <v>2014</v>
      </c>
      <c r="L17" s="125" t="s">
        <v>2014</v>
      </c>
      <c r="M17" s="34" t="s">
        <v>1102</v>
      </c>
      <c r="N17" s="34" t="s">
        <v>2424</v>
      </c>
      <c r="O17" s="129" t="s">
        <v>986</v>
      </c>
      <c r="P17" s="130">
        <f t="shared" si="0"/>
        <v>1.6</v>
      </c>
      <c r="Q17" s="104" t="s">
        <v>2609</v>
      </c>
      <c r="R17" s="34">
        <v>63</v>
      </c>
      <c r="S17" s="84">
        <v>0</v>
      </c>
      <c r="T17" s="34" t="s">
        <v>2433</v>
      </c>
      <c r="U17" s="34" t="s">
        <v>56</v>
      </c>
      <c r="V17" s="34" t="s">
        <v>1780</v>
      </c>
      <c r="W17" s="34"/>
      <c r="X17" s="34"/>
    </row>
    <row r="18" spans="1:24" ht="39.950000000000003" customHeight="1">
      <c r="A18" s="46">
        <v>15</v>
      </c>
      <c r="B18" s="456" t="s">
        <v>1789</v>
      </c>
      <c r="C18" s="34" t="s">
        <v>1469</v>
      </c>
      <c r="D18" s="144">
        <v>41372</v>
      </c>
      <c r="E18" s="34" t="s">
        <v>1768</v>
      </c>
      <c r="F18" s="127">
        <v>0</v>
      </c>
      <c r="G18" s="34">
        <v>10</v>
      </c>
      <c r="H18" s="144">
        <v>41381</v>
      </c>
      <c r="I18" s="144">
        <v>41390</v>
      </c>
      <c r="J18" s="125" t="s">
        <v>2014</v>
      </c>
      <c r="K18" s="125" t="s">
        <v>2014</v>
      </c>
      <c r="L18" s="125" t="s">
        <v>2014</v>
      </c>
      <c r="M18" s="34" t="s">
        <v>1767</v>
      </c>
      <c r="N18" s="34" t="s">
        <v>2424</v>
      </c>
      <c r="O18" s="129">
        <v>2</v>
      </c>
      <c r="P18" s="129">
        <f>O18*0.8</f>
        <v>1.6</v>
      </c>
      <c r="Q18" s="104" t="s">
        <v>2609</v>
      </c>
      <c r="R18" s="34">
        <v>63</v>
      </c>
      <c r="S18" s="84">
        <v>0</v>
      </c>
      <c r="T18" s="34" t="s">
        <v>2434</v>
      </c>
      <c r="U18" s="34" t="s">
        <v>56</v>
      </c>
      <c r="V18" s="34">
        <v>6260</v>
      </c>
      <c r="W18" s="34"/>
      <c r="X18" s="34"/>
    </row>
    <row r="19" spans="1:24" ht="39.950000000000003" customHeight="1">
      <c r="A19" s="46">
        <v>16</v>
      </c>
      <c r="B19" s="457"/>
      <c r="C19" s="34" t="s">
        <v>1469</v>
      </c>
      <c r="D19" s="144">
        <v>41372</v>
      </c>
      <c r="E19" s="34" t="s">
        <v>1768</v>
      </c>
      <c r="F19" s="127">
        <v>0</v>
      </c>
      <c r="G19" s="34">
        <v>10</v>
      </c>
      <c r="H19" s="144">
        <v>41387</v>
      </c>
      <c r="I19" s="144">
        <v>41396</v>
      </c>
      <c r="J19" s="125" t="s">
        <v>2014</v>
      </c>
      <c r="K19" s="125" t="s">
        <v>2014</v>
      </c>
      <c r="L19" s="125" t="s">
        <v>2014</v>
      </c>
      <c r="M19" s="34" t="s">
        <v>1767</v>
      </c>
      <c r="N19" s="34" t="s">
        <v>2424</v>
      </c>
      <c r="O19" s="129">
        <v>1</v>
      </c>
      <c r="P19" s="129">
        <f>O19*0.8</f>
        <v>0.8</v>
      </c>
      <c r="Q19" s="104" t="s">
        <v>2609</v>
      </c>
      <c r="R19" s="34">
        <v>63</v>
      </c>
      <c r="S19" s="84">
        <v>0</v>
      </c>
      <c r="T19" s="34" t="s">
        <v>2435</v>
      </c>
      <c r="U19" s="34" t="s">
        <v>25</v>
      </c>
      <c r="V19" s="34">
        <v>4283</v>
      </c>
      <c r="W19" s="34"/>
      <c r="X19" s="34"/>
    </row>
    <row r="20" spans="1:24" ht="39.950000000000003" customHeight="1">
      <c r="A20" s="46">
        <v>17</v>
      </c>
      <c r="B20" s="457"/>
      <c r="C20" s="34" t="s">
        <v>1469</v>
      </c>
      <c r="D20" s="144">
        <v>41372</v>
      </c>
      <c r="E20" s="34" t="s">
        <v>1768</v>
      </c>
      <c r="F20" s="127">
        <v>2600</v>
      </c>
      <c r="G20" s="34">
        <v>10</v>
      </c>
      <c r="H20" s="144">
        <v>41386</v>
      </c>
      <c r="I20" s="144">
        <v>41395</v>
      </c>
      <c r="J20" s="125" t="s">
        <v>2014</v>
      </c>
      <c r="K20" s="125" t="s">
        <v>2014</v>
      </c>
      <c r="L20" s="125" t="s">
        <v>2014</v>
      </c>
      <c r="M20" s="34" t="s">
        <v>967</v>
      </c>
      <c r="N20" s="34" t="s">
        <v>2424</v>
      </c>
      <c r="O20" s="129">
        <v>4</v>
      </c>
      <c r="P20" s="129">
        <f>O20*0.8</f>
        <v>3.2</v>
      </c>
      <c r="Q20" s="104" t="s">
        <v>2609</v>
      </c>
      <c r="R20" s="34">
        <v>63</v>
      </c>
      <c r="S20" s="84">
        <v>0</v>
      </c>
      <c r="T20" s="34"/>
      <c r="U20" s="34" t="s">
        <v>25</v>
      </c>
      <c r="V20" s="34">
        <v>3537</v>
      </c>
      <c r="W20" s="34"/>
      <c r="X20" s="34"/>
    </row>
    <row r="21" spans="1:24" ht="39.950000000000003" customHeight="1">
      <c r="A21" s="46">
        <v>18</v>
      </c>
      <c r="B21" s="457"/>
      <c r="C21" s="34" t="s">
        <v>1469</v>
      </c>
      <c r="D21" s="144">
        <v>41372</v>
      </c>
      <c r="E21" s="34" t="s">
        <v>1768</v>
      </c>
      <c r="F21" s="127">
        <v>0</v>
      </c>
      <c r="G21" s="34">
        <v>10</v>
      </c>
      <c r="H21" s="144">
        <v>41400</v>
      </c>
      <c r="I21" s="144">
        <v>41409</v>
      </c>
      <c r="J21" s="125" t="s">
        <v>2014</v>
      </c>
      <c r="K21" s="125" t="s">
        <v>2014</v>
      </c>
      <c r="L21" s="125" t="s">
        <v>2014</v>
      </c>
      <c r="M21" s="34" t="s">
        <v>1792</v>
      </c>
      <c r="N21" s="34" t="s">
        <v>1272</v>
      </c>
      <c r="O21" s="129">
        <v>2</v>
      </c>
      <c r="P21" s="129">
        <v>2.4</v>
      </c>
      <c r="Q21" s="104" t="s">
        <v>2609</v>
      </c>
      <c r="R21" s="34" t="s">
        <v>652</v>
      </c>
      <c r="S21" s="84">
        <v>0</v>
      </c>
      <c r="T21" s="34" t="s">
        <v>2436</v>
      </c>
      <c r="U21" s="34" t="s">
        <v>56</v>
      </c>
      <c r="V21" s="34">
        <v>4224</v>
      </c>
      <c r="W21" s="34"/>
      <c r="X21" s="34"/>
    </row>
    <row r="22" spans="1:24" ht="39.950000000000003" customHeight="1">
      <c r="A22" s="46">
        <v>19</v>
      </c>
      <c r="B22" s="457"/>
      <c r="C22" s="34" t="s">
        <v>1469</v>
      </c>
      <c r="D22" s="144">
        <v>41372</v>
      </c>
      <c r="E22" s="34" t="s">
        <v>1768</v>
      </c>
      <c r="F22" s="127">
        <v>0</v>
      </c>
      <c r="G22" s="34">
        <v>10</v>
      </c>
      <c r="H22" s="144">
        <v>41380</v>
      </c>
      <c r="I22" s="144">
        <v>41389</v>
      </c>
      <c r="J22" s="125" t="s">
        <v>2014</v>
      </c>
      <c r="K22" s="125" t="s">
        <v>2014</v>
      </c>
      <c r="L22" s="125" t="s">
        <v>2014</v>
      </c>
      <c r="M22" s="34" t="s">
        <v>1007</v>
      </c>
      <c r="N22" s="34" t="s">
        <v>2424</v>
      </c>
      <c r="O22" s="129">
        <v>2</v>
      </c>
      <c r="P22" s="129">
        <f>O22*0.8</f>
        <v>1.6</v>
      </c>
      <c r="Q22" s="104" t="s">
        <v>2609</v>
      </c>
      <c r="R22" s="34">
        <v>63</v>
      </c>
      <c r="S22" s="84">
        <v>0</v>
      </c>
      <c r="T22" s="34" t="s">
        <v>2437</v>
      </c>
      <c r="U22" s="34" t="s">
        <v>18</v>
      </c>
      <c r="V22" s="34">
        <v>2511</v>
      </c>
      <c r="W22" s="34"/>
      <c r="X22" s="34"/>
    </row>
    <row r="23" spans="1:24" ht="39.950000000000003" customHeight="1">
      <c r="A23" s="46">
        <v>20</v>
      </c>
      <c r="B23" s="457"/>
      <c r="C23" s="34" t="s">
        <v>1469</v>
      </c>
      <c r="D23" s="144">
        <v>41372</v>
      </c>
      <c r="E23" s="34" t="s">
        <v>1768</v>
      </c>
      <c r="F23" s="127">
        <v>0</v>
      </c>
      <c r="G23" s="34">
        <v>10</v>
      </c>
      <c r="H23" s="144">
        <v>41380</v>
      </c>
      <c r="I23" s="144">
        <v>41389</v>
      </c>
      <c r="J23" s="125" t="s">
        <v>2014</v>
      </c>
      <c r="K23" s="125" t="s">
        <v>2014</v>
      </c>
      <c r="L23" s="125" t="s">
        <v>2014</v>
      </c>
      <c r="M23" s="34" t="s">
        <v>1793</v>
      </c>
      <c r="N23" s="34" t="s">
        <v>1272</v>
      </c>
      <c r="O23" s="129">
        <v>2</v>
      </c>
      <c r="P23" s="129">
        <f>O23*0.8</f>
        <v>1.6</v>
      </c>
      <c r="Q23" s="104" t="s">
        <v>2609</v>
      </c>
      <c r="R23" s="34">
        <v>63</v>
      </c>
      <c r="S23" s="84">
        <v>0</v>
      </c>
      <c r="T23" s="34" t="s">
        <v>2438</v>
      </c>
      <c r="U23" s="34" t="s">
        <v>216</v>
      </c>
      <c r="V23" s="34">
        <v>568</v>
      </c>
      <c r="W23" s="34"/>
      <c r="X23" s="34"/>
    </row>
    <row r="24" spans="1:24" ht="39.950000000000003" customHeight="1">
      <c r="A24" s="46">
        <v>21</v>
      </c>
      <c r="B24" s="458"/>
      <c r="C24" s="34" t="s">
        <v>1469</v>
      </c>
      <c r="D24" s="144">
        <v>41372</v>
      </c>
      <c r="E24" s="34" t="s">
        <v>1768</v>
      </c>
      <c r="F24" s="127">
        <v>0</v>
      </c>
      <c r="G24" s="34">
        <v>10</v>
      </c>
      <c r="H24" s="144">
        <v>41417</v>
      </c>
      <c r="I24" s="144">
        <v>41426</v>
      </c>
      <c r="J24" s="125" t="s">
        <v>2014</v>
      </c>
      <c r="K24" s="125" t="s">
        <v>2014</v>
      </c>
      <c r="L24" s="125" t="s">
        <v>2014</v>
      </c>
      <c r="M24" s="34" t="s">
        <v>1794</v>
      </c>
      <c r="N24" s="34" t="s">
        <v>2424</v>
      </c>
      <c r="O24" s="129">
        <v>2</v>
      </c>
      <c r="P24" s="129">
        <f>O24*0.8</f>
        <v>1.6</v>
      </c>
      <c r="Q24" s="104" t="s">
        <v>2609</v>
      </c>
      <c r="R24" s="34">
        <v>63</v>
      </c>
      <c r="S24" s="84">
        <v>0</v>
      </c>
      <c r="T24" s="34" t="s">
        <v>2439</v>
      </c>
      <c r="U24" s="34" t="s">
        <v>18</v>
      </c>
      <c r="V24" s="34">
        <v>2517</v>
      </c>
      <c r="W24" s="34"/>
      <c r="X24" s="34"/>
    </row>
    <row r="25" spans="1:24" ht="39.950000000000003" customHeight="1">
      <c r="A25" s="46">
        <v>22</v>
      </c>
      <c r="B25" s="125" t="s">
        <v>1800</v>
      </c>
      <c r="C25" s="34" t="s">
        <v>909</v>
      </c>
      <c r="D25" s="144">
        <v>41372</v>
      </c>
      <c r="E25" s="34" t="s">
        <v>1801</v>
      </c>
      <c r="F25" s="127">
        <v>110660</v>
      </c>
      <c r="G25" s="34">
        <v>5</v>
      </c>
      <c r="H25" s="144">
        <v>41379</v>
      </c>
      <c r="I25" s="144">
        <v>41384</v>
      </c>
      <c r="J25" s="125" t="s">
        <v>2014</v>
      </c>
      <c r="K25" s="125" t="s">
        <v>2014</v>
      </c>
      <c r="L25" s="125" t="s">
        <v>2014</v>
      </c>
      <c r="M25" s="34" t="s">
        <v>1807</v>
      </c>
      <c r="N25" s="34" t="s">
        <v>2081</v>
      </c>
      <c r="O25" s="129">
        <v>179</v>
      </c>
      <c r="P25" s="129">
        <v>236.7</v>
      </c>
      <c r="Q25" s="104" t="s">
        <v>2609</v>
      </c>
      <c r="R25" s="34" t="s">
        <v>1804</v>
      </c>
      <c r="S25" s="84">
        <v>18000</v>
      </c>
      <c r="T25" s="34"/>
      <c r="U25" s="34" t="s">
        <v>200</v>
      </c>
      <c r="V25" s="34" t="s">
        <v>1803</v>
      </c>
      <c r="W25" s="34">
        <v>0</v>
      </c>
      <c r="X25" s="34"/>
    </row>
    <row r="26" spans="1:24" ht="39.950000000000003" customHeight="1">
      <c r="A26" s="46">
        <v>23</v>
      </c>
      <c r="B26" s="125" t="s">
        <v>1805</v>
      </c>
      <c r="C26" s="34" t="s">
        <v>413</v>
      </c>
      <c r="D26" s="144">
        <v>41372</v>
      </c>
      <c r="E26" s="34" t="s">
        <v>1576</v>
      </c>
      <c r="F26" s="127">
        <v>4100</v>
      </c>
      <c r="G26" s="34">
        <v>5</v>
      </c>
      <c r="H26" s="144">
        <v>41379</v>
      </c>
      <c r="I26" s="144">
        <v>41383</v>
      </c>
      <c r="J26" s="125" t="s">
        <v>2014</v>
      </c>
      <c r="K26" s="125" t="s">
        <v>2014</v>
      </c>
      <c r="L26" s="125" t="s">
        <v>2014</v>
      </c>
      <c r="M26" s="34" t="s">
        <v>1807</v>
      </c>
      <c r="N26" s="34" t="s">
        <v>2081</v>
      </c>
      <c r="O26" s="129">
        <v>8</v>
      </c>
      <c r="P26" s="129">
        <v>9.6</v>
      </c>
      <c r="Q26" s="101"/>
      <c r="R26" s="34" t="s">
        <v>424</v>
      </c>
      <c r="S26" s="84">
        <v>0</v>
      </c>
      <c r="T26" s="34" t="s">
        <v>2440</v>
      </c>
      <c r="U26" s="34" t="s">
        <v>85</v>
      </c>
      <c r="V26" s="34">
        <v>211</v>
      </c>
      <c r="W26" s="34"/>
      <c r="X26" s="34"/>
    </row>
    <row r="27" spans="1:24" ht="39.950000000000003" customHeight="1">
      <c r="A27" s="46">
        <v>24</v>
      </c>
      <c r="B27" s="125" t="s">
        <v>1811</v>
      </c>
      <c r="C27" s="34" t="s">
        <v>973</v>
      </c>
      <c r="D27" s="144">
        <v>41372</v>
      </c>
      <c r="E27" s="34" t="s">
        <v>1810</v>
      </c>
      <c r="F27" s="127">
        <v>0</v>
      </c>
      <c r="G27" s="34">
        <v>5</v>
      </c>
      <c r="H27" s="34"/>
      <c r="I27" s="34"/>
      <c r="J27" s="125" t="s">
        <v>2014</v>
      </c>
      <c r="K27" s="125" t="s">
        <v>2014</v>
      </c>
      <c r="L27" s="125" t="s">
        <v>2014</v>
      </c>
      <c r="M27" s="34" t="s">
        <v>1812</v>
      </c>
      <c r="N27" s="34" t="s">
        <v>2441</v>
      </c>
      <c r="O27" s="129">
        <v>3</v>
      </c>
      <c r="P27" s="129">
        <v>3</v>
      </c>
      <c r="Q27" s="101"/>
      <c r="R27" s="34">
        <v>100</v>
      </c>
      <c r="S27" s="84">
        <v>0</v>
      </c>
      <c r="T27" s="34" t="s">
        <v>2504</v>
      </c>
      <c r="U27" s="34" t="s">
        <v>216</v>
      </c>
      <c r="V27" s="34">
        <v>558</v>
      </c>
      <c r="W27" s="34"/>
      <c r="X27" s="34"/>
    </row>
    <row r="28" spans="1:24" ht="39.950000000000003" customHeight="1">
      <c r="A28" s="46">
        <v>25</v>
      </c>
      <c r="B28" s="456" t="s">
        <v>1813</v>
      </c>
      <c r="C28" s="34" t="s">
        <v>1469</v>
      </c>
      <c r="D28" s="144">
        <v>41379</v>
      </c>
      <c r="E28" s="34" t="s">
        <v>1768</v>
      </c>
      <c r="F28" s="127">
        <v>7500</v>
      </c>
      <c r="G28" s="34">
        <v>10</v>
      </c>
      <c r="H28" s="34"/>
      <c r="I28" s="34"/>
      <c r="J28" s="125" t="s">
        <v>2014</v>
      </c>
      <c r="K28" s="125" t="s">
        <v>2014</v>
      </c>
      <c r="L28" s="125" t="s">
        <v>2014</v>
      </c>
      <c r="M28" s="34" t="s">
        <v>1814</v>
      </c>
      <c r="N28" s="34" t="s">
        <v>1272</v>
      </c>
      <c r="O28" s="129">
        <v>8</v>
      </c>
      <c r="P28" s="129">
        <v>9.6</v>
      </c>
      <c r="Q28" s="101"/>
      <c r="R28" s="34">
        <v>300</v>
      </c>
      <c r="S28" s="84">
        <v>0</v>
      </c>
      <c r="T28" s="34" t="s">
        <v>2443</v>
      </c>
      <c r="U28" s="34" t="s">
        <v>25</v>
      </c>
      <c r="V28" s="34">
        <v>5111</v>
      </c>
      <c r="W28" s="34"/>
      <c r="X28" s="34"/>
    </row>
    <row r="29" spans="1:24" ht="39.950000000000003" customHeight="1">
      <c r="A29" s="46">
        <v>26</v>
      </c>
      <c r="B29" s="457"/>
      <c r="C29" s="34" t="s">
        <v>1469</v>
      </c>
      <c r="D29" s="144">
        <v>41379</v>
      </c>
      <c r="E29" s="34" t="s">
        <v>1768</v>
      </c>
      <c r="F29" s="127">
        <v>0</v>
      </c>
      <c r="G29" s="34">
        <v>10</v>
      </c>
      <c r="H29" s="144">
        <v>41403</v>
      </c>
      <c r="I29" s="144">
        <v>41411</v>
      </c>
      <c r="J29" s="125" t="s">
        <v>2014</v>
      </c>
      <c r="K29" s="125" t="s">
        <v>2014</v>
      </c>
      <c r="L29" s="125" t="s">
        <v>2014</v>
      </c>
      <c r="M29" s="34" t="s">
        <v>1816</v>
      </c>
      <c r="N29" s="34" t="s">
        <v>2442</v>
      </c>
      <c r="O29" s="129">
        <v>2</v>
      </c>
      <c r="P29" s="129">
        <v>2.4</v>
      </c>
      <c r="Q29" s="104" t="s">
        <v>2609</v>
      </c>
      <c r="R29" s="34">
        <v>63</v>
      </c>
      <c r="S29" s="84">
        <v>0</v>
      </c>
      <c r="T29" s="34" t="s">
        <v>2444</v>
      </c>
      <c r="U29" s="34" t="s">
        <v>34</v>
      </c>
      <c r="V29" s="34" t="s">
        <v>1818</v>
      </c>
      <c r="W29" s="34"/>
      <c r="X29" s="34"/>
    </row>
    <row r="30" spans="1:24" ht="39.950000000000003" customHeight="1">
      <c r="A30" s="46">
        <v>27</v>
      </c>
      <c r="B30" s="458"/>
      <c r="C30" s="34" t="s">
        <v>1469</v>
      </c>
      <c r="D30" s="144">
        <v>41379</v>
      </c>
      <c r="E30" s="34" t="s">
        <v>1768</v>
      </c>
      <c r="F30" s="127">
        <v>0</v>
      </c>
      <c r="G30" s="34">
        <v>10</v>
      </c>
      <c r="H30" s="144">
        <v>41383</v>
      </c>
      <c r="I30" s="144">
        <v>41393</v>
      </c>
      <c r="J30" s="125" t="s">
        <v>2014</v>
      </c>
      <c r="K30" s="125" t="s">
        <v>2014</v>
      </c>
      <c r="L30" s="125" t="s">
        <v>2014</v>
      </c>
      <c r="M30" s="34" t="s">
        <v>1692</v>
      </c>
      <c r="N30" s="34" t="s">
        <v>2424</v>
      </c>
      <c r="O30" s="129">
        <v>2</v>
      </c>
      <c r="P30" s="129">
        <v>1.6</v>
      </c>
      <c r="Q30" s="104" t="s">
        <v>2609</v>
      </c>
      <c r="R30" s="34">
        <v>63</v>
      </c>
      <c r="S30" s="84">
        <v>0</v>
      </c>
      <c r="T30" s="34" t="s">
        <v>2445</v>
      </c>
      <c r="U30" s="34" t="s">
        <v>18</v>
      </c>
      <c r="V30" s="34">
        <v>386</v>
      </c>
      <c r="W30" s="34"/>
      <c r="X30" s="34"/>
    </row>
    <row r="31" spans="1:24" ht="39.950000000000003" customHeight="1">
      <c r="A31" s="46">
        <v>28</v>
      </c>
      <c r="B31" s="125" t="s">
        <v>1821</v>
      </c>
      <c r="C31" s="34" t="s">
        <v>733</v>
      </c>
      <c r="D31" s="144">
        <v>41379</v>
      </c>
      <c r="E31" s="34" t="s">
        <v>1801</v>
      </c>
      <c r="F31" s="127">
        <v>0</v>
      </c>
      <c r="G31" s="34">
        <v>1</v>
      </c>
      <c r="H31" s="144">
        <v>41380</v>
      </c>
      <c r="I31" s="144">
        <v>41380</v>
      </c>
      <c r="J31" s="125" t="s">
        <v>2014</v>
      </c>
      <c r="K31" s="125" t="s">
        <v>2014</v>
      </c>
      <c r="L31" s="125" t="s">
        <v>2014</v>
      </c>
      <c r="M31" s="34" t="s">
        <v>2446</v>
      </c>
      <c r="N31" s="34" t="s">
        <v>2446</v>
      </c>
      <c r="O31" s="129">
        <v>8</v>
      </c>
      <c r="P31" s="129">
        <v>4</v>
      </c>
      <c r="Q31" s="104" t="s">
        <v>2609</v>
      </c>
      <c r="R31" s="34">
        <v>50</v>
      </c>
      <c r="S31" s="84">
        <v>0</v>
      </c>
      <c r="T31" s="34" t="s">
        <v>2505</v>
      </c>
      <c r="U31" s="34" t="s">
        <v>25</v>
      </c>
      <c r="V31" s="85" t="s">
        <v>1697</v>
      </c>
      <c r="W31" s="34"/>
      <c r="X31" s="34"/>
    </row>
    <row r="32" spans="1:24" ht="39.950000000000003" customHeight="1">
      <c r="A32" s="46">
        <v>29</v>
      </c>
      <c r="B32" s="456" t="s">
        <v>1824</v>
      </c>
      <c r="C32" s="34" t="s">
        <v>1469</v>
      </c>
      <c r="D32" s="144">
        <v>41386</v>
      </c>
      <c r="E32" s="34" t="s">
        <v>1768</v>
      </c>
      <c r="F32" s="127">
        <v>0</v>
      </c>
      <c r="G32" s="34">
        <v>10</v>
      </c>
      <c r="H32" s="144">
        <v>41394</v>
      </c>
      <c r="I32" s="144">
        <v>41403</v>
      </c>
      <c r="J32" s="125" t="s">
        <v>2014</v>
      </c>
      <c r="K32" s="125" t="s">
        <v>2014</v>
      </c>
      <c r="L32" s="125" t="s">
        <v>2014</v>
      </c>
      <c r="M32" s="34" t="s">
        <v>1767</v>
      </c>
      <c r="N32" s="34" t="s">
        <v>2424</v>
      </c>
      <c r="O32" s="129">
        <v>2</v>
      </c>
      <c r="P32" s="129">
        <v>1.6</v>
      </c>
      <c r="Q32" s="104" t="s">
        <v>2609</v>
      </c>
      <c r="R32" s="34">
        <v>63</v>
      </c>
      <c r="S32" s="84">
        <v>0</v>
      </c>
      <c r="T32" s="34" t="s">
        <v>2506</v>
      </c>
      <c r="U32" s="34" t="s">
        <v>18</v>
      </c>
      <c r="V32" s="34">
        <v>1428</v>
      </c>
      <c r="W32" s="34"/>
      <c r="X32" s="34"/>
    </row>
    <row r="33" spans="1:24" ht="39.950000000000003" customHeight="1">
      <c r="A33" s="46">
        <v>30</v>
      </c>
      <c r="B33" s="458"/>
      <c r="C33" s="34" t="s">
        <v>1469</v>
      </c>
      <c r="D33" s="144">
        <v>41386</v>
      </c>
      <c r="E33" s="34" t="s">
        <v>1768</v>
      </c>
      <c r="F33" s="127">
        <v>0</v>
      </c>
      <c r="G33" s="34">
        <v>10</v>
      </c>
      <c r="H33" s="144">
        <v>41409</v>
      </c>
      <c r="I33" s="144">
        <v>41418</v>
      </c>
      <c r="J33" s="125" t="s">
        <v>2014</v>
      </c>
      <c r="K33" s="125" t="s">
        <v>2014</v>
      </c>
      <c r="L33" s="125" t="s">
        <v>2014</v>
      </c>
      <c r="M33" s="34" t="s">
        <v>967</v>
      </c>
      <c r="N33" s="34" t="s">
        <v>2424</v>
      </c>
      <c r="O33" s="129">
        <v>2</v>
      </c>
      <c r="P33" s="129">
        <v>1.6</v>
      </c>
      <c r="Q33" s="104" t="s">
        <v>2609</v>
      </c>
      <c r="R33" s="34">
        <v>63</v>
      </c>
      <c r="S33" s="84">
        <v>0</v>
      </c>
      <c r="T33" s="34" t="s">
        <v>2448</v>
      </c>
      <c r="U33" s="34" t="s">
        <v>18</v>
      </c>
      <c r="V33" s="34">
        <v>1955</v>
      </c>
      <c r="W33" s="34"/>
      <c r="X33" s="34"/>
    </row>
    <row r="34" spans="1:24" ht="39.950000000000003" customHeight="1">
      <c r="A34" s="46">
        <v>31</v>
      </c>
      <c r="B34" s="125" t="s">
        <v>1827</v>
      </c>
      <c r="C34" s="34" t="s">
        <v>1829</v>
      </c>
      <c r="D34" s="144">
        <v>41386</v>
      </c>
      <c r="E34" s="34" t="s">
        <v>1828</v>
      </c>
      <c r="F34" s="127">
        <v>94900</v>
      </c>
      <c r="G34" s="34">
        <v>20</v>
      </c>
      <c r="H34" s="144">
        <v>41394</v>
      </c>
      <c r="I34" s="144">
        <v>41412</v>
      </c>
      <c r="J34" s="125" t="s">
        <v>2014</v>
      </c>
      <c r="K34" s="125" t="s">
        <v>2014</v>
      </c>
      <c r="L34" s="125" t="s">
        <v>2014</v>
      </c>
      <c r="M34" s="34" t="s">
        <v>1807</v>
      </c>
      <c r="N34" s="34" t="s">
        <v>2081</v>
      </c>
      <c r="O34" s="129">
        <v>85</v>
      </c>
      <c r="P34" s="129">
        <v>59.5</v>
      </c>
      <c r="Q34" s="104" t="s">
        <v>2609</v>
      </c>
      <c r="R34" s="34"/>
      <c r="S34" s="84">
        <v>18000</v>
      </c>
      <c r="T34" s="34"/>
      <c r="U34" s="34" t="s">
        <v>71</v>
      </c>
      <c r="V34" s="85" t="s">
        <v>1831</v>
      </c>
      <c r="W34" s="34">
        <v>0</v>
      </c>
      <c r="X34" s="34"/>
    </row>
    <row r="35" spans="1:24" ht="39.950000000000003" customHeight="1">
      <c r="A35" s="46">
        <v>32</v>
      </c>
      <c r="B35" s="125" t="s">
        <v>1832</v>
      </c>
      <c r="C35" s="34" t="s">
        <v>724</v>
      </c>
      <c r="D35" s="144">
        <v>41386</v>
      </c>
      <c r="E35" s="34" t="s">
        <v>1744</v>
      </c>
      <c r="F35" s="127">
        <v>0</v>
      </c>
      <c r="G35" s="34" t="s">
        <v>2645</v>
      </c>
      <c r="H35" s="144">
        <v>41380</v>
      </c>
      <c r="I35" s="144">
        <v>41499</v>
      </c>
      <c r="J35" s="125" t="s">
        <v>2014</v>
      </c>
      <c r="K35" s="125" t="s">
        <v>2014</v>
      </c>
      <c r="L35" s="125" t="s">
        <v>2014</v>
      </c>
      <c r="M35" s="34" t="s">
        <v>1807</v>
      </c>
      <c r="N35" s="34" t="s">
        <v>2081</v>
      </c>
      <c r="O35" s="128">
        <v>1730</v>
      </c>
      <c r="P35" s="128">
        <v>2076</v>
      </c>
      <c r="Q35" s="101"/>
      <c r="R35" s="34">
        <v>300</v>
      </c>
      <c r="S35" s="84">
        <v>0</v>
      </c>
      <c r="T35" s="34"/>
      <c r="U35" s="34" t="s">
        <v>25</v>
      </c>
      <c r="V35" s="34" t="s">
        <v>1835</v>
      </c>
      <c r="W35" s="34">
        <v>0</v>
      </c>
      <c r="X35" s="34"/>
    </row>
    <row r="36" spans="1:24" ht="39.950000000000003" customHeight="1">
      <c r="A36" s="46">
        <v>33</v>
      </c>
      <c r="B36" s="125" t="s">
        <v>1837</v>
      </c>
      <c r="C36" s="34" t="s">
        <v>1469</v>
      </c>
      <c r="D36" s="144">
        <v>41402</v>
      </c>
      <c r="E36" s="34" t="s">
        <v>1768</v>
      </c>
      <c r="F36" s="127">
        <v>6900</v>
      </c>
      <c r="G36" s="34">
        <v>10</v>
      </c>
      <c r="H36" s="144">
        <v>41411</v>
      </c>
      <c r="I36" s="144">
        <v>41420</v>
      </c>
      <c r="J36" s="125" t="s">
        <v>2014</v>
      </c>
      <c r="K36" s="125" t="s">
        <v>2014</v>
      </c>
      <c r="L36" s="125" t="s">
        <v>2014</v>
      </c>
      <c r="M36" s="34" t="s">
        <v>1838</v>
      </c>
      <c r="N36" s="34" t="s">
        <v>2424</v>
      </c>
      <c r="O36" s="129">
        <v>3</v>
      </c>
      <c r="P36" s="129">
        <f>O36*3</f>
        <v>9</v>
      </c>
      <c r="Q36" s="104" t="s">
        <v>2609</v>
      </c>
      <c r="R36" s="34">
        <v>63</v>
      </c>
      <c r="S36" s="84">
        <v>0</v>
      </c>
      <c r="T36" s="34" t="s">
        <v>2507</v>
      </c>
      <c r="U36" s="34" t="s">
        <v>56</v>
      </c>
      <c r="V36" s="34" t="s">
        <v>1840</v>
      </c>
      <c r="W36" s="34"/>
      <c r="X36" s="34"/>
    </row>
    <row r="37" spans="1:24" ht="39.950000000000003" customHeight="1">
      <c r="A37" s="46">
        <v>34</v>
      </c>
      <c r="B37" s="125" t="s">
        <v>1841</v>
      </c>
      <c r="C37" s="34" t="s">
        <v>1003</v>
      </c>
      <c r="D37" s="144">
        <v>41402</v>
      </c>
      <c r="E37" s="34" t="s">
        <v>1842</v>
      </c>
      <c r="F37" s="127">
        <v>0</v>
      </c>
      <c r="G37" s="34" t="s">
        <v>2646</v>
      </c>
      <c r="H37" s="144">
        <v>41409</v>
      </c>
      <c r="I37" s="144">
        <v>41638</v>
      </c>
      <c r="J37" s="125" t="s">
        <v>2014</v>
      </c>
      <c r="K37" s="125" t="s">
        <v>2014</v>
      </c>
      <c r="L37" s="125" t="s">
        <v>2014</v>
      </c>
      <c r="M37" s="34" t="s">
        <v>1561</v>
      </c>
      <c r="N37" s="34" t="s">
        <v>1561</v>
      </c>
      <c r="O37" s="129">
        <v>35</v>
      </c>
      <c r="P37" s="129">
        <v>284</v>
      </c>
      <c r="Q37" s="104" t="s">
        <v>2609</v>
      </c>
      <c r="R37" s="34"/>
      <c r="S37" s="84">
        <v>0</v>
      </c>
      <c r="T37" s="34" t="s">
        <v>2508</v>
      </c>
      <c r="U37" s="34" t="s">
        <v>25</v>
      </c>
      <c r="V37" s="34">
        <v>6989</v>
      </c>
      <c r="W37" s="34">
        <v>0</v>
      </c>
      <c r="X37" s="34"/>
    </row>
    <row r="38" spans="1:24" ht="39.950000000000003" customHeight="1">
      <c r="A38" s="46">
        <v>35</v>
      </c>
      <c r="B38" s="456" t="s">
        <v>1845</v>
      </c>
      <c r="C38" s="34" t="s">
        <v>329</v>
      </c>
      <c r="D38" s="144">
        <v>41402</v>
      </c>
      <c r="E38" s="34" t="s">
        <v>1846</v>
      </c>
      <c r="F38" s="127">
        <v>0</v>
      </c>
      <c r="G38" s="34" t="s">
        <v>2647</v>
      </c>
      <c r="H38" s="144">
        <v>41444</v>
      </c>
      <c r="I38" s="144">
        <v>41576</v>
      </c>
      <c r="J38" s="125" t="s">
        <v>2014</v>
      </c>
      <c r="K38" s="125" t="s">
        <v>2014</v>
      </c>
      <c r="L38" s="125" t="s">
        <v>2014</v>
      </c>
      <c r="M38" s="34" t="s">
        <v>1807</v>
      </c>
      <c r="N38" s="34" t="s">
        <v>2081</v>
      </c>
      <c r="O38" s="129">
        <v>18</v>
      </c>
      <c r="P38" s="129">
        <f t="shared" ref="P38:P101" si="1">O38*3</f>
        <v>54</v>
      </c>
      <c r="Q38" s="104" t="s">
        <v>2609</v>
      </c>
      <c r="R38" s="34" t="s">
        <v>1852</v>
      </c>
      <c r="S38" s="84">
        <v>0</v>
      </c>
      <c r="T38" s="34" t="s">
        <v>2449</v>
      </c>
      <c r="U38" s="34" t="s">
        <v>71</v>
      </c>
      <c r="V38" s="85" t="s">
        <v>1848</v>
      </c>
      <c r="W38" s="34">
        <v>0</v>
      </c>
      <c r="X38" s="34"/>
    </row>
    <row r="39" spans="1:24" ht="39.950000000000003" customHeight="1">
      <c r="A39" s="46">
        <v>36</v>
      </c>
      <c r="B39" s="457"/>
      <c r="C39" s="34" t="s">
        <v>329</v>
      </c>
      <c r="D39" s="144">
        <v>41402</v>
      </c>
      <c r="E39" s="34" t="s">
        <v>1846</v>
      </c>
      <c r="F39" s="127">
        <v>0</v>
      </c>
      <c r="G39" s="34" t="s">
        <v>2647</v>
      </c>
      <c r="H39" s="144">
        <v>41444</v>
      </c>
      <c r="I39" s="144">
        <v>41576</v>
      </c>
      <c r="J39" s="125" t="s">
        <v>2014</v>
      </c>
      <c r="K39" s="125" t="s">
        <v>2014</v>
      </c>
      <c r="L39" s="125" t="s">
        <v>2014</v>
      </c>
      <c r="M39" s="34" t="s">
        <v>1807</v>
      </c>
      <c r="N39" s="34" t="s">
        <v>2081</v>
      </c>
      <c r="O39" s="129">
        <v>6</v>
      </c>
      <c r="P39" s="129">
        <f t="shared" si="1"/>
        <v>18</v>
      </c>
      <c r="Q39" s="104" t="s">
        <v>2609</v>
      </c>
      <c r="R39" s="34" t="s">
        <v>1852</v>
      </c>
      <c r="S39" s="84">
        <v>0</v>
      </c>
      <c r="T39" s="34" t="s">
        <v>2450</v>
      </c>
      <c r="U39" s="34" t="s">
        <v>71</v>
      </c>
      <c r="V39" s="85" t="s">
        <v>1849</v>
      </c>
      <c r="W39" s="34"/>
      <c r="X39" s="34"/>
    </row>
    <row r="40" spans="1:24" ht="39.950000000000003" customHeight="1">
      <c r="A40" s="46">
        <v>37</v>
      </c>
      <c r="B40" s="457"/>
      <c r="C40" s="34" t="s">
        <v>329</v>
      </c>
      <c r="D40" s="144">
        <v>41402</v>
      </c>
      <c r="E40" s="34" t="s">
        <v>1846</v>
      </c>
      <c r="F40" s="127">
        <v>0</v>
      </c>
      <c r="G40" s="34" t="s">
        <v>2647</v>
      </c>
      <c r="H40" s="144">
        <v>41444</v>
      </c>
      <c r="I40" s="144">
        <v>41576</v>
      </c>
      <c r="J40" s="125" t="s">
        <v>2014</v>
      </c>
      <c r="K40" s="125" t="s">
        <v>2014</v>
      </c>
      <c r="L40" s="125" t="s">
        <v>2014</v>
      </c>
      <c r="M40" s="34" t="s">
        <v>1807</v>
      </c>
      <c r="N40" s="34" t="s">
        <v>2081</v>
      </c>
      <c r="O40" s="129">
        <v>22</v>
      </c>
      <c r="P40" s="129">
        <f t="shared" si="1"/>
        <v>66</v>
      </c>
      <c r="Q40" s="104" t="s">
        <v>2609</v>
      </c>
      <c r="R40" s="34">
        <v>36</v>
      </c>
      <c r="S40" s="84">
        <v>0</v>
      </c>
      <c r="T40" s="34" t="s">
        <v>2509</v>
      </c>
      <c r="U40" s="34" t="s">
        <v>160</v>
      </c>
      <c r="V40" s="34">
        <v>2217</v>
      </c>
      <c r="W40" s="34">
        <v>0</v>
      </c>
      <c r="X40" s="34"/>
    </row>
    <row r="41" spans="1:24" ht="39.950000000000003" customHeight="1">
      <c r="A41" s="46">
        <v>38</v>
      </c>
      <c r="B41" s="457"/>
      <c r="C41" s="34" t="s">
        <v>329</v>
      </c>
      <c r="D41" s="144">
        <v>41402</v>
      </c>
      <c r="E41" s="34" t="s">
        <v>1846</v>
      </c>
      <c r="F41" s="127">
        <v>0</v>
      </c>
      <c r="G41" s="34" t="s">
        <v>2647</v>
      </c>
      <c r="H41" s="144">
        <v>41444</v>
      </c>
      <c r="I41" s="144">
        <v>41576</v>
      </c>
      <c r="J41" s="125" t="s">
        <v>2014</v>
      </c>
      <c r="K41" s="125" t="s">
        <v>2014</v>
      </c>
      <c r="L41" s="125" t="s">
        <v>2014</v>
      </c>
      <c r="M41" s="34" t="s">
        <v>1807</v>
      </c>
      <c r="N41" s="34" t="s">
        <v>2081</v>
      </c>
      <c r="O41" s="129">
        <v>2</v>
      </c>
      <c r="P41" s="129">
        <f t="shared" si="1"/>
        <v>6</v>
      </c>
      <c r="Q41" s="104" t="s">
        <v>2609</v>
      </c>
      <c r="R41" s="34">
        <v>36</v>
      </c>
      <c r="S41" s="84">
        <v>0</v>
      </c>
      <c r="T41" s="34"/>
      <c r="U41" s="34" t="s">
        <v>160</v>
      </c>
      <c r="V41" s="83" t="s">
        <v>1853</v>
      </c>
      <c r="W41" s="34"/>
      <c r="X41" s="34"/>
    </row>
    <row r="42" spans="1:24" ht="39.950000000000003" customHeight="1">
      <c r="A42" s="46">
        <v>39</v>
      </c>
      <c r="B42" s="457"/>
      <c r="C42" s="34" t="s">
        <v>329</v>
      </c>
      <c r="D42" s="144">
        <v>41402</v>
      </c>
      <c r="E42" s="34" t="s">
        <v>1846</v>
      </c>
      <c r="F42" s="127">
        <v>0</v>
      </c>
      <c r="G42" s="34" t="s">
        <v>2647</v>
      </c>
      <c r="H42" s="144">
        <v>41444</v>
      </c>
      <c r="I42" s="144">
        <v>41576</v>
      </c>
      <c r="J42" s="125" t="s">
        <v>2014</v>
      </c>
      <c r="K42" s="125" t="s">
        <v>2014</v>
      </c>
      <c r="L42" s="125" t="s">
        <v>2014</v>
      </c>
      <c r="M42" s="34" t="s">
        <v>1807</v>
      </c>
      <c r="N42" s="34" t="s">
        <v>2081</v>
      </c>
      <c r="O42" s="129">
        <v>9</v>
      </c>
      <c r="P42" s="129">
        <f t="shared" si="1"/>
        <v>27</v>
      </c>
      <c r="Q42" s="104" t="s">
        <v>2609</v>
      </c>
      <c r="R42" s="34" t="s">
        <v>1852</v>
      </c>
      <c r="S42" s="84">
        <v>0</v>
      </c>
      <c r="T42" s="34" t="s">
        <v>2451</v>
      </c>
      <c r="U42" s="34" t="s">
        <v>25</v>
      </c>
      <c r="V42" s="85">
        <v>7290</v>
      </c>
      <c r="W42" s="34"/>
      <c r="X42" s="34"/>
    </row>
    <row r="43" spans="1:24" ht="39.950000000000003" customHeight="1">
      <c r="A43" s="46">
        <v>40</v>
      </c>
      <c r="B43" s="457"/>
      <c r="C43" s="34" t="s">
        <v>329</v>
      </c>
      <c r="D43" s="144">
        <v>41402</v>
      </c>
      <c r="E43" s="34" t="s">
        <v>1846</v>
      </c>
      <c r="F43" s="127">
        <v>0</v>
      </c>
      <c r="G43" s="34" t="s">
        <v>2647</v>
      </c>
      <c r="H43" s="144">
        <v>41444</v>
      </c>
      <c r="I43" s="144">
        <v>41576</v>
      </c>
      <c r="J43" s="125" t="s">
        <v>2014</v>
      </c>
      <c r="K43" s="125" t="s">
        <v>2014</v>
      </c>
      <c r="L43" s="125" t="s">
        <v>2014</v>
      </c>
      <c r="M43" s="34" t="s">
        <v>1807</v>
      </c>
      <c r="N43" s="34" t="s">
        <v>2081</v>
      </c>
      <c r="O43" s="129">
        <v>14</v>
      </c>
      <c r="P43" s="129">
        <f t="shared" si="1"/>
        <v>42</v>
      </c>
      <c r="Q43" s="104" t="s">
        <v>2609</v>
      </c>
      <c r="R43" s="34" t="s">
        <v>1852</v>
      </c>
      <c r="S43" s="84">
        <v>0</v>
      </c>
      <c r="T43" s="34" t="s">
        <v>2452</v>
      </c>
      <c r="U43" s="34" t="s">
        <v>71</v>
      </c>
      <c r="V43" s="34">
        <v>182</v>
      </c>
      <c r="W43" s="34">
        <v>0</v>
      </c>
      <c r="X43" s="34"/>
    </row>
    <row r="44" spans="1:24" ht="39.950000000000003" customHeight="1">
      <c r="A44" s="46">
        <v>41</v>
      </c>
      <c r="B44" s="457"/>
      <c r="C44" s="34" t="s">
        <v>329</v>
      </c>
      <c r="D44" s="144">
        <v>41402</v>
      </c>
      <c r="E44" s="34" t="s">
        <v>1846</v>
      </c>
      <c r="F44" s="127">
        <v>0</v>
      </c>
      <c r="G44" s="34" t="s">
        <v>2647</v>
      </c>
      <c r="H44" s="144">
        <v>41444</v>
      </c>
      <c r="I44" s="144">
        <v>41576</v>
      </c>
      <c r="J44" s="125" t="s">
        <v>2014</v>
      </c>
      <c r="K44" s="125" t="s">
        <v>2014</v>
      </c>
      <c r="L44" s="125" t="s">
        <v>2014</v>
      </c>
      <c r="M44" s="34" t="s">
        <v>1807</v>
      </c>
      <c r="N44" s="34" t="s">
        <v>2081</v>
      </c>
      <c r="O44" s="129">
        <v>17</v>
      </c>
      <c r="P44" s="129">
        <f t="shared" si="1"/>
        <v>51</v>
      </c>
      <c r="Q44" s="104" t="s">
        <v>2609</v>
      </c>
      <c r="R44" s="34" t="s">
        <v>1852</v>
      </c>
      <c r="S44" s="84">
        <v>0</v>
      </c>
      <c r="T44" s="34" t="s">
        <v>2453</v>
      </c>
      <c r="U44" s="34" t="s">
        <v>25</v>
      </c>
      <c r="V44" s="83" t="s">
        <v>1850</v>
      </c>
      <c r="W44" s="34">
        <v>0</v>
      </c>
      <c r="X44" s="34"/>
    </row>
    <row r="45" spans="1:24" ht="39.950000000000003" customHeight="1">
      <c r="A45" s="46">
        <v>42</v>
      </c>
      <c r="B45" s="457"/>
      <c r="C45" s="34" t="s">
        <v>329</v>
      </c>
      <c r="D45" s="144">
        <v>41402</v>
      </c>
      <c r="E45" s="34" t="s">
        <v>1846</v>
      </c>
      <c r="F45" s="127">
        <v>0</v>
      </c>
      <c r="G45" s="34" t="s">
        <v>2647</v>
      </c>
      <c r="H45" s="144">
        <v>41444</v>
      </c>
      <c r="I45" s="144">
        <v>41576</v>
      </c>
      <c r="J45" s="125" t="s">
        <v>2014</v>
      </c>
      <c r="K45" s="125" t="s">
        <v>2014</v>
      </c>
      <c r="L45" s="125" t="s">
        <v>2014</v>
      </c>
      <c r="M45" s="34" t="s">
        <v>1807</v>
      </c>
      <c r="N45" s="34" t="s">
        <v>2081</v>
      </c>
      <c r="O45" s="129">
        <v>17</v>
      </c>
      <c r="P45" s="129">
        <f t="shared" si="1"/>
        <v>51</v>
      </c>
      <c r="Q45" s="104" t="s">
        <v>2609</v>
      </c>
      <c r="R45" s="34" t="s">
        <v>1852</v>
      </c>
      <c r="S45" s="84">
        <v>0</v>
      </c>
      <c r="T45" s="34" t="s">
        <v>2454</v>
      </c>
      <c r="U45" s="34" t="s">
        <v>25</v>
      </c>
      <c r="V45" s="34">
        <v>5607</v>
      </c>
      <c r="W45" s="34">
        <v>0</v>
      </c>
      <c r="X45" s="34"/>
    </row>
    <row r="46" spans="1:24" ht="39.950000000000003" customHeight="1">
      <c r="A46" s="46">
        <v>43</v>
      </c>
      <c r="B46" s="457"/>
      <c r="C46" s="34" t="s">
        <v>329</v>
      </c>
      <c r="D46" s="144">
        <v>41402</v>
      </c>
      <c r="E46" s="34" t="s">
        <v>1846</v>
      </c>
      <c r="F46" s="127">
        <v>0</v>
      </c>
      <c r="G46" s="34" t="s">
        <v>2647</v>
      </c>
      <c r="H46" s="144">
        <v>41444</v>
      </c>
      <c r="I46" s="144">
        <v>41576</v>
      </c>
      <c r="J46" s="125" t="s">
        <v>2014</v>
      </c>
      <c r="K46" s="125" t="s">
        <v>2014</v>
      </c>
      <c r="L46" s="125" t="s">
        <v>2014</v>
      </c>
      <c r="M46" s="34" t="s">
        <v>1807</v>
      </c>
      <c r="N46" s="34" t="s">
        <v>2081</v>
      </c>
      <c r="O46" s="129">
        <v>16</v>
      </c>
      <c r="P46" s="129">
        <f t="shared" si="1"/>
        <v>48</v>
      </c>
      <c r="Q46" s="104" t="s">
        <v>2609</v>
      </c>
      <c r="R46" s="34" t="s">
        <v>1852</v>
      </c>
      <c r="S46" s="84">
        <v>0</v>
      </c>
      <c r="T46" s="34" t="s">
        <v>2455</v>
      </c>
      <c r="U46" s="34" t="s">
        <v>25</v>
      </c>
      <c r="V46" s="34">
        <v>6420</v>
      </c>
      <c r="W46" s="34">
        <v>0</v>
      </c>
      <c r="X46" s="34"/>
    </row>
    <row r="47" spans="1:24" ht="39.950000000000003" customHeight="1">
      <c r="A47" s="46">
        <v>44</v>
      </c>
      <c r="B47" s="457"/>
      <c r="C47" s="34" t="s">
        <v>329</v>
      </c>
      <c r="D47" s="144">
        <v>41402</v>
      </c>
      <c r="E47" s="34" t="s">
        <v>1846</v>
      </c>
      <c r="F47" s="127">
        <v>0</v>
      </c>
      <c r="G47" s="34" t="s">
        <v>2647</v>
      </c>
      <c r="H47" s="144">
        <v>41444</v>
      </c>
      <c r="I47" s="144">
        <v>41576</v>
      </c>
      <c r="J47" s="125" t="s">
        <v>2014</v>
      </c>
      <c r="K47" s="125" t="s">
        <v>2014</v>
      </c>
      <c r="L47" s="125" t="s">
        <v>2014</v>
      </c>
      <c r="M47" s="34" t="s">
        <v>1807</v>
      </c>
      <c r="N47" s="34" t="s">
        <v>2081</v>
      </c>
      <c r="O47" s="129">
        <v>9</v>
      </c>
      <c r="P47" s="129">
        <f t="shared" si="1"/>
        <v>27</v>
      </c>
      <c r="Q47" s="104" t="s">
        <v>2609</v>
      </c>
      <c r="R47" s="34">
        <v>28</v>
      </c>
      <c r="S47" s="84">
        <v>0</v>
      </c>
      <c r="T47" s="34" t="s">
        <v>2503</v>
      </c>
      <c r="U47" s="34" t="s">
        <v>18</v>
      </c>
      <c r="V47" s="34">
        <v>2233</v>
      </c>
      <c r="W47" s="34"/>
      <c r="X47" s="34"/>
    </row>
    <row r="48" spans="1:24" ht="39.950000000000003" customHeight="1">
      <c r="A48" s="46">
        <v>45</v>
      </c>
      <c r="B48" s="457"/>
      <c r="C48" s="34" t="s">
        <v>329</v>
      </c>
      <c r="D48" s="144">
        <v>41402</v>
      </c>
      <c r="E48" s="34" t="s">
        <v>1846</v>
      </c>
      <c r="F48" s="127">
        <v>0</v>
      </c>
      <c r="G48" s="34" t="s">
        <v>2647</v>
      </c>
      <c r="H48" s="144">
        <v>41444</v>
      </c>
      <c r="I48" s="144">
        <v>41576</v>
      </c>
      <c r="J48" s="125" t="s">
        <v>2014</v>
      </c>
      <c r="K48" s="125" t="s">
        <v>2014</v>
      </c>
      <c r="L48" s="125" t="s">
        <v>2014</v>
      </c>
      <c r="M48" s="34" t="s">
        <v>1807</v>
      </c>
      <c r="N48" s="34" t="s">
        <v>2081</v>
      </c>
      <c r="O48" s="129">
        <v>4</v>
      </c>
      <c r="P48" s="129">
        <f t="shared" si="1"/>
        <v>12</v>
      </c>
      <c r="Q48" s="104" t="s">
        <v>2609</v>
      </c>
      <c r="R48" s="34" t="s">
        <v>1852</v>
      </c>
      <c r="S48" s="84">
        <v>0</v>
      </c>
      <c r="T48" s="34" t="s">
        <v>2456</v>
      </c>
      <c r="U48" s="34" t="s">
        <v>18</v>
      </c>
      <c r="V48" s="34">
        <v>4431</v>
      </c>
      <c r="W48" s="34"/>
      <c r="X48" s="34"/>
    </row>
    <row r="49" spans="1:24" ht="39.950000000000003" customHeight="1">
      <c r="A49" s="46">
        <v>46</v>
      </c>
      <c r="B49" s="458"/>
      <c r="C49" s="34" t="s">
        <v>329</v>
      </c>
      <c r="D49" s="144">
        <v>41402</v>
      </c>
      <c r="E49" s="34" t="s">
        <v>1846</v>
      </c>
      <c r="F49" s="127">
        <v>0</v>
      </c>
      <c r="G49" s="34" t="s">
        <v>2647</v>
      </c>
      <c r="H49" s="144">
        <v>41444</v>
      </c>
      <c r="I49" s="144">
        <v>41576</v>
      </c>
      <c r="J49" s="125" t="s">
        <v>2014</v>
      </c>
      <c r="K49" s="125" t="s">
        <v>2014</v>
      </c>
      <c r="L49" s="125" t="s">
        <v>2014</v>
      </c>
      <c r="M49" s="34" t="s">
        <v>1807</v>
      </c>
      <c r="N49" s="34" t="s">
        <v>2081</v>
      </c>
      <c r="O49" s="129">
        <v>18</v>
      </c>
      <c r="P49" s="129">
        <f t="shared" si="1"/>
        <v>54</v>
      </c>
      <c r="Q49" s="104" t="s">
        <v>2609</v>
      </c>
      <c r="R49" s="34" t="s">
        <v>1852</v>
      </c>
      <c r="S49" s="84">
        <v>0</v>
      </c>
      <c r="T49" s="34"/>
      <c r="U49" s="34" t="s">
        <v>153</v>
      </c>
      <c r="V49" s="34" t="s">
        <v>1851</v>
      </c>
      <c r="W49" s="34">
        <v>0</v>
      </c>
      <c r="X49" s="34"/>
    </row>
    <row r="50" spans="1:24" ht="39.950000000000003" customHeight="1">
      <c r="A50" s="46">
        <v>47</v>
      </c>
      <c r="B50" s="125" t="s">
        <v>1855</v>
      </c>
      <c r="C50" s="34" t="s">
        <v>733</v>
      </c>
      <c r="D50" s="144">
        <v>41402</v>
      </c>
      <c r="E50" s="34" t="s">
        <v>1801</v>
      </c>
      <c r="F50" s="127">
        <v>0</v>
      </c>
      <c r="G50" s="34">
        <v>1</v>
      </c>
      <c r="H50" s="34"/>
      <c r="I50" s="34"/>
      <c r="J50" s="125" t="s">
        <v>2014</v>
      </c>
      <c r="K50" s="125" t="s">
        <v>2014</v>
      </c>
      <c r="L50" s="125" t="s">
        <v>2014</v>
      </c>
      <c r="M50" s="34" t="s">
        <v>1807</v>
      </c>
      <c r="N50" s="34" t="s">
        <v>2081</v>
      </c>
      <c r="O50" s="129">
        <v>1</v>
      </c>
      <c r="P50" s="129">
        <f t="shared" si="1"/>
        <v>3</v>
      </c>
      <c r="Q50" s="101"/>
      <c r="R50" s="34" t="s">
        <v>424</v>
      </c>
      <c r="S50" s="84">
        <v>0</v>
      </c>
      <c r="T50" s="34" t="s">
        <v>2510</v>
      </c>
      <c r="U50" s="34" t="s">
        <v>18</v>
      </c>
      <c r="V50" s="34">
        <v>4002</v>
      </c>
      <c r="W50" s="34"/>
      <c r="X50" s="34"/>
    </row>
    <row r="51" spans="1:24" ht="39.950000000000003" customHeight="1">
      <c r="A51" s="46">
        <v>48</v>
      </c>
      <c r="B51" s="125" t="s">
        <v>1860</v>
      </c>
      <c r="C51" s="34" t="s">
        <v>630</v>
      </c>
      <c r="D51" s="144">
        <v>41402</v>
      </c>
      <c r="E51" s="34" t="s">
        <v>1801</v>
      </c>
      <c r="F51" s="127">
        <v>309700</v>
      </c>
      <c r="G51" s="34">
        <v>10</v>
      </c>
      <c r="H51" s="144">
        <v>41415</v>
      </c>
      <c r="I51" s="144">
        <v>41424</v>
      </c>
      <c r="J51" s="125" t="s">
        <v>2014</v>
      </c>
      <c r="K51" s="125" t="s">
        <v>2014</v>
      </c>
      <c r="L51" s="125" t="s">
        <v>2014</v>
      </c>
      <c r="M51" s="34" t="s">
        <v>1807</v>
      </c>
      <c r="N51" s="34" t="s">
        <v>2081</v>
      </c>
      <c r="O51" s="129">
        <v>124</v>
      </c>
      <c r="P51" s="129">
        <f t="shared" si="1"/>
        <v>372</v>
      </c>
      <c r="Q51" s="104" t="s">
        <v>2609</v>
      </c>
      <c r="R51" s="34" t="s">
        <v>1804</v>
      </c>
      <c r="S51" s="84">
        <v>18000</v>
      </c>
      <c r="T51" s="34" t="s">
        <v>2457</v>
      </c>
      <c r="U51" s="34" t="s">
        <v>56</v>
      </c>
      <c r="V51" s="34" t="s">
        <v>2458</v>
      </c>
      <c r="W51" s="34">
        <v>0</v>
      </c>
      <c r="X51" s="34"/>
    </row>
    <row r="52" spans="1:24" ht="39.950000000000003" customHeight="1">
      <c r="A52" s="46">
        <v>49</v>
      </c>
      <c r="B52" s="456" t="s">
        <v>1865</v>
      </c>
      <c r="C52" s="34" t="s">
        <v>1469</v>
      </c>
      <c r="D52" s="144">
        <v>41415</v>
      </c>
      <c r="E52" s="34" t="s">
        <v>1768</v>
      </c>
      <c r="F52" s="127">
        <v>18400</v>
      </c>
      <c r="G52" s="34">
        <v>10</v>
      </c>
      <c r="H52" s="144">
        <v>41417</v>
      </c>
      <c r="I52" s="144">
        <v>41426</v>
      </c>
      <c r="J52" s="125" t="s">
        <v>2014</v>
      </c>
      <c r="K52" s="125" t="s">
        <v>2014</v>
      </c>
      <c r="L52" s="125" t="s">
        <v>2014</v>
      </c>
      <c r="M52" s="34" t="s">
        <v>1867</v>
      </c>
      <c r="N52" s="34" t="s">
        <v>2424</v>
      </c>
      <c r="O52" s="129">
        <v>8</v>
      </c>
      <c r="P52" s="129">
        <f t="shared" si="1"/>
        <v>24</v>
      </c>
      <c r="Q52" s="101"/>
      <c r="R52" s="34">
        <v>63</v>
      </c>
      <c r="S52" s="84">
        <v>0</v>
      </c>
      <c r="T52" s="34" t="s">
        <v>2459</v>
      </c>
      <c r="U52" s="34" t="s">
        <v>25</v>
      </c>
      <c r="V52" s="34">
        <v>7257</v>
      </c>
      <c r="W52" s="34"/>
      <c r="X52" s="34"/>
    </row>
    <row r="53" spans="1:24" ht="39.950000000000003" customHeight="1">
      <c r="A53" s="46">
        <v>50</v>
      </c>
      <c r="B53" s="457"/>
      <c r="C53" s="34" t="s">
        <v>1469</v>
      </c>
      <c r="D53" s="144">
        <v>41415</v>
      </c>
      <c r="E53" s="34" t="s">
        <v>1768</v>
      </c>
      <c r="F53" s="127">
        <v>20700</v>
      </c>
      <c r="G53" s="34">
        <v>10</v>
      </c>
      <c r="H53" s="144">
        <v>41417</v>
      </c>
      <c r="I53" s="144">
        <v>41426</v>
      </c>
      <c r="J53" s="125" t="s">
        <v>2014</v>
      </c>
      <c r="K53" s="125" t="s">
        <v>2014</v>
      </c>
      <c r="L53" s="125" t="s">
        <v>2014</v>
      </c>
      <c r="M53" s="34" t="s">
        <v>1102</v>
      </c>
      <c r="N53" s="34" t="s">
        <v>2424</v>
      </c>
      <c r="O53" s="129">
        <v>9</v>
      </c>
      <c r="P53" s="129">
        <f t="shared" si="1"/>
        <v>27</v>
      </c>
      <c r="Q53" s="104" t="s">
        <v>2609</v>
      </c>
      <c r="R53" s="34">
        <v>63</v>
      </c>
      <c r="S53" s="84">
        <v>0</v>
      </c>
      <c r="T53" s="34" t="s">
        <v>2460</v>
      </c>
      <c r="U53" s="34" t="s">
        <v>269</v>
      </c>
      <c r="V53" s="34" t="s">
        <v>1873</v>
      </c>
      <c r="W53" s="34"/>
      <c r="X53" s="34"/>
    </row>
    <row r="54" spans="1:24" ht="39.950000000000003" customHeight="1">
      <c r="A54" s="46">
        <v>51</v>
      </c>
      <c r="B54" s="457"/>
      <c r="C54" s="34" t="s">
        <v>1469</v>
      </c>
      <c r="D54" s="144">
        <v>41415</v>
      </c>
      <c r="E54" s="34" t="s">
        <v>1768</v>
      </c>
      <c r="F54" s="127">
        <v>4600</v>
      </c>
      <c r="G54" s="34">
        <v>10</v>
      </c>
      <c r="H54" s="144">
        <v>41417</v>
      </c>
      <c r="I54" s="144">
        <v>41426</v>
      </c>
      <c r="J54" s="125" t="s">
        <v>2014</v>
      </c>
      <c r="K54" s="125" t="s">
        <v>2014</v>
      </c>
      <c r="L54" s="125" t="s">
        <v>2014</v>
      </c>
      <c r="M54" s="34" t="s">
        <v>1794</v>
      </c>
      <c r="N54" s="34" t="s">
        <v>2424</v>
      </c>
      <c r="O54" s="129">
        <v>2</v>
      </c>
      <c r="P54" s="129">
        <f t="shared" si="1"/>
        <v>6</v>
      </c>
      <c r="Q54" s="104" t="s">
        <v>2609</v>
      </c>
      <c r="R54" s="34">
        <v>63</v>
      </c>
      <c r="S54" s="84">
        <v>0</v>
      </c>
      <c r="T54" s="34" t="s">
        <v>2461</v>
      </c>
      <c r="U54" s="34" t="s">
        <v>18</v>
      </c>
      <c r="V54" s="34">
        <v>2507</v>
      </c>
      <c r="W54" s="34"/>
      <c r="X54" s="34"/>
    </row>
    <row r="55" spans="1:24" ht="39.950000000000003" customHeight="1">
      <c r="A55" s="46">
        <v>52</v>
      </c>
      <c r="B55" s="458"/>
      <c r="C55" s="34" t="s">
        <v>1469</v>
      </c>
      <c r="D55" s="144">
        <v>41415</v>
      </c>
      <c r="E55" s="34" t="s">
        <v>1768</v>
      </c>
      <c r="F55" s="127">
        <v>20700</v>
      </c>
      <c r="G55" s="34">
        <v>10</v>
      </c>
      <c r="H55" s="144">
        <v>41422</v>
      </c>
      <c r="I55" s="144">
        <v>41431</v>
      </c>
      <c r="J55" s="125" t="s">
        <v>2014</v>
      </c>
      <c r="K55" s="125" t="s">
        <v>2014</v>
      </c>
      <c r="L55" s="125" t="s">
        <v>2014</v>
      </c>
      <c r="M55" s="34" t="s">
        <v>1767</v>
      </c>
      <c r="N55" s="34" t="s">
        <v>2424</v>
      </c>
      <c r="O55" s="129">
        <v>9</v>
      </c>
      <c r="P55" s="129">
        <f t="shared" si="1"/>
        <v>27</v>
      </c>
      <c r="Q55" s="104" t="s">
        <v>2609</v>
      </c>
      <c r="R55" s="34" t="s">
        <v>652</v>
      </c>
      <c r="S55" s="84">
        <v>0</v>
      </c>
      <c r="T55" s="34" t="s">
        <v>2462</v>
      </c>
      <c r="U55" s="34" t="s">
        <v>85</v>
      </c>
      <c r="V55" s="34">
        <v>854</v>
      </c>
      <c r="W55" s="101"/>
      <c r="X55" s="34"/>
    </row>
    <row r="56" spans="1:24" ht="39.950000000000003" customHeight="1">
      <c r="A56" s="46">
        <v>53</v>
      </c>
      <c r="B56" s="456" t="s">
        <v>1875</v>
      </c>
      <c r="C56" s="34" t="s">
        <v>413</v>
      </c>
      <c r="D56" s="144">
        <v>41415</v>
      </c>
      <c r="E56" s="34" t="s">
        <v>1576</v>
      </c>
      <c r="F56" s="127">
        <v>18400</v>
      </c>
      <c r="G56" s="34">
        <v>10</v>
      </c>
      <c r="H56" s="144">
        <v>41423</v>
      </c>
      <c r="I56" s="144">
        <v>41442</v>
      </c>
      <c r="J56" s="125" t="s">
        <v>2014</v>
      </c>
      <c r="K56" s="125" t="s">
        <v>2014</v>
      </c>
      <c r="L56" s="125" t="s">
        <v>2014</v>
      </c>
      <c r="M56" s="34" t="s">
        <v>1807</v>
      </c>
      <c r="N56" s="34" t="s">
        <v>2081</v>
      </c>
      <c r="O56" s="129">
        <v>8</v>
      </c>
      <c r="P56" s="129">
        <f t="shared" si="1"/>
        <v>24</v>
      </c>
      <c r="Q56" s="101"/>
      <c r="R56" s="34" t="s">
        <v>424</v>
      </c>
      <c r="S56" s="84">
        <v>0</v>
      </c>
      <c r="T56" s="34" t="s">
        <v>2463</v>
      </c>
      <c r="U56" s="34" t="s">
        <v>41</v>
      </c>
      <c r="V56" s="34" t="s">
        <v>1879</v>
      </c>
      <c r="W56" s="34"/>
      <c r="X56" s="34"/>
    </row>
    <row r="57" spans="1:24" ht="39.950000000000003" customHeight="1">
      <c r="A57" s="46">
        <v>54</v>
      </c>
      <c r="B57" s="458"/>
      <c r="C57" s="34" t="s">
        <v>413</v>
      </c>
      <c r="D57" s="144">
        <v>41415</v>
      </c>
      <c r="E57" s="34" t="s">
        <v>1576</v>
      </c>
      <c r="F57" s="127">
        <v>18400</v>
      </c>
      <c r="G57" s="34">
        <v>10</v>
      </c>
      <c r="H57" s="144">
        <v>41423</v>
      </c>
      <c r="I57" s="144">
        <v>41442</v>
      </c>
      <c r="J57" s="125" t="s">
        <v>2014</v>
      </c>
      <c r="K57" s="125" t="s">
        <v>2014</v>
      </c>
      <c r="L57" s="125" t="s">
        <v>2014</v>
      </c>
      <c r="M57" s="34" t="s">
        <v>1807</v>
      </c>
      <c r="N57" s="34" t="s">
        <v>2081</v>
      </c>
      <c r="O57" s="129">
        <v>8</v>
      </c>
      <c r="P57" s="129">
        <f t="shared" si="1"/>
        <v>24</v>
      </c>
      <c r="Q57" s="101"/>
      <c r="R57" s="34" t="s">
        <v>424</v>
      </c>
      <c r="S57" s="84">
        <v>0</v>
      </c>
      <c r="T57" s="34" t="s">
        <v>2511</v>
      </c>
      <c r="U57" s="34" t="s">
        <v>41</v>
      </c>
      <c r="V57" s="34" t="s">
        <v>1712</v>
      </c>
      <c r="W57" s="34"/>
      <c r="X57" s="34"/>
    </row>
    <row r="58" spans="1:24" ht="39.950000000000003" customHeight="1">
      <c r="A58" s="46">
        <v>55</v>
      </c>
      <c r="B58" s="125" t="s">
        <v>1881</v>
      </c>
      <c r="C58" s="34" t="s">
        <v>1883</v>
      </c>
      <c r="D58" s="144">
        <v>41415</v>
      </c>
      <c r="E58" s="34" t="s">
        <v>1882</v>
      </c>
      <c r="F58" s="127">
        <v>14700</v>
      </c>
      <c r="G58" s="34">
        <v>7</v>
      </c>
      <c r="H58" s="144">
        <v>41430</v>
      </c>
      <c r="I58" s="144">
        <v>41435</v>
      </c>
      <c r="J58" s="125" t="s">
        <v>2014</v>
      </c>
      <c r="K58" s="125" t="s">
        <v>2014</v>
      </c>
      <c r="L58" s="125" t="s">
        <v>2014</v>
      </c>
      <c r="M58" s="34" t="s">
        <v>1807</v>
      </c>
      <c r="N58" s="34" t="s">
        <v>2081</v>
      </c>
      <c r="O58" s="129">
        <v>9</v>
      </c>
      <c r="P58" s="129">
        <f t="shared" si="1"/>
        <v>27</v>
      </c>
      <c r="Q58" s="101"/>
      <c r="R58" s="34" t="s">
        <v>1885</v>
      </c>
      <c r="S58" s="84">
        <v>0</v>
      </c>
      <c r="T58" s="34"/>
      <c r="U58" s="34" t="s">
        <v>25</v>
      </c>
      <c r="V58" s="83" t="s">
        <v>1884</v>
      </c>
      <c r="W58" s="34"/>
      <c r="X58" s="34"/>
    </row>
    <row r="59" spans="1:24" ht="39.950000000000003" customHeight="1">
      <c r="A59" s="46">
        <v>56</v>
      </c>
      <c r="B59" s="456" t="s">
        <v>1888</v>
      </c>
      <c r="C59" s="34" t="s">
        <v>1469</v>
      </c>
      <c r="D59" s="144">
        <v>41444</v>
      </c>
      <c r="E59" s="34" t="s">
        <v>1768</v>
      </c>
      <c r="F59" s="127">
        <v>0</v>
      </c>
      <c r="G59" s="34">
        <v>10</v>
      </c>
      <c r="H59" s="144"/>
      <c r="I59" s="144"/>
      <c r="J59" s="125" t="s">
        <v>2014</v>
      </c>
      <c r="K59" s="125" t="s">
        <v>2014</v>
      </c>
      <c r="L59" s="125" t="s">
        <v>2014</v>
      </c>
      <c r="M59" s="34" t="s">
        <v>1889</v>
      </c>
      <c r="N59" s="34" t="s">
        <v>2464</v>
      </c>
      <c r="O59" s="129">
        <v>1</v>
      </c>
      <c r="P59" s="129">
        <f t="shared" si="1"/>
        <v>3</v>
      </c>
      <c r="Q59" s="101"/>
      <c r="R59" s="34">
        <v>63</v>
      </c>
      <c r="S59" s="84">
        <v>0</v>
      </c>
      <c r="T59" s="34" t="s">
        <v>2512</v>
      </c>
      <c r="U59" s="34" t="s">
        <v>25</v>
      </c>
      <c r="V59" s="83" t="s">
        <v>1891</v>
      </c>
      <c r="W59" s="34"/>
      <c r="X59" s="34"/>
    </row>
    <row r="60" spans="1:24" ht="39.950000000000003" customHeight="1">
      <c r="A60" s="46">
        <v>57</v>
      </c>
      <c r="B60" s="457"/>
      <c r="C60" s="34" t="s">
        <v>1469</v>
      </c>
      <c r="D60" s="144">
        <v>41444</v>
      </c>
      <c r="E60" s="34" t="s">
        <v>1768</v>
      </c>
      <c r="F60" s="127">
        <v>0</v>
      </c>
      <c r="G60" s="34">
        <v>10</v>
      </c>
      <c r="H60" s="144">
        <v>41516</v>
      </c>
      <c r="I60" s="144">
        <v>41525</v>
      </c>
      <c r="J60" s="125" t="s">
        <v>2014</v>
      </c>
      <c r="K60" s="125" t="s">
        <v>2014</v>
      </c>
      <c r="L60" s="125" t="s">
        <v>2014</v>
      </c>
      <c r="M60" s="34" t="s">
        <v>967</v>
      </c>
      <c r="N60" s="34" t="s">
        <v>967</v>
      </c>
      <c r="O60" s="129">
        <v>1</v>
      </c>
      <c r="P60" s="129">
        <f t="shared" si="1"/>
        <v>3</v>
      </c>
      <c r="Q60" s="104" t="s">
        <v>2609</v>
      </c>
      <c r="R60" s="34">
        <v>63</v>
      </c>
      <c r="S60" s="84">
        <v>0</v>
      </c>
      <c r="T60" s="34" t="s">
        <v>2513</v>
      </c>
      <c r="U60" s="34" t="s">
        <v>25</v>
      </c>
      <c r="V60" s="34">
        <v>4369</v>
      </c>
      <c r="W60" s="34"/>
      <c r="X60" s="34"/>
    </row>
    <row r="61" spans="1:24" ht="39.950000000000003" customHeight="1">
      <c r="A61" s="46">
        <v>58</v>
      </c>
      <c r="B61" s="457"/>
      <c r="C61" s="34" t="s">
        <v>1469</v>
      </c>
      <c r="D61" s="144">
        <v>41444</v>
      </c>
      <c r="E61" s="34" t="s">
        <v>1768</v>
      </c>
      <c r="F61" s="127">
        <v>16100</v>
      </c>
      <c r="G61" s="34">
        <v>10</v>
      </c>
      <c r="H61" s="144">
        <v>41450</v>
      </c>
      <c r="I61" s="144">
        <v>41460</v>
      </c>
      <c r="J61" s="125" t="s">
        <v>2014</v>
      </c>
      <c r="K61" s="125" t="s">
        <v>2014</v>
      </c>
      <c r="L61" s="125" t="s">
        <v>2014</v>
      </c>
      <c r="M61" s="34" t="s">
        <v>1767</v>
      </c>
      <c r="N61" s="34" t="s">
        <v>1767</v>
      </c>
      <c r="O61" s="129">
        <v>7</v>
      </c>
      <c r="P61" s="129">
        <f t="shared" si="1"/>
        <v>21</v>
      </c>
      <c r="Q61" s="104" t="s">
        <v>2609</v>
      </c>
      <c r="R61" s="34">
        <v>63</v>
      </c>
      <c r="S61" s="84">
        <v>0</v>
      </c>
      <c r="T61" s="34" t="s">
        <v>2514</v>
      </c>
      <c r="U61" s="34" t="s">
        <v>25</v>
      </c>
      <c r="V61" s="34">
        <v>6426</v>
      </c>
      <c r="W61" s="34"/>
      <c r="X61" s="34"/>
    </row>
    <row r="62" spans="1:24" ht="39.950000000000003" customHeight="1">
      <c r="A62" s="46">
        <v>59</v>
      </c>
      <c r="B62" s="457"/>
      <c r="C62" s="34" t="s">
        <v>1469</v>
      </c>
      <c r="D62" s="144">
        <v>41444</v>
      </c>
      <c r="E62" s="34" t="s">
        <v>1768</v>
      </c>
      <c r="F62" s="127">
        <v>20700</v>
      </c>
      <c r="G62" s="34">
        <v>10</v>
      </c>
      <c r="H62" s="144"/>
      <c r="I62" s="144"/>
      <c r="J62" s="125" t="s">
        <v>2014</v>
      </c>
      <c r="K62" s="125" t="s">
        <v>2014</v>
      </c>
      <c r="L62" s="125" t="s">
        <v>2014</v>
      </c>
      <c r="M62" s="34" t="s">
        <v>1867</v>
      </c>
      <c r="N62" s="34" t="s">
        <v>1867</v>
      </c>
      <c r="O62" s="129">
        <v>9</v>
      </c>
      <c r="P62" s="129">
        <f t="shared" si="1"/>
        <v>27</v>
      </c>
      <c r="Q62" s="101"/>
      <c r="R62" s="34">
        <v>63</v>
      </c>
      <c r="S62" s="84">
        <v>0</v>
      </c>
      <c r="T62" s="34" t="s">
        <v>2515</v>
      </c>
      <c r="U62" s="34" t="s">
        <v>25</v>
      </c>
      <c r="V62" s="34">
        <v>7258</v>
      </c>
      <c r="W62" s="34"/>
      <c r="X62" s="34"/>
    </row>
    <row r="63" spans="1:24" ht="39.950000000000003" customHeight="1">
      <c r="A63" s="46">
        <v>60</v>
      </c>
      <c r="B63" s="458"/>
      <c r="C63" s="34" t="s">
        <v>1469</v>
      </c>
      <c r="D63" s="144">
        <v>41444</v>
      </c>
      <c r="E63" s="34" t="s">
        <v>1768</v>
      </c>
      <c r="F63" s="127">
        <v>69000</v>
      </c>
      <c r="G63" s="34">
        <v>10</v>
      </c>
      <c r="H63" s="144">
        <v>41455</v>
      </c>
      <c r="I63" s="144">
        <v>41464</v>
      </c>
      <c r="J63" s="125" t="s">
        <v>2014</v>
      </c>
      <c r="K63" s="125" t="s">
        <v>2014</v>
      </c>
      <c r="L63" s="125" t="s">
        <v>2014</v>
      </c>
      <c r="M63" s="34" t="s">
        <v>1867</v>
      </c>
      <c r="N63" s="34" t="s">
        <v>1867</v>
      </c>
      <c r="O63" s="129">
        <v>30</v>
      </c>
      <c r="P63" s="129">
        <f t="shared" si="1"/>
        <v>90</v>
      </c>
      <c r="Q63" s="104" t="s">
        <v>2609</v>
      </c>
      <c r="R63" s="34">
        <v>63</v>
      </c>
      <c r="S63" s="84">
        <v>18000</v>
      </c>
      <c r="T63" s="34" t="s">
        <v>2516</v>
      </c>
      <c r="U63" s="34" t="s">
        <v>153</v>
      </c>
      <c r="V63" s="34" t="s">
        <v>1894</v>
      </c>
      <c r="W63" s="34">
        <v>0</v>
      </c>
      <c r="X63" s="34"/>
    </row>
    <row r="64" spans="1:24" ht="39.950000000000003" customHeight="1">
      <c r="A64" s="46">
        <v>61</v>
      </c>
      <c r="B64" s="125" t="s">
        <v>1895</v>
      </c>
      <c r="C64" s="34" t="s">
        <v>1883</v>
      </c>
      <c r="D64" s="144">
        <v>41444</v>
      </c>
      <c r="E64" s="34" t="s">
        <v>1896</v>
      </c>
      <c r="F64" s="127">
        <v>7500</v>
      </c>
      <c r="G64" s="34">
        <v>7</v>
      </c>
      <c r="H64" s="144">
        <v>41477</v>
      </c>
      <c r="I64" s="144">
        <v>41484</v>
      </c>
      <c r="J64" s="125" t="s">
        <v>2014</v>
      </c>
      <c r="K64" s="125" t="s">
        <v>2014</v>
      </c>
      <c r="L64" s="125" t="s">
        <v>2014</v>
      </c>
      <c r="M64" s="34" t="s">
        <v>1897</v>
      </c>
      <c r="N64" s="34" t="s">
        <v>1897</v>
      </c>
      <c r="O64" s="129">
        <v>4</v>
      </c>
      <c r="P64" s="129">
        <f t="shared" si="1"/>
        <v>12</v>
      </c>
      <c r="Q64" s="101"/>
      <c r="R64" s="34" t="s">
        <v>1885</v>
      </c>
      <c r="S64" s="84">
        <v>0</v>
      </c>
      <c r="T64" s="34"/>
      <c r="U64" s="34" t="s">
        <v>41</v>
      </c>
      <c r="V64" s="34">
        <v>687</v>
      </c>
      <c r="W64" s="34"/>
      <c r="X64" s="34"/>
    </row>
    <row r="65" spans="1:24" ht="39.950000000000003" customHeight="1">
      <c r="A65" s="46">
        <v>62</v>
      </c>
      <c r="B65" s="125" t="s">
        <v>1900</v>
      </c>
      <c r="C65" s="34" t="s">
        <v>1902</v>
      </c>
      <c r="D65" s="144">
        <v>41444</v>
      </c>
      <c r="E65" s="34" t="s">
        <v>1901</v>
      </c>
      <c r="F65" s="127">
        <v>128200</v>
      </c>
      <c r="G65" s="34">
        <v>30</v>
      </c>
      <c r="H65" s="144">
        <v>41447</v>
      </c>
      <c r="I65" s="144">
        <v>41476</v>
      </c>
      <c r="J65" s="125" t="s">
        <v>2014</v>
      </c>
      <c r="K65" s="125" t="s">
        <v>2014</v>
      </c>
      <c r="L65" s="125" t="s">
        <v>2014</v>
      </c>
      <c r="M65" s="34" t="s">
        <v>1903</v>
      </c>
      <c r="N65" s="34" t="s">
        <v>1903</v>
      </c>
      <c r="O65" s="129">
        <v>19</v>
      </c>
      <c r="P65" s="129">
        <f t="shared" si="1"/>
        <v>57</v>
      </c>
      <c r="Q65" s="104" t="s">
        <v>2609</v>
      </c>
      <c r="R65" s="34">
        <v>200</v>
      </c>
      <c r="S65" s="84">
        <v>18000</v>
      </c>
      <c r="T65" s="34" t="s">
        <v>2517</v>
      </c>
      <c r="U65" s="34" t="s">
        <v>153</v>
      </c>
      <c r="V65" s="34" t="s">
        <v>1904</v>
      </c>
      <c r="W65" s="34">
        <v>0</v>
      </c>
      <c r="X65" s="34"/>
    </row>
    <row r="66" spans="1:24" ht="39.950000000000003" customHeight="1">
      <c r="A66" s="46">
        <v>63</v>
      </c>
      <c r="B66" s="456" t="s">
        <v>1905</v>
      </c>
      <c r="C66" s="34" t="s">
        <v>1469</v>
      </c>
      <c r="D66" s="144">
        <v>41457</v>
      </c>
      <c r="E66" s="34" t="s">
        <v>1768</v>
      </c>
      <c r="F66" s="127">
        <v>0</v>
      </c>
      <c r="G66" s="34">
        <v>10</v>
      </c>
      <c r="H66" s="144"/>
      <c r="I66" s="144"/>
      <c r="J66" s="125" t="s">
        <v>2014</v>
      </c>
      <c r="K66" s="125" t="s">
        <v>2014</v>
      </c>
      <c r="L66" s="125" t="s">
        <v>2014</v>
      </c>
      <c r="M66" s="34" t="s">
        <v>1907</v>
      </c>
      <c r="N66" s="34" t="s">
        <v>2424</v>
      </c>
      <c r="O66" s="129">
        <v>1</v>
      </c>
      <c r="P66" s="129">
        <f t="shared" si="1"/>
        <v>3</v>
      </c>
      <c r="Q66" s="101"/>
      <c r="R66" s="34">
        <v>63</v>
      </c>
      <c r="S66" s="84">
        <v>0</v>
      </c>
      <c r="T66" s="34" t="s">
        <v>2518</v>
      </c>
      <c r="U66" s="34" t="s">
        <v>34</v>
      </c>
      <c r="V66" s="34" t="s">
        <v>1910</v>
      </c>
      <c r="W66" s="34"/>
      <c r="X66" s="34"/>
    </row>
    <row r="67" spans="1:24" ht="39.950000000000003" customHeight="1">
      <c r="A67" s="46">
        <v>64</v>
      </c>
      <c r="B67" s="458"/>
      <c r="C67" s="34" t="s">
        <v>1469</v>
      </c>
      <c r="D67" s="144">
        <v>41457</v>
      </c>
      <c r="E67" s="34" t="s">
        <v>1768</v>
      </c>
      <c r="F67" s="127">
        <v>0</v>
      </c>
      <c r="G67" s="34">
        <v>10</v>
      </c>
      <c r="H67" s="144">
        <v>41464</v>
      </c>
      <c r="I67" s="144">
        <v>41473</v>
      </c>
      <c r="J67" s="125" t="s">
        <v>2014</v>
      </c>
      <c r="K67" s="125" t="s">
        <v>2014</v>
      </c>
      <c r="L67" s="125" t="s">
        <v>2014</v>
      </c>
      <c r="M67" s="34" t="s">
        <v>1007</v>
      </c>
      <c r="N67" s="34" t="s">
        <v>2424</v>
      </c>
      <c r="O67" s="129">
        <v>1</v>
      </c>
      <c r="P67" s="129">
        <f t="shared" si="1"/>
        <v>3</v>
      </c>
      <c r="Q67" s="104" t="s">
        <v>2609</v>
      </c>
      <c r="R67" s="34">
        <v>63</v>
      </c>
      <c r="S67" s="84">
        <v>0</v>
      </c>
      <c r="T67" s="34" t="s">
        <v>2519</v>
      </c>
      <c r="U67" s="34" t="s">
        <v>56</v>
      </c>
      <c r="V67" s="34">
        <v>5510</v>
      </c>
      <c r="W67" s="34"/>
      <c r="X67" s="34"/>
    </row>
    <row r="68" spans="1:24" ht="39.950000000000003" customHeight="1">
      <c r="A68" s="46">
        <v>65</v>
      </c>
      <c r="B68" s="456" t="s">
        <v>1912</v>
      </c>
      <c r="C68" s="34" t="s">
        <v>733</v>
      </c>
      <c r="D68" s="144">
        <v>41457</v>
      </c>
      <c r="E68" s="34" t="s">
        <v>1913</v>
      </c>
      <c r="F68" s="127">
        <v>3500</v>
      </c>
      <c r="G68" s="34">
        <v>5</v>
      </c>
      <c r="H68" s="144">
        <v>41470</v>
      </c>
      <c r="I68" s="144">
        <v>41474</v>
      </c>
      <c r="J68" s="125" t="s">
        <v>2014</v>
      </c>
      <c r="K68" s="125" t="s">
        <v>2014</v>
      </c>
      <c r="L68" s="125" t="s">
        <v>2014</v>
      </c>
      <c r="M68" s="34" t="s">
        <v>1807</v>
      </c>
      <c r="N68" s="34" t="s">
        <v>1807</v>
      </c>
      <c r="O68" s="129">
        <v>3</v>
      </c>
      <c r="P68" s="129">
        <f t="shared" si="1"/>
        <v>9</v>
      </c>
      <c r="Q68" s="104" t="s">
        <v>2609</v>
      </c>
      <c r="R68" s="34">
        <v>50</v>
      </c>
      <c r="S68" s="84">
        <v>0</v>
      </c>
      <c r="T68" s="34" t="s">
        <v>2520</v>
      </c>
      <c r="U68" s="34" t="s">
        <v>41</v>
      </c>
      <c r="V68" s="34" t="s">
        <v>1916</v>
      </c>
      <c r="W68" s="34"/>
      <c r="X68" s="34"/>
    </row>
    <row r="69" spans="1:24" ht="39.950000000000003" customHeight="1">
      <c r="A69" s="46">
        <v>66</v>
      </c>
      <c r="B69" s="457"/>
      <c r="C69" s="34" t="s">
        <v>733</v>
      </c>
      <c r="D69" s="144">
        <v>41457</v>
      </c>
      <c r="E69" s="34" t="s">
        <v>1913</v>
      </c>
      <c r="F69" s="127">
        <v>3500</v>
      </c>
      <c r="G69" s="34">
        <v>5</v>
      </c>
      <c r="H69" s="144">
        <v>41470</v>
      </c>
      <c r="I69" s="144">
        <v>41474</v>
      </c>
      <c r="J69" s="125" t="s">
        <v>2014</v>
      </c>
      <c r="K69" s="125" t="s">
        <v>2014</v>
      </c>
      <c r="L69" s="125" t="s">
        <v>2014</v>
      </c>
      <c r="M69" s="34" t="s">
        <v>1807</v>
      </c>
      <c r="N69" s="34" t="s">
        <v>1807</v>
      </c>
      <c r="O69" s="129">
        <v>3</v>
      </c>
      <c r="P69" s="129">
        <f t="shared" si="1"/>
        <v>9</v>
      </c>
      <c r="Q69" s="104" t="s">
        <v>2609</v>
      </c>
      <c r="R69" s="34">
        <v>50</v>
      </c>
      <c r="S69" s="84">
        <v>0</v>
      </c>
      <c r="T69" s="34" t="s">
        <v>2521</v>
      </c>
      <c r="U69" s="34" t="s">
        <v>41</v>
      </c>
      <c r="V69" s="34" t="s">
        <v>1917</v>
      </c>
      <c r="W69" s="34"/>
      <c r="X69" s="34"/>
    </row>
    <row r="70" spans="1:24" ht="39.950000000000003" customHeight="1">
      <c r="A70" s="46">
        <v>67</v>
      </c>
      <c r="B70" s="457"/>
      <c r="C70" s="34" t="s">
        <v>733</v>
      </c>
      <c r="D70" s="144">
        <v>41457</v>
      </c>
      <c r="E70" s="34" t="s">
        <v>1913</v>
      </c>
      <c r="F70" s="127">
        <v>3500</v>
      </c>
      <c r="G70" s="34">
        <v>5</v>
      </c>
      <c r="H70" s="144">
        <v>41470</v>
      </c>
      <c r="I70" s="144">
        <v>41474</v>
      </c>
      <c r="J70" s="125" t="s">
        <v>2014</v>
      </c>
      <c r="K70" s="125" t="s">
        <v>2014</v>
      </c>
      <c r="L70" s="125" t="s">
        <v>2014</v>
      </c>
      <c r="M70" s="34" t="s">
        <v>1807</v>
      </c>
      <c r="N70" s="34" t="s">
        <v>1807</v>
      </c>
      <c r="O70" s="129">
        <v>3</v>
      </c>
      <c r="P70" s="129">
        <f t="shared" si="1"/>
        <v>9</v>
      </c>
      <c r="Q70" s="104" t="s">
        <v>2609</v>
      </c>
      <c r="R70" s="34">
        <v>50</v>
      </c>
      <c r="S70" s="84">
        <v>0</v>
      </c>
      <c r="T70" s="34" t="s">
        <v>2522</v>
      </c>
      <c r="U70" s="34" t="s">
        <v>41</v>
      </c>
      <c r="V70" s="34" t="s">
        <v>1918</v>
      </c>
      <c r="W70" s="34"/>
      <c r="X70" s="34"/>
    </row>
    <row r="71" spans="1:24" ht="39.950000000000003" customHeight="1">
      <c r="A71" s="46">
        <v>68</v>
      </c>
      <c r="B71" s="457"/>
      <c r="C71" s="34" t="s">
        <v>733</v>
      </c>
      <c r="D71" s="144">
        <v>41457</v>
      </c>
      <c r="E71" s="34" t="s">
        <v>1913</v>
      </c>
      <c r="F71" s="127">
        <v>3500</v>
      </c>
      <c r="G71" s="34">
        <v>5</v>
      </c>
      <c r="H71" s="144">
        <v>41470</v>
      </c>
      <c r="I71" s="144">
        <v>41474</v>
      </c>
      <c r="J71" s="125" t="s">
        <v>2014</v>
      </c>
      <c r="K71" s="125" t="s">
        <v>2014</v>
      </c>
      <c r="L71" s="125" t="s">
        <v>2014</v>
      </c>
      <c r="M71" s="34" t="s">
        <v>1807</v>
      </c>
      <c r="N71" s="34" t="s">
        <v>1807</v>
      </c>
      <c r="O71" s="129">
        <v>3</v>
      </c>
      <c r="P71" s="129">
        <f t="shared" si="1"/>
        <v>9</v>
      </c>
      <c r="Q71" s="104" t="s">
        <v>2609</v>
      </c>
      <c r="R71" s="34">
        <v>50</v>
      </c>
      <c r="S71" s="84">
        <v>0</v>
      </c>
      <c r="T71" s="34" t="s">
        <v>2523</v>
      </c>
      <c r="U71" s="34" t="s">
        <v>41</v>
      </c>
      <c r="V71" s="34" t="s">
        <v>1919</v>
      </c>
      <c r="W71" s="34"/>
      <c r="X71" s="34"/>
    </row>
    <row r="72" spans="1:24" ht="39.950000000000003" customHeight="1">
      <c r="A72" s="46">
        <v>69</v>
      </c>
      <c r="B72" s="457"/>
      <c r="C72" s="34" t="s">
        <v>733</v>
      </c>
      <c r="D72" s="144">
        <v>41457</v>
      </c>
      <c r="E72" s="34" t="s">
        <v>1913</v>
      </c>
      <c r="F72" s="127">
        <v>3500</v>
      </c>
      <c r="G72" s="34">
        <v>5</v>
      </c>
      <c r="H72" s="144">
        <v>41470</v>
      </c>
      <c r="I72" s="144">
        <v>41474</v>
      </c>
      <c r="J72" s="125" t="s">
        <v>2014</v>
      </c>
      <c r="K72" s="125" t="s">
        <v>2014</v>
      </c>
      <c r="L72" s="125" t="s">
        <v>2014</v>
      </c>
      <c r="M72" s="34" t="s">
        <v>1807</v>
      </c>
      <c r="N72" s="34" t="s">
        <v>1807</v>
      </c>
      <c r="O72" s="129">
        <v>3</v>
      </c>
      <c r="P72" s="129">
        <f t="shared" si="1"/>
        <v>9</v>
      </c>
      <c r="Q72" s="104" t="s">
        <v>2609</v>
      </c>
      <c r="R72" s="34">
        <v>50</v>
      </c>
      <c r="S72" s="84">
        <v>0</v>
      </c>
      <c r="T72" s="34" t="s">
        <v>2524</v>
      </c>
      <c r="U72" s="34" t="s">
        <v>41</v>
      </c>
      <c r="V72" s="34">
        <v>651</v>
      </c>
      <c r="W72" s="34"/>
      <c r="X72" s="34"/>
    </row>
    <row r="73" spans="1:24" ht="39.950000000000003" customHeight="1">
      <c r="A73" s="46">
        <v>70</v>
      </c>
      <c r="B73" s="458"/>
      <c r="C73" s="34" t="s">
        <v>733</v>
      </c>
      <c r="D73" s="144">
        <v>41457</v>
      </c>
      <c r="E73" s="34" t="s">
        <v>1913</v>
      </c>
      <c r="F73" s="127">
        <v>3500</v>
      </c>
      <c r="G73" s="34">
        <v>5</v>
      </c>
      <c r="H73" s="144">
        <v>41470</v>
      </c>
      <c r="I73" s="144">
        <v>41474</v>
      </c>
      <c r="J73" s="125" t="s">
        <v>2014</v>
      </c>
      <c r="K73" s="125" t="s">
        <v>2014</v>
      </c>
      <c r="L73" s="125" t="s">
        <v>2014</v>
      </c>
      <c r="M73" s="34" t="s">
        <v>1807</v>
      </c>
      <c r="N73" s="34" t="s">
        <v>1807</v>
      </c>
      <c r="O73" s="129">
        <v>3</v>
      </c>
      <c r="P73" s="129">
        <f t="shared" si="1"/>
        <v>9</v>
      </c>
      <c r="Q73" s="104" t="s">
        <v>2609</v>
      </c>
      <c r="R73" s="34">
        <v>50</v>
      </c>
      <c r="S73" s="84">
        <v>0</v>
      </c>
      <c r="T73" s="34"/>
      <c r="U73" s="34" t="s">
        <v>153</v>
      </c>
      <c r="V73" s="34" t="s">
        <v>1921</v>
      </c>
      <c r="W73" s="34"/>
      <c r="X73" s="34"/>
    </row>
    <row r="74" spans="1:24" ht="39.950000000000003" customHeight="1">
      <c r="A74" s="46">
        <v>71</v>
      </c>
      <c r="B74" s="125" t="s">
        <v>1922</v>
      </c>
      <c r="C74" s="34" t="s">
        <v>1924</v>
      </c>
      <c r="D74" s="144">
        <v>41457</v>
      </c>
      <c r="E74" s="34" t="s">
        <v>1923</v>
      </c>
      <c r="F74" s="127">
        <v>0</v>
      </c>
      <c r="G74" s="34">
        <v>90</v>
      </c>
      <c r="H74" s="144"/>
      <c r="I74" s="144"/>
      <c r="J74" s="125" t="s">
        <v>2014</v>
      </c>
      <c r="K74" s="125" t="s">
        <v>2014</v>
      </c>
      <c r="L74" s="125" t="s">
        <v>2014</v>
      </c>
      <c r="M74" s="34" t="s">
        <v>1807</v>
      </c>
      <c r="N74" s="34" t="s">
        <v>2081</v>
      </c>
      <c r="O74" s="129">
        <v>64</v>
      </c>
      <c r="P74" s="129">
        <f t="shared" si="1"/>
        <v>192</v>
      </c>
      <c r="Q74" s="34" t="s">
        <v>2559</v>
      </c>
      <c r="R74" s="34">
        <v>400</v>
      </c>
      <c r="S74" s="84">
        <v>0</v>
      </c>
      <c r="T74" s="34" t="s">
        <v>2525</v>
      </c>
      <c r="U74" s="34" t="s">
        <v>41</v>
      </c>
      <c r="V74" s="34" t="s">
        <v>1925</v>
      </c>
      <c r="W74" s="34">
        <v>0</v>
      </c>
      <c r="X74" s="34"/>
    </row>
    <row r="75" spans="1:24" ht="39.950000000000003" customHeight="1">
      <c r="A75" s="46">
        <v>72</v>
      </c>
      <c r="B75" s="125" t="s">
        <v>1926</v>
      </c>
      <c r="C75" s="34" t="s">
        <v>733</v>
      </c>
      <c r="D75" s="144">
        <v>41460</v>
      </c>
      <c r="E75" s="34" t="s">
        <v>158</v>
      </c>
      <c r="F75" s="127">
        <v>877900</v>
      </c>
      <c r="G75" s="34">
        <v>20</v>
      </c>
      <c r="H75" s="144">
        <v>41471</v>
      </c>
      <c r="I75" s="144">
        <v>41496</v>
      </c>
      <c r="J75" s="125" t="s">
        <v>2014</v>
      </c>
      <c r="K75" s="125" t="s">
        <v>2014</v>
      </c>
      <c r="L75" s="125" t="s">
        <v>2014</v>
      </c>
      <c r="M75" s="34" t="s">
        <v>1807</v>
      </c>
      <c r="N75" s="34" t="s">
        <v>1807</v>
      </c>
      <c r="O75" s="129">
        <v>245</v>
      </c>
      <c r="P75" s="129">
        <f t="shared" si="1"/>
        <v>735</v>
      </c>
      <c r="Q75" s="104" t="s">
        <v>2609</v>
      </c>
      <c r="R75" s="34" t="s">
        <v>1929</v>
      </c>
      <c r="S75" s="84">
        <v>27000</v>
      </c>
      <c r="T75" s="34"/>
      <c r="U75" s="34" t="s">
        <v>41</v>
      </c>
      <c r="V75" s="34" t="s">
        <v>1928</v>
      </c>
      <c r="W75" s="34">
        <v>0</v>
      </c>
      <c r="X75" s="34"/>
    </row>
    <row r="76" spans="1:24" ht="39.950000000000003" customHeight="1">
      <c r="A76" s="46">
        <v>73</v>
      </c>
      <c r="B76" s="125" t="s">
        <v>1930</v>
      </c>
      <c r="C76" s="34" t="s">
        <v>724</v>
      </c>
      <c r="D76" s="144">
        <v>41466</v>
      </c>
      <c r="E76" s="34" t="s">
        <v>1931</v>
      </c>
      <c r="F76" s="127">
        <v>0</v>
      </c>
      <c r="G76" s="34">
        <v>20</v>
      </c>
      <c r="H76" s="144"/>
      <c r="I76" s="144"/>
      <c r="J76" s="125" t="s">
        <v>2014</v>
      </c>
      <c r="K76" s="125" t="s">
        <v>2014</v>
      </c>
      <c r="L76" s="125" t="s">
        <v>2014</v>
      </c>
      <c r="M76" s="34" t="s">
        <v>1807</v>
      </c>
      <c r="N76" s="34" t="s">
        <v>1807</v>
      </c>
      <c r="O76" s="129">
        <v>20</v>
      </c>
      <c r="P76" s="129">
        <f t="shared" si="1"/>
        <v>60</v>
      </c>
      <c r="Q76" s="101"/>
      <c r="R76" s="34">
        <v>150</v>
      </c>
      <c r="S76" s="84">
        <v>0</v>
      </c>
      <c r="T76" s="34"/>
      <c r="U76" s="34" t="s">
        <v>34</v>
      </c>
      <c r="V76" s="34" t="s">
        <v>1934</v>
      </c>
      <c r="W76" s="34">
        <v>0</v>
      </c>
      <c r="X76" s="34"/>
    </row>
    <row r="77" spans="1:24" ht="39.950000000000003" customHeight="1">
      <c r="A77" s="46">
        <v>74</v>
      </c>
      <c r="B77" s="456" t="s">
        <v>1935</v>
      </c>
      <c r="C77" s="34" t="s">
        <v>1469</v>
      </c>
      <c r="D77" s="144">
        <v>41466</v>
      </c>
      <c r="E77" s="34" t="s">
        <v>1768</v>
      </c>
      <c r="F77" s="127">
        <v>6800</v>
      </c>
      <c r="G77" s="34">
        <v>10</v>
      </c>
      <c r="H77" s="144">
        <v>41485</v>
      </c>
      <c r="I77" s="144">
        <v>41494</v>
      </c>
      <c r="J77" s="125" t="s">
        <v>2014</v>
      </c>
      <c r="K77" s="125" t="s">
        <v>2014</v>
      </c>
      <c r="L77" s="125" t="s">
        <v>2014</v>
      </c>
      <c r="M77" s="34" t="s">
        <v>1936</v>
      </c>
      <c r="N77" s="34" t="s">
        <v>2424</v>
      </c>
      <c r="O77" s="129">
        <v>3</v>
      </c>
      <c r="P77" s="129">
        <f t="shared" si="1"/>
        <v>9</v>
      </c>
      <c r="Q77" s="104" t="s">
        <v>2609</v>
      </c>
      <c r="R77" s="34">
        <v>63</v>
      </c>
      <c r="S77" s="84">
        <v>0</v>
      </c>
      <c r="T77" s="34" t="s">
        <v>2526</v>
      </c>
      <c r="U77" s="34" t="s">
        <v>56</v>
      </c>
      <c r="V77" s="34">
        <v>4244</v>
      </c>
      <c r="W77" s="34"/>
      <c r="X77" s="34"/>
    </row>
    <row r="78" spans="1:24" ht="39.950000000000003" customHeight="1">
      <c r="A78" s="46">
        <v>75</v>
      </c>
      <c r="B78" s="457"/>
      <c r="C78" s="34" t="s">
        <v>1469</v>
      </c>
      <c r="D78" s="144">
        <v>41466</v>
      </c>
      <c r="E78" s="34" t="s">
        <v>1768</v>
      </c>
      <c r="F78" s="127">
        <v>9100</v>
      </c>
      <c r="G78" s="34">
        <v>10</v>
      </c>
      <c r="H78" s="144">
        <v>41501</v>
      </c>
      <c r="I78" s="144">
        <v>41510</v>
      </c>
      <c r="J78" s="125" t="s">
        <v>2014</v>
      </c>
      <c r="K78" s="125" t="s">
        <v>2014</v>
      </c>
      <c r="L78" s="125" t="s">
        <v>2014</v>
      </c>
      <c r="M78" s="34" t="s">
        <v>1937</v>
      </c>
      <c r="N78" s="34" t="s">
        <v>2424</v>
      </c>
      <c r="O78" s="129">
        <v>4</v>
      </c>
      <c r="P78" s="129">
        <f t="shared" si="1"/>
        <v>12</v>
      </c>
      <c r="Q78" s="104" t="s">
        <v>2609</v>
      </c>
      <c r="R78" s="34">
        <v>63</v>
      </c>
      <c r="S78" s="84">
        <v>0</v>
      </c>
      <c r="T78" s="34" t="s">
        <v>2467</v>
      </c>
      <c r="U78" s="34" t="s">
        <v>34</v>
      </c>
      <c r="V78" s="34" t="s">
        <v>1940</v>
      </c>
      <c r="W78" s="34"/>
      <c r="X78" s="34"/>
    </row>
    <row r="79" spans="1:24" ht="39.950000000000003" customHeight="1">
      <c r="A79" s="46">
        <v>76</v>
      </c>
      <c r="B79" s="458"/>
      <c r="C79" s="34" t="s">
        <v>1469</v>
      </c>
      <c r="D79" s="144">
        <v>41466</v>
      </c>
      <c r="E79" s="34" t="s">
        <v>1768</v>
      </c>
      <c r="F79" s="127">
        <v>4500</v>
      </c>
      <c r="G79" s="34">
        <v>10</v>
      </c>
      <c r="H79" s="144">
        <v>41520</v>
      </c>
      <c r="I79" s="144">
        <v>41529</v>
      </c>
      <c r="J79" s="125" t="s">
        <v>2014</v>
      </c>
      <c r="K79" s="125" t="s">
        <v>2014</v>
      </c>
      <c r="L79" s="125" t="s">
        <v>2014</v>
      </c>
      <c r="M79" s="34" t="s">
        <v>967</v>
      </c>
      <c r="N79" s="34" t="s">
        <v>2424</v>
      </c>
      <c r="O79" s="129">
        <v>2</v>
      </c>
      <c r="P79" s="129">
        <f t="shared" si="1"/>
        <v>6</v>
      </c>
      <c r="Q79" s="104" t="s">
        <v>2609</v>
      </c>
      <c r="R79" s="34">
        <v>63</v>
      </c>
      <c r="S79" s="84">
        <v>0</v>
      </c>
      <c r="T79" s="34" t="s">
        <v>2540</v>
      </c>
      <c r="U79" s="34" t="s">
        <v>25</v>
      </c>
      <c r="V79" s="34">
        <v>7210</v>
      </c>
      <c r="W79" s="34"/>
      <c r="X79" s="34"/>
    </row>
    <row r="80" spans="1:24" ht="39.950000000000003" customHeight="1">
      <c r="A80" s="46">
        <v>77</v>
      </c>
      <c r="B80" s="125" t="s">
        <v>1942</v>
      </c>
      <c r="C80" s="34" t="s">
        <v>413</v>
      </c>
      <c r="D80" s="144">
        <v>41466</v>
      </c>
      <c r="E80" s="34" t="s">
        <v>1576</v>
      </c>
      <c r="F80" s="127">
        <v>36200</v>
      </c>
      <c r="G80" s="34">
        <v>5</v>
      </c>
      <c r="H80" s="144">
        <v>41484</v>
      </c>
      <c r="I80" s="144">
        <v>41500</v>
      </c>
      <c r="J80" s="125" t="s">
        <v>2014</v>
      </c>
      <c r="K80" s="125" t="s">
        <v>2014</v>
      </c>
      <c r="L80" s="125" t="s">
        <v>2014</v>
      </c>
      <c r="M80" s="34" t="s">
        <v>1807</v>
      </c>
      <c r="N80" s="34" t="s">
        <v>2466</v>
      </c>
      <c r="O80" s="129">
        <v>30</v>
      </c>
      <c r="P80" s="129">
        <f t="shared" si="1"/>
        <v>90</v>
      </c>
      <c r="Q80" s="104" t="s">
        <v>2609</v>
      </c>
      <c r="R80" s="34" t="s">
        <v>424</v>
      </c>
      <c r="S80" s="84">
        <v>18000</v>
      </c>
      <c r="T80" s="34" t="s">
        <v>2505</v>
      </c>
      <c r="U80" s="34" t="s">
        <v>25</v>
      </c>
      <c r="V80" s="83" t="s">
        <v>1697</v>
      </c>
      <c r="W80" s="34">
        <v>0</v>
      </c>
      <c r="X80" s="34"/>
    </row>
    <row r="81" spans="1:24" ht="39.950000000000003" customHeight="1">
      <c r="A81" s="46">
        <v>78</v>
      </c>
      <c r="B81" s="125" t="s">
        <v>1946</v>
      </c>
      <c r="C81" s="34" t="s">
        <v>1883</v>
      </c>
      <c r="D81" s="144">
        <v>41466</v>
      </c>
      <c r="E81" s="34" t="s">
        <v>1882</v>
      </c>
      <c r="F81" s="127">
        <v>4600</v>
      </c>
      <c r="G81" s="34">
        <v>5</v>
      </c>
      <c r="H81" s="144">
        <v>41472</v>
      </c>
      <c r="I81" s="144">
        <v>41472</v>
      </c>
      <c r="J81" s="125" t="s">
        <v>2014</v>
      </c>
      <c r="K81" s="125" t="s">
        <v>2014</v>
      </c>
      <c r="L81" s="125" t="s">
        <v>2014</v>
      </c>
      <c r="M81" s="34" t="s">
        <v>1897</v>
      </c>
      <c r="N81" s="34" t="s">
        <v>1897</v>
      </c>
      <c r="O81" s="129">
        <v>4</v>
      </c>
      <c r="P81" s="129">
        <f t="shared" si="1"/>
        <v>12</v>
      </c>
      <c r="Q81" s="101"/>
      <c r="R81" s="34">
        <v>100</v>
      </c>
      <c r="S81" s="84">
        <v>0</v>
      </c>
      <c r="T81" s="34" t="s">
        <v>2527</v>
      </c>
      <c r="U81" s="34" t="s">
        <v>216</v>
      </c>
      <c r="V81" s="34" t="s">
        <v>2468</v>
      </c>
      <c r="W81" s="34"/>
      <c r="X81" s="34"/>
    </row>
    <row r="82" spans="1:24" ht="39.950000000000003" customHeight="1">
      <c r="A82" s="46">
        <v>79</v>
      </c>
      <c r="B82" s="456" t="s">
        <v>1949</v>
      </c>
      <c r="C82" s="34" t="s">
        <v>1689</v>
      </c>
      <c r="D82" s="144">
        <v>41473</v>
      </c>
      <c r="E82" s="34" t="s">
        <v>1950</v>
      </c>
      <c r="F82" s="127">
        <v>0</v>
      </c>
      <c r="G82" s="34">
        <v>20</v>
      </c>
      <c r="H82" s="144">
        <v>41480</v>
      </c>
      <c r="I82" s="144">
        <v>41493</v>
      </c>
      <c r="J82" s="125" t="s">
        <v>2014</v>
      </c>
      <c r="K82" s="125" t="s">
        <v>2014</v>
      </c>
      <c r="L82" s="125" t="s">
        <v>2014</v>
      </c>
      <c r="M82" s="34" t="s">
        <v>1951</v>
      </c>
      <c r="N82" s="34" t="s">
        <v>1951</v>
      </c>
      <c r="O82" s="129">
        <v>135</v>
      </c>
      <c r="P82" s="129">
        <f t="shared" si="1"/>
        <v>405</v>
      </c>
      <c r="Q82" s="101"/>
      <c r="R82" s="34">
        <v>80</v>
      </c>
      <c r="S82" s="84">
        <v>0</v>
      </c>
      <c r="T82" s="34" t="s">
        <v>2541</v>
      </c>
      <c r="U82" s="34" t="s">
        <v>41</v>
      </c>
      <c r="V82" s="34" t="s">
        <v>1954</v>
      </c>
      <c r="W82" s="34">
        <v>0</v>
      </c>
      <c r="X82" s="34"/>
    </row>
    <row r="83" spans="1:24" ht="39.950000000000003" customHeight="1">
      <c r="A83" s="46">
        <v>80</v>
      </c>
      <c r="B83" s="457"/>
      <c r="C83" s="34" t="s">
        <v>1689</v>
      </c>
      <c r="D83" s="144">
        <v>41473</v>
      </c>
      <c r="E83" s="34" t="s">
        <v>1950</v>
      </c>
      <c r="F83" s="127">
        <v>0</v>
      </c>
      <c r="G83" s="34">
        <v>20</v>
      </c>
      <c r="H83" s="144">
        <v>41480</v>
      </c>
      <c r="I83" s="144">
        <v>41493</v>
      </c>
      <c r="J83" s="125" t="s">
        <v>2014</v>
      </c>
      <c r="K83" s="125" t="s">
        <v>2014</v>
      </c>
      <c r="L83" s="125" t="s">
        <v>2014</v>
      </c>
      <c r="M83" s="34" t="s">
        <v>1951</v>
      </c>
      <c r="N83" s="34" t="s">
        <v>2469</v>
      </c>
      <c r="O83" s="129">
        <v>60</v>
      </c>
      <c r="P83" s="129">
        <f t="shared" si="1"/>
        <v>180</v>
      </c>
      <c r="Q83" s="101"/>
      <c r="R83" s="34">
        <v>80</v>
      </c>
      <c r="S83" s="84">
        <v>0</v>
      </c>
      <c r="T83" s="34" t="s">
        <v>2528</v>
      </c>
      <c r="U83" s="34" t="s">
        <v>41</v>
      </c>
      <c r="V83" s="34" t="s">
        <v>1955</v>
      </c>
      <c r="W83" s="34">
        <v>0</v>
      </c>
      <c r="X83" s="34"/>
    </row>
    <row r="84" spans="1:24" ht="39.950000000000003" customHeight="1">
      <c r="A84" s="46">
        <v>81</v>
      </c>
      <c r="B84" s="457"/>
      <c r="C84" s="34" t="s">
        <v>1689</v>
      </c>
      <c r="D84" s="144">
        <v>41473</v>
      </c>
      <c r="E84" s="34" t="s">
        <v>1950</v>
      </c>
      <c r="F84" s="127">
        <v>0</v>
      </c>
      <c r="G84" s="34">
        <v>20</v>
      </c>
      <c r="H84" s="144"/>
      <c r="I84" s="144"/>
      <c r="J84" s="125" t="s">
        <v>2014</v>
      </c>
      <c r="K84" s="125" t="s">
        <v>2014</v>
      </c>
      <c r="L84" s="125" t="s">
        <v>2014</v>
      </c>
      <c r="M84" s="34" t="s">
        <v>1951</v>
      </c>
      <c r="N84" s="34" t="s">
        <v>2469</v>
      </c>
      <c r="O84" s="129">
        <v>105</v>
      </c>
      <c r="P84" s="129">
        <f t="shared" si="1"/>
        <v>315</v>
      </c>
      <c r="Q84" s="34" t="s">
        <v>2126</v>
      </c>
      <c r="R84" s="34">
        <v>80</v>
      </c>
      <c r="S84" s="84">
        <v>0</v>
      </c>
      <c r="T84" s="34" t="s">
        <v>2529</v>
      </c>
      <c r="U84" s="34" t="s">
        <v>41</v>
      </c>
      <c r="V84" s="34" t="s">
        <v>1956</v>
      </c>
      <c r="W84" s="34">
        <v>0</v>
      </c>
      <c r="X84" s="34"/>
    </row>
    <row r="85" spans="1:24" ht="39.950000000000003" customHeight="1">
      <c r="A85" s="46">
        <v>82</v>
      </c>
      <c r="B85" s="457"/>
      <c r="C85" s="34" t="s">
        <v>1689</v>
      </c>
      <c r="D85" s="144">
        <v>41473</v>
      </c>
      <c r="E85" s="34" t="s">
        <v>1950</v>
      </c>
      <c r="F85" s="127">
        <v>0</v>
      </c>
      <c r="G85" s="34">
        <v>20</v>
      </c>
      <c r="H85" s="144"/>
      <c r="I85" s="144"/>
      <c r="J85" s="125" t="s">
        <v>2014</v>
      </c>
      <c r="K85" s="125" t="s">
        <v>2014</v>
      </c>
      <c r="L85" s="125" t="s">
        <v>2014</v>
      </c>
      <c r="M85" s="34" t="s">
        <v>1951</v>
      </c>
      <c r="N85" s="34" t="s">
        <v>2469</v>
      </c>
      <c r="O85" s="129">
        <v>53</v>
      </c>
      <c r="P85" s="129">
        <f t="shared" si="1"/>
        <v>159</v>
      </c>
      <c r="Q85" s="34" t="s">
        <v>2126</v>
      </c>
      <c r="R85" s="34">
        <v>80</v>
      </c>
      <c r="S85" s="84">
        <v>0</v>
      </c>
      <c r="T85" s="34" t="s">
        <v>2530</v>
      </c>
      <c r="U85" s="34" t="s">
        <v>41</v>
      </c>
      <c r="V85" s="34" t="s">
        <v>1957</v>
      </c>
      <c r="W85" s="34">
        <v>0</v>
      </c>
      <c r="X85" s="34"/>
    </row>
    <row r="86" spans="1:24" ht="39.950000000000003" customHeight="1">
      <c r="A86" s="46">
        <v>83</v>
      </c>
      <c r="B86" s="457"/>
      <c r="C86" s="34" t="s">
        <v>1689</v>
      </c>
      <c r="D86" s="144">
        <v>41473</v>
      </c>
      <c r="E86" s="34" t="s">
        <v>1950</v>
      </c>
      <c r="F86" s="127">
        <v>0</v>
      </c>
      <c r="G86" s="34">
        <v>20</v>
      </c>
      <c r="H86" s="144">
        <v>41603</v>
      </c>
      <c r="I86" s="144">
        <v>41607</v>
      </c>
      <c r="J86" s="125" t="s">
        <v>2014</v>
      </c>
      <c r="K86" s="125" t="s">
        <v>2014</v>
      </c>
      <c r="L86" s="125" t="s">
        <v>2014</v>
      </c>
      <c r="M86" s="34" t="s">
        <v>1951</v>
      </c>
      <c r="N86" s="34" t="s">
        <v>2469</v>
      </c>
      <c r="O86" s="129">
        <v>72</v>
      </c>
      <c r="P86" s="129">
        <f t="shared" si="1"/>
        <v>216</v>
      </c>
      <c r="Q86" s="101"/>
      <c r="R86" s="34">
        <v>80</v>
      </c>
      <c r="S86" s="84">
        <v>0</v>
      </c>
      <c r="T86" s="34"/>
      <c r="U86" s="34" t="s">
        <v>41</v>
      </c>
      <c r="V86" s="34">
        <v>670</v>
      </c>
      <c r="W86" s="34">
        <v>0</v>
      </c>
      <c r="X86" s="34"/>
    </row>
    <row r="87" spans="1:24" ht="39.950000000000003" customHeight="1">
      <c r="A87" s="46">
        <v>84</v>
      </c>
      <c r="B87" s="457"/>
      <c r="C87" s="34" t="s">
        <v>1689</v>
      </c>
      <c r="D87" s="144">
        <v>41473</v>
      </c>
      <c r="E87" s="34" t="s">
        <v>1950</v>
      </c>
      <c r="F87" s="127">
        <v>0</v>
      </c>
      <c r="G87" s="34">
        <v>20</v>
      </c>
      <c r="H87" s="144">
        <v>41603</v>
      </c>
      <c r="I87" s="144" t="s">
        <v>2128</v>
      </c>
      <c r="J87" s="125" t="s">
        <v>2014</v>
      </c>
      <c r="K87" s="125" t="s">
        <v>2014</v>
      </c>
      <c r="L87" s="125" t="s">
        <v>2014</v>
      </c>
      <c r="M87" s="34" t="s">
        <v>1951</v>
      </c>
      <c r="N87" s="34" t="s">
        <v>2469</v>
      </c>
      <c r="O87" s="129">
        <v>30</v>
      </c>
      <c r="P87" s="129">
        <f t="shared" si="1"/>
        <v>90</v>
      </c>
      <c r="Q87" s="101"/>
      <c r="R87" s="34">
        <v>80</v>
      </c>
      <c r="S87" s="84">
        <v>0</v>
      </c>
      <c r="T87" s="34"/>
      <c r="U87" s="34" t="s">
        <v>216</v>
      </c>
      <c r="V87" s="34" t="s">
        <v>1958</v>
      </c>
      <c r="W87" s="34">
        <v>0</v>
      </c>
      <c r="X87" s="34"/>
    </row>
    <row r="88" spans="1:24" ht="39.950000000000003" customHeight="1">
      <c r="A88" s="46">
        <v>85</v>
      </c>
      <c r="B88" s="458"/>
      <c r="C88" s="34" t="s">
        <v>1689</v>
      </c>
      <c r="D88" s="144">
        <v>41473</v>
      </c>
      <c r="E88" s="34" t="s">
        <v>1950</v>
      </c>
      <c r="F88" s="127">
        <v>0</v>
      </c>
      <c r="G88" s="34">
        <v>20</v>
      </c>
      <c r="H88" s="144" t="s">
        <v>2643</v>
      </c>
      <c r="I88" s="144"/>
      <c r="J88" s="125" t="s">
        <v>2014</v>
      </c>
      <c r="K88" s="125" t="s">
        <v>2014</v>
      </c>
      <c r="L88" s="125" t="s">
        <v>2014</v>
      </c>
      <c r="M88" s="34" t="s">
        <v>1951</v>
      </c>
      <c r="N88" s="34" t="s">
        <v>2469</v>
      </c>
      <c r="O88" s="129">
        <v>117</v>
      </c>
      <c r="P88" s="129">
        <f t="shared" si="1"/>
        <v>351</v>
      </c>
      <c r="Q88" s="34" t="s">
        <v>2127</v>
      </c>
      <c r="R88" s="34">
        <v>80</v>
      </c>
      <c r="S88" s="84">
        <v>0</v>
      </c>
      <c r="T88" s="34"/>
      <c r="U88" s="34" t="s">
        <v>41</v>
      </c>
      <c r="V88" s="34" t="s">
        <v>2005</v>
      </c>
      <c r="W88" s="34"/>
      <c r="X88" s="34"/>
    </row>
    <row r="89" spans="1:24" ht="39.950000000000003" customHeight="1">
      <c r="A89" s="46">
        <v>86</v>
      </c>
      <c r="B89" s="125" t="s">
        <v>1964</v>
      </c>
      <c r="C89" s="34" t="s">
        <v>724</v>
      </c>
      <c r="D89" s="144">
        <v>41474</v>
      </c>
      <c r="E89" s="34" t="s">
        <v>1744</v>
      </c>
      <c r="F89" s="127">
        <v>0</v>
      </c>
      <c r="G89" s="34" t="s">
        <v>2648</v>
      </c>
      <c r="H89" s="145"/>
      <c r="I89" s="144" t="s">
        <v>2624</v>
      </c>
      <c r="J89" s="125" t="s">
        <v>2014</v>
      </c>
      <c r="K89" s="125" t="s">
        <v>2014</v>
      </c>
      <c r="L89" s="125" t="s">
        <v>2014</v>
      </c>
      <c r="M89" s="34" t="s">
        <v>1807</v>
      </c>
      <c r="N89" s="34" t="s">
        <v>1807</v>
      </c>
      <c r="O89" s="129">
        <v>804</v>
      </c>
      <c r="P89" s="129">
        <f t="shared" si="1"/>
        <v>2412</v>
      </c>
      <c r="Q89" s="105" t="s">
        <v>384</v>
      </c>
      <c r="R89" s="34">
        <v>200</v>
      </c>
      <c r="S89" s="84">
        <v>0</v>
      </c>
      <c r="T89" s="34" t="s">
        <v>2531</v>
      </c>
      <c r="U89" s="34" t="s">
        <v>25</v>
      </c>
      <c r="V89" s="34" t="s">
        <v>1962</v>
      </c>
      <c r="W89" s="34"/>
      <c r="X89" s="34"/>
    </row>
    <row r="90" spans="1:24" ht="39.950000000000003" customHeight="1">
      <c r="A90" s="46">
        <v>87</v>
      </c>
      <c r="B90" s="125" t="s">
        <v>1965</v>
      </c>
      <c r="C90" s="34" t="s">
        <v>909</v>
      </c>
      <c r="D90" s="144">
        <v>41486</v>
      </c>
      <c r="E90" s="34" t="s">
        <v>1375</v>
      </c>
      <c r="F90" s="127">
        <v>252000</v>
      </c>
      <c r="G90" s="34">
        <v>10</v>
      </c>
      <c r="H90" s="144">
        <v>41495</v>
      </c>
      <c r="I90" s="144">
        <v>41504</v>
      </c>
      <c r="J90" s="125" t="s">
        <v>2014</v>
      </c>
      <c r="K90" s="125" t="s">
        <v>2014</v>
      </c>
      <c r="L90" s="125" t="s">
        <v>2014</v>
      </c>
      <c r="M90" s="34" t="s">
        <v>1807</v>
      </c>
      <c r="N90" s="34" t="s">
        <v>1807</v>
      </c>
      <c r="O90" s="129">
        <v>110</v>
      </c>
      <c r="P90" s="129">
        <f t="shared" si="1"/>
        <v>330</v>
      </c>
      <c r="Q90" s="104" t="s">
        <v>2609</v>
      </c>
      <c r="R90" s="34">
        <v>100</v>
      </c>
      <c r="S90" s="84">
        <v>18000</v>
      </c>
      <c r="T90" s="34" t="s">
        <v>2532</v>
      </c>
      <c r="U90" s="34" t="s">
        <v>41</v>
      </c>
      <c r="V90" s="34" t="s">
        <v>1969</v>
      </c>
      <c r="W90" s="34">
        <v>0</v>
      </c>
      <c r="X90" s="34"/>
    </row>
    <row r="91" spans="1:24" ht="39.950000000000003" customHeight="1">
      <c r="A91" s="46">
        <v>88</v>
      </c>
      <c r="B91" s="125" t="s">
        <v>1970</v>
      </c>
      <c r="C91" s="34" t="s">
        <v>1469</v>
      </c>
      <c r="D91" s="144">
        <v>41486</v>
      </c>
      <c r="E91" s="34" t="s">
        <v>1768</v>
      </c>
      <c r="F91" s="127">
        <v>6800</v>
      </c>
      <c r="G91" s="34">
        <v>10</v>
      </c>
      <c r="H91" s="144">
        <v>41521</v>
      </c>
      <c r="I91" s="144">
        <v>41530</v>
      </c>
      <c r="J91" s="125" t="s">
        <v>2014</v>
      </c>
      <c r="K91" s="125" t="s">
        <v>2014</v>
      </c>
      <c r="L91" s="125" t="s">
        <v>2014</v>
      </c>
      <c r="M91" s="34" t="s">
        <v>1767</v>
      </c>
      <c r="N91" s="34" t="s">
        <v>2424</v>
      </c>
      <c r="O91" s="129">
        <v>3</v>
      </c>
      <c r="P91" s="129">
        <f t="shared" si="1"/>
        <v>9</v>
      </c>
      <c r="Q91" s="104" t="s">
        <v>2609</v>
      </c>
      <c r="R91" s="34">
        <v>63</v>
      </c>
      <c r="S91" s="84">
        <v>0</v>
      </c>
      <c r="T91" s="34" t="s">
        <v>2533</v>
      </c>
      <c r="U91" s="34" t="s">
        <v>71</v>
      </c>
      <c r="V91" s="34" t="s">
        <v>1974</v>
      </c>
      <c r="W91" s="34"/>
      <c r="X91" s="34"/>
    </row>
    <row r="92" spans="1:24" ht="39.950000000000003" customHeight="1">
      <c r="A92" s="46">
        <v>89</v>
      </c>
      <c r="B92" s="456" t="s">
        <v>1975</v>
      </c>
      <c r="C92" s="34" t="s">
        <v>733</v>
      </c>
      <c r="D92" s="144">
        <v>41507</v>
      </c>
      <c r="E92" s="34" t="s">
        <v>1375</v>
      </c>
      <c r="F92" s="127">
        <v>4600</v>
      </c>
      <c r="G92" s="34">
        <v>5</v>
      </c>
      <c r="H92" s="144">
        <v>41512</v>
      </c>
      <c r="I92" s="144">
        <v>41516</v>
      </c>
      <c r="J92" s="125" t="s">
        <v>2014</v>
      </c>
      <c r="K92" s="125" t="s">
        <v>2014</v>
      </c>
      <c r="L92" s="125" t="s">
        <v>2014</v>
      </c>
      <c r="M92" s="34" t="s">
        <v>1807</v>
      </c>
      <c r="N92" s="34" t="s">
        <v>1807</v>
      </c>
      <c r="O92" s="129">
        <v>4</v>
      </c>
      <c r="P92" s="129">
        <f t="shared" si="1"/>
        <v>12</v>
      </c>
      <c r="Q92" s="104" t="s">
        <v>2609</v>
      </c>
      <c r="R92" s="34" t="s">
        <v>424</v>
      </c>
      <c r="S92" s="84">
        <v>0</v>
      </c>
      <c r="T92" s="34"/>
      <c r="U92" s="34" t="s">
        <v>41</v>
      </c>
      <c r="V92" s="34" t="s">
        <v>1983</v>
      </c>
      <c r="W92" s="34"/>
      <c r="X92" s="34"/>
    </row>
    <row r="93" spans="1:24" ht="39.950000000000003" customHeight="1">
      <c r="A93" s="46">
        <v>90</v>
      </c>
      <c r="B93" s="457"/>
      <c r="C93" s="34" t="s">
        <v>733</v>
      </c>
      <c r="D93" s="144">
        <v>41507</v>
      </c>
      <c r="E93" s="34" t="s">
        <v>1375</v>
      </c>
      <c r="F93" s="127">
        <v>10400</v>
      </c>
      <c r="G93" s="34">
        <v>5</v>
      </c>
      <c r="H93" s="144">
        <v>41512</v>
      </c>
      <c r="I93" s="144">
        <v>41516</v>
      </c>
      <c r="J93" s="125" t="s">
        <v>2014</v>
      </c>
      <c r="K93" s="125" t="s">
        <v>2014</v>
      </c>
      <c r="L93" s="125" t="s">
        <v>2014</v>
      </c>
      <c r="M93" s="34" t="s">
        <v>1807</v>
      </c>
      <c r="N93" s="34" t="s">
        <v>1807</v>
      </c>
      <c r="O93" s="129">
        <v>9</v>
      </c>
      <c r="P93" s="129">
        <f t="shared" si="1"/>
        <v>27</v>
      </c>
      <c r="Q93" s="104" t="s">
        <v>2609</v>
      </c>
      <c r="R93" s="34" t="s">
        <v>424</v>
      </c>
      <c r="S93" s="84">
        <v>0</v>
      </c>
      <c r="T93" s="34" t="s">
        <v>2542</v>
      </c>
      <c r="U93" s="34" t="s">
        <v>25</v>
      </c>
      <c r="V93" s="34" t="s">
        <v>1984</v>
      </c>
      <c r="W93" s="34"/>
      <c r="X93" s="34"/>
    </row>
    <row r="94" spans="1:24" ht="39.950000000000003" customHeight="1">
      <c r="A94" s="46">
        <v>91</v>
      </c>
      <c r="B94" s="458"/>
      <c r="C94" s="34" t="s">
        <v>733</v>
      </c>
      <c r="D94" s="144">
        <v>41507</v>
      </c>
      <c r="E94" s="34" t="s">
        <v>1375</v>
      </c>
      <c r="F94" s="127">
        <v>4600</v>
      </c>
      <c r="G94" s="34">
        <v>5</v>
      </c>
      <c r="H94" s="144">
        <v>41512</v>
      </c>
      <c r="I94" s="144">
        <v>41516</v>
      </c>
      <c r="J94" s="125" t="s">
        <v>2014</v>
      </c>
      <c r="K94" s="125" t="s">
        <v>2014</v>
      </c>
      <c r="L94" s="125" t="s">
        <v>2014</v>
      </c>
      <c r="M94" s="34" t="s">
        <v>1807</v>
      </c>
      <c r="N94" s="34" t="s">
        <v>2465</v>
      </c>
      <c r="O94" s="129">
        <v>4</v>
      </c>
      <c r="P94" s="129">
        <f t="shared" si="1"/>
        <v>12</v>
      </c>
      <c r="Q94" s="104" t="s">
        <v>2609</v>
      </c>
      <c r="R94" s="34" t="s">
        <v>424</v>
      </c>
      <c r="S94" s="84">
        <v>0</v>
      </c>
      <c r="T94" s="34" t="s">
        <v>2534</v>
      </c>
      <c r="U94" s="34" t="s">
        <v>41</v>
      </c>
      <c r="V94" s="34">
        <v>652</v>
      </c>
      <c r="W94" s="34"/>
      <c r="X94" s="34"/>
    </row>
    <row r="95" spans="1:24" ht="39.950000000000003" customHeight="1">
      <c r="A95" s="46">
        <v>92</v>
      </c>
      <c r="B95" s="125" t="s">
        <v>1976</v>
      </c>
      <c r="C95" s="34" t="s">
        <v>1883</v>
      </c>
      <c r="D95" s="144">
        <v>41507</v>
      </c>
      <c r="E95" s="34" t="s">
        <v>1882</v>
      </c>
      <c r="F95" s="127"/>
      <c r="G95" s="34">
        <v>5</v>
      </c>
      <c r="H95" s="144"/>
      <c r="I95" s="144"/>
      <c r="J95" s="125" t="s">
        <v>2014</v>
      </c>
      <c r="K95" s="125" t="s">
        <v>2014</v>
      </c>
      <c r="L95" s="125" t="s">
        <v>2014</v>
      </c>
      <c r="M95" s="34" t="s">
        <v>1897</v>
      </c>
      <c r="N95" s="34" t="s">
        <v>1897</v>
      </c>
      <c r="O95" s="129">
        <v>1.5</v>
      </c>
      <c r="P95" s="129">
        <f t="shared" si="1"/>
        <v>4.5</v>
      </c>
      <c r="Q95" s="101"/>
      <c r="R95" s="34">
        <v>100</v>
      </c>
      <c r="S95" s="84">
        <v>0</v>
      </c>
      <c r="T95" s="34" t="s">
        <v>2535</v>
      </c>
      <c r="U95" s="34" t="s">
        <v>41</v>
      </c>
      <c r="V95" s="34" t="s">
        <v>1985</v>
      </c>
      <c r="W95" s="34"/>
      <c r="X95" s="34"/>
    </row>
    <row r="96" spans="1:24" ht="39.950000000000003" customHeight="1">
      <c r="A96" s="46">
        <v>87</v>
      </c>
      <c r="B96" s="456" t="s">
        <v>1986</v>
      </c>
      <c r="C96" s="34" t="s">
        <v>1469</v>
      </c>
      <c r="D96" s="144">
        <v>41507</v>
      </c>
      <c r="E96" s="34" t="s">
        <v>1768</v>
      </c>
      <c r="F96" s="127">
        <v>20500</v>
      </c>
      <c r="G96" s="34">
        <v>10</v>
      </c>
      <c r="H96" s="144"/>
      <c r="I96" s="144"/>
      <c r="J96" s="125" t="s">
        <v>2014</v>
      </c>
      <c r="K96" s="125" t="s">
        <v>2014</v>
      </c>
      <c r="L96" s="125" t="s">
        <v>2014</v>
      </c>
      <c r="M96" s="34" t="s">
        <v>1988</v>
      </c>
      <c r="N96" s="34" t="s">
        <v>1988</v>
      </c>
      <c r="O96" s="129">
        <v>9</v>
      </c>
      <c r="P96" s="129">
        <f t="shared" si="1"/>
        <v>27</v>
      </c>
      <c r="Q96" s="101"/>
      <c r="R96" s="34">
        <v>150</v>
      </c>
      <c r="S96" s="84">
        <v>0</v>
      </c>
      <c r="T96" s="34"/>
      <c r="U96" s="34" t="s">
        <v>41</v>
      </c>
      <c r="V96" s="34">
        <v>688</v>
      </c>
      <c r="W96" s="34"/>
      <c r="X96" s="34"/>
    </row>
    <row r="97" spans="1:24" ht="39.950000000000003" customHeight="1">
      <c r="A97" s="46">
        <v>88</v>
      </c>
      <c r="B97" s="457"/>
      <c r="C97" s="34" t="s">
        <v>1469</v>
      </c>
      <c r="D97" s="144">
        <v>41507</v>
      </c>
      <c r="E97" s="34" t="s">
        <v>1768</v>
      </c>
      <c r="F97" s="127">
        <v>0</v>
      </c>
      <c r="G97" s="34">
        <v>10</v>
      </c>
      <c r="H97" s="144">
        <v>41547</v>
      </c>
      <c r="I97" s="144">
        <v>41556</v>
      </c>
      <c r="J97" s="125" t="s">
        <v>2014</v>
      </c>
      <c r="K97" s="125" t="s">
        <v>2014</v>
      </c>
      <c r="L97" s="125" t="s">
        <v>2014</v>
      </c>
      <c r="M97" s="34" t="s">
        <v>1007</v>
      </c>
      <c r="N97" s="34" t="s">
        <v>1007</v>
      </c>
      <c r="O97" s="129">
        <v>1</v>
      </c>
      <c r="P97" s="129">
        <f t="shared" si="1"/>
        <v>3</v>
      </c>
      <c r="Q97" s="104" t="s">
        <v>2609</v>
      </c>
      <c r="R97" s="34">
        <v>63</v>
      </c>
      <c r="S97" s="84">
        <v>0</v>
      </c>
      <c r="T97" s="34" t="s">
        <v>2536</v>
      </c>
      <c r="U97" s="34" t="s">
        <v>56</v>
      </c>
      <c r="V97" s="34">
        <v>5535</v>
      </c>
      <c r="W97" s="34"/>
      <c r="X97" s="34"/>
    </row>
    <row r="98" spans="1:24" ht="39.950000000000003" customHeight="1">
      <c r="A98" s="46">
        <v>89</v>
      </c>
      <c r="B98" s="457"/>
      <c r="C98" s="34" t="s">
        <v>1469</v>
      </c>
      <c r="D98" s="144">
        <v>41507</v>
      </c>
      <c r="E98" s="34" t="s">
        <v>1768</v>
      </c>
      <c r="F98" s="127">
        <v>9100</v>
      </c>
      <c r="G98" s="34">
        <v>10</v>
      </c>
      <c r="H98" s="144">
        <v>41515</v>
      </c>
      <c r="I98" s="144">
        <v>41524</v>
      </c>
      <c r="J98" s="125" t="s">
        <v>2014</v>
      </c>
      <c r="K98" s="125" t="s">
        <v>2014</v>
      </c>
      <c r="L98" s="125" t="s">
        <v>2014</v>
      </c>
      <c r="M98" s="34" t="s">
        <v>1102</v>
      </c>
      <c r="N98" s="34" t="s">
        <v>1102</v>
      </c>
      <c r="O98" s="129">
        <v>4</v>
      </c>
      <c r="P98" s="129">
        <f t="shared" si="1"/>
        <v>12</v>
      </c>
      <c r="Q98" s="104" t="s">
        <v>2609</v>
      </c>
      <c r="R98" s="34">
        <v>63</v>
      </c>
      <c r="S98" s="84">
        <v>0</v>
      </c>
      <c r="T98" s="34" t="s">
        <v>2471</v>
      </c>
      <c r="U98" s="34" t="s">
        <v>269</v>
      </c>
      <c r="V98" s="34" t="s">
        <v>1993</v>
      </c>
      <c r="W98" s="34"/>
      <c r="X98" s="34"/>
    </row>
    <row r="99" spans="1:24" ht="39.950000000000003" customHeight="1">
      <c r="A99" s="46">
        <v>90</v>
      </c>
      <c r="B99" s="457"/>
      <c r="C99" s="34" t="s">
        <v>1469</v>
      </c>
      <c r="D99" s="144">
        <v>41507</v>
      </c>
      <c r="E99" s="34" t="s">
        <v>1768</v>
      </c>
      <c r="F99" s="127">
        <v>9100</v>
      </c>
      <c r="G99" s="34">
        <v>10</v>
      </c>
      <c r="H99" s="144">
        <v>41570</v>
      </c>
      <c r="I99" s="144">
        <v>41579</v>
      </c>
      <c r="J99" s="125" t="s">
        <v>2014</v>
      </c>
      <c r="K99" s="125" t="s">
        <v>2014</v>
      </c>
      <c r="L99" s="125" t="s">
        <v>2014</v>
      </c>
      <c r="M99" s="34" t="s">
        <v>1767</v>
      </c>
      <c r="N99" s="34" t="s">
        <v>2424</v>
      </c>
      <c r="O99" s="129">
        <v>4</v>
      </c>
      <c r="P99" s="129">
        <f t="shared" si="1"/>
        <v>12</v>
      </c>
      <c r="Q99" s="104" t="s">
        <v>2609</v>
      </c>
      <c r="R99" s="34">
        <v>63</v>
      </c>
      <c r="S99" s="84">
        <v>0</v>
      </c>
      <c r="T99" s="34" t="s">
        <v>2537</v>
      </c>
      <c r="U99" s="34" t="s">
        <v>216</v>
      </c>
      <c r="V99" s="34">
        <v>555</v>
      </c>
      <c r="W99" s="34"/>
      <c r="X99" s="34"/>
    </row>
    <row r="100" spans="1:24" ht="39.950000000000003" customHeight="1">
      <c r="A100" s="46">
        <v>91</v>
      </c>
      <c r="B100" s="457"/>
      <c r="C100" s="34" t="s">
        <v>1469</v>
      </c>
      <c r="D100" s="144">
        <v>41507</v>
      </c>
      <c r="E100" s="34" t="s">
        <v>1768</v>
      </c>
      <c r="F100" s="127">
        <v>18200</v>
      </c>
      <c r="G100" s="34">
        <v>10</v>
      </c>
      <c r="H100" s="144">
        <v>41515</v>
      </c>
      <c r="I100" s="144">
        <v>41524</v>
      </c>
      <c r="J100" s="125" t="s">
        <v>2014</v>
      </c>
      <c r="K100" s="125" t="s">
        <v>2014</v>
      </c>
      <c r="L100" s="125" t="s">
        <v>2014</v>
      </c>
      <c r="M100" s="34" t="s">
        <v>1907</v>
      </c>
      <c r="N100" s="34" t="s">
        <v>2424</v>
      </c>
      <c r="O100" s="129">
        <v>8</v>
      </c>
      <c r="P100" s="129">
        <f t="shared" si="1"/>
        <v>24</v>
      </c>
      <c r="Q100" s="104" t="s">
        <v>2609</v>
      </c>
      <c r="R100" s="34">
        <v>63</v>
      </c>
      <c r="S100" s="84">
        <v>0</v>
      </c>
      <c r="T100" s="34" t="s">
        <v>2538</v>
      </c>
      <c r="U100" s="34" t="s">
        <v>34</v>
      </c>
      <c r="V100" s="34" t="s">
        <v>1996</v>
      </c>
      <c r="W100" s="34"/>
      <c r="X100" s="34"/>
    </row>
    <row r="101" spans="1:24" ht="39.950000000000003" customHeight="1">
      <c r="A101" s="46">
        <v>92</v>
      </c>
      <c r="B101" s="457"/>
      <c r="C101" s="34" t="s">
        <v>1469</v>
      </c>
      <c r="D101" s="144">
        <v>41507</v>
      </c>
      <c r="E101" s="34" t="s">
        <v>1768</v>
      </c>
      <c r="F101" s="127">
        <v>18200</v>
      </c>
      <c r="G101" s="34">
        <v>10</v>
      </c>
      <c r="H101" s="144">
        <v>41515</v>
      </c>
      <c r="I101" s="144">
        <v>41524</v>
      </c>
      <c r="J101" s="125" t="s">
        <v>2014</v>
      </c>
      <c r="K101" s="125" t="s">
        <v>2014</v>
      </c>
      <c r="L101" s="125" t="s">
        <v>2014</v>
      </c>
      <c r="M101" s="34" t="s">
        <v>1907</v>
      </c>
      <c r="N101" s="34" t="s">
        <v>2424</v>
      </c>
      <c r="O101" s="129">
        <v>8</v>
      </c>
      <c r="P101" s="129">
        <f t="shared" si="1"/>
        <v>24</v>
      </c>
      <c r="Q101" s="104" t="s">
        <v>2609</v>
      </c>
      <c r="R101" s="34">
        <v>63</v>
      </c>
      <c r="S101" s="110">
        <v>0</v>
      </c>
      <c r="T101" s="34" t="s">
        <v>2539</v>
      </c>
      <c r="U101" s="34" t="s">
        <v>34</v>
      </c>
      <c r="V101" s="34" t="s">
        <v>1997</v>
      </c>
      <c r="W101" s="34"/>
      <c r="X101" s="34"/>
    </row>
    <row r="102" spans="1:24" ht="39.950000000000003" customHeight="1">
      <c r="A102" s="46">
        <v>93</v>
      </c>
      <c r="B102" s="458"/>
      <c r="C102" s="34" t="s">
        <v>1469</v>
      </c>
      <c r="D102" s="144">
        <v>41507</v>
      </c>
      <c r="E102" s="34" t="s">
        <v>1768</v>
      </c>
      <c r="F102" s="127">
        <v>4500</v>
      </c>
      <c r="G102" s="34">
        <v>10</v>
      </c>
      <c r="H102" s="144">
        <v>41515</v>
      </c>
      <c r="I102" s="144">
        <v>41529</v>
      </c>
      <c r="J102" s="125" t="s">
        <v>2014</v>
      </c>
      <c r="K102" s="125" t="s">
        <v>2014</v>
      </c>
      <c r="L102" s="125" t="s">
        <v>2014</v>
      </c>
      <c r="M102" s="34" t="s">
        <v>1990</v>
      </c>
      <c r="N102" s="34" t="s">
        <v>2424</v>
      </c>
      <c r="O102" s="129">
        <v>2</v>
      </c>
      <c r="P102" s="129">
        <f t="shared" ref="P102:P132" si="2">O102*3</f>
        <v>6</v>
      </c>
      <c r="Q102" s="104" t="s">
        <v>2609</v>
      </c>
      <c r="R102" s="34">
        <v>63</v>
      </c>
      <c r="S102" s="110">
        <v>0</v>
      </c>
      <c r="T102" s="34" t="s">
        <v>2543</v>
      </c>
      <c r="U102" s="34" t="s">
        <v>76</v>
      </c>
      <c r="V102" s="34" t="s">
        <v>1999</v>
      </c>
      <c r="W102" s="34"/>
      <c r="X102" s="34"/>
    </row>
    <row r="103" spans="1:24" ht="39.950000000000003" customHeight="1">
      <c r="A103" s="46">
        <v>94</v>
      </c>
      <c r="B103" s="125" t="s">
        <v>2002</v>
      </c>
      <c r="C103" s="34" t="s">
        <v>1469</v>
      </c>
      <c r="D103" s="144">
        <v>41514</v>
      </c>
      <c r="E103" s="34" t="s">
        <v>1768</v>
      </c>
      <c r="F103" s="127">
        <v>4500</v>
      </c>
      <c r="G103" s="34">
        <v>10</v>
      </c>
      <c r="H103" s="144">
        <v>41540</v>
      </c>
      <c r="I103" s="144">
        <v>41549</v>
      </c>
      <c r="J103" s="125" t="s">
        <v>2014</v>
      </c>
      <c r="K103" s="125" t="s">
        <v>2014</v>
      </c>
      <c r="L103" s="125" t="s">
        <v>2014</v>
      </c>
      <c r="M103" s="34" t="s">
        <v>2003</v>
      </c>
      <c r="N103" s="34" t="s">
        <v>1272</v>
      </c>
      <c r="O103" s="129">
        <v>2</v>
      </c>
      <c r="P103" s="129">
        <f t="shared" si="2"/>
        <v>6</v>
      </c>
      <c r="Q103" s="104" t="s">
        <v>2609</v>
      </c>
      <c r="R103" s="34">
        <v>63</v>
      </c>
      <c r="S103" s="110">
        <v>0</v>
      </c>
      <c r="T103" s="34" t="s">
        <v>2544</v>
      </c>
      <c r="U103" s="34" t="s">
        <v>56</v>
      </c>
      <c r="V103" s="34">
        <v>1127</v>
      </c>
      <c r="W103" s="34"/>
      <c r="X103" s="34"/>
    </row>
    <row r="104" spans="1:24" ht="39.950000000000003" customHeight="1">
      <c r="A104" s="46">
        <v>95</v>
      </c>
      <c r="B104" s="456" t="s">
        <v>2006</v>
      </c>
      <c r="C104" s="34" t="s">
        <v>1469</v>
      </c>
      <c r="D104" s="144">
        <v>41555</v>
      </c>
      <c r="E104" s="34" t="s">
        <v>1768</v>
      </c>
      <c r="F104" s="127">
        <v>11300</v>
      </c>
      <c r="G104" s="34">
        <v>10</v>
      </c>
      <c r="H104" s="144">
        <v>41569</v>
      </c>
      <c r="I104" s="144">
        <v>41578</v>
      </c>
      <c r="J104" s="125" t="s">
        <v>2014</v>
      </c>
      <c r="K104" s="125" t="s">
        <v>2014</v>
      </c>
      <c r="L104" s="125" t="s">
        <v>2014</v>
      </c>
      <c r="M104" s="34" t="s">
        <v>1816</v>
      </c>
      <c r="N104" s="34" t="s">
        <v>2424</v>
      </c>
      <c r="O104" s="129">
        <v>5</v>
      </c>
      <c r="P104" s="129">
        <f t="shared" si="2"/>
        <v>15</v>
      </c>
      <c r="Q104" s="104" t="s">
        <v>2609</v>
      </c>
      <c r="R104" s="34">
        <v>63</v>
      </c>
      <c r="S104" s="110">
        <v>0</v>
      </c>
      <c r="T104" s="34" t="s">
        <v>2545</v>
      </c>
      <c r="U104" s="34" t="s">
        <v>25</v>
      </c>
      <c r="V104" s="34">
        <v>2649</v>
      </c>
      <c r="W104" s="34"/>
      <c r="X104" s="34"/>
    </row>
    <row r="105" spans="1:24" ht="39.950000000000003" customHeight="1">
      <c r="A105" s="46">
        <v>96</v>
      </c>
      <c r="B105" s="457"/>
      <c r="C105" s="34" t="s">
        <v>1469</v>
      </c>
      <c r="D105" s="144">
        <v>41555</v>
      </c>
      <c r="E105" s="34" t="s">
        <v>1768</v>
      </c>
      <c r="F105" s="127">
        <v>4500</v>
      </c>
      <c r="G105" s="34">
        <v>10</v>
      </c>
      <c r="H105" s="144">
        <v>41577</v>
      </c>
      <c r="I105" s="144">
        <v>41587</v>
      </c>
      <c r="J105" s="125" t="s">
        <v>2014</v>
      </c>
      <c r="K105" s="125" t="s">
        <v>2014</v>
      </c>
      <c r="L105" s="125" t="s">
        <v>2014</v>
      </c>
      <c r="M105" s="34" t="s">
        <v>2024</v>
      </c>
      <c r="N105" s="34" t="s">
        <v>1272</v>
      </c>
      <c r="O105" s="129">
        <v>2</v>
      </c>
      <c r="P105" s="129">
        <f t="shared" si="2"/>
        <v>6</v>
      </c>
      <c r="Q105" s="104" t="s">
        <v>2609</v>
      </c>
      <c r="R105" s="34">
        <v>300</v>
      </c>
      <c r="S105" s="110">
        <v>0</v>
      </c>
      <c r="T105" s="34" t="s">
        <v>2546</v>
      </c>
      <c r="U105" s="34" t="s">
        <v>25</v>
      </c>
      <c r="V105" s="34">
        <v>4961</v>
      </c>
      <c r="W105" s="34"/>
      <c r="X105" s="34"/>
    </row>
    <row r="106" spans="1:24" ht="39.950000000000003" customHeight="1">
      <c r="A106" s="46">
        <v>97</v>
      </c>
      <c r="B106" s="457"/>
      <c r="C106" s="34" t="s">
        <v>1469</v>
      </c>
      <c r="D106" s="144">
        <v>41555</v>
      </c>
      <c r="E106" s="34" t="s">
        <v>1768</v>
      </c>
      <c r="F106" s="127">
        <v>4500</v>
      </c>
      <c r="G106" s="34">
        <v>10</v>
      </c>
      <c r="H106" s="144">
        <v>41577</v>
      </c>
      <c r="I106" s="144">
        <v>41587</v>
      </c>
      <c r="J106" s="125" t="s">
        <v>2014</v>
      </c>
      <c r="K106" s="125" t="s">
        <v>2014</v>
      </c>
      <c r="L106" s="125" t="s">
        <v>2014</v>
      </c>
      <c r="M106" s="34" t="s">
        <v>2024</v>
      </c>
      <c r="N106" s="34" t="s">
        <v>1272</v>
      </c>
      <c r="O106" s="129">
        <v>2</v>
      </c>
      <c r="P106" s="129">
        <f t="shared" si="2"/>
        <v>6</v>
      </c>
      <c r="Q106" s="104" t="s">
        <v>2609</v>
      </c>
      <c r="R106" s="34">
        <v>65</v>
      </c>
      <c r="S106" s="110">
        <v>0</v>
      </c>
      <c r="T106" s="34" t="s">
        <v>2547</v>
      </c>
      <c r="U106" s="34" t="s">
        <v>25</v>
      </c>
      <c r="V106" s="34">
        <v>2965</v>
      </c>
      <c r="W106" s="34"/>
      <c r="X106" s="34"/>
    </row>
    <row r="107" spans="1:24" ht="39.950000000000003" customHeight="1">
      <c r="A107" s="46">
        <v>98</v>
      </c>
      <c r="B107" s="457"/>
      <c r="C107" s="34" t="s">
        <v>1469</v>
      </c>
      <c r="D107" s="144">
        <v>41555</v>
      </c>
      <c r="E107" s="34" t="s">
        <v>1768</v>
      </c>
      <c r="F107" s="127">
        <v>15800</v>
      </c>
      <c r="G107" s="34">
        <v>10</v>
      </c>
      <c r="H107" s="144">
        <v>41564</v>
      </c>
      <c r="I107" s="144">
        <v>41573</v>
      </c>
      <c r="J107" s="125" t="s">
        <v>2014</v>
      </c>
      <c r="K107" s="125" t="s">
        <v>2014</v>
      </c>
      <c r="L107" s="125" t="s">
        <v>2014</v>
      </c>
      <c r="M107" s="34" t="s">
        <v>1102</v>
      </c>
      <c r="N107" s="34" t="s">
        <v>2424</v>
      </c>
      <c r="O107" s="129">
        <v>7</v>
      </c>
      <c r="P107" s="129">
        <f>O107*3</f>
        <v>21</v>
      </c>
      <c r="Q107" s="104" t="s">
        <v>2609</v>
      </c>
      <c r="R107" s="34">
        <v>63</v>
      </c>
      <c r="S107" s="111">
        <v>0</v>
      </c>
      <c r="T107" s="78" t="s">
        <v>2476</v>
      </c>
      <c r="U107" s="34" t="s">
        <v>160</v>
      </c>
      <c r="V107" s="34">
        <v>1392</v>
      </c>
      <c r="W107" s="34"/>
      <c r="X107" s="34"/>
    </row>
    <row r="108" spans="1:24" ht="39.950000000000003" customHeight="1">
      <c r="A108" s="46">
        <v>99</v>
      </c>
      <c r="B108" s="457"/>
      <c r="C108" s="34" t="s">
        <v>1469</v>
      </c>
      <c r="D108" s="144">
        <v>41555</v>
      </c>
      <c r="E108" s="34" t="s">
        <v>1768</v>
      </c>
      <c r="F108" s="127">
        <v>0</v>
      </c>
      <c r="G108" s="34">
        <v>10</v>
      </c>
      <c r="H108" s="144">
        <v>41603</v>
      </c>
      <c r="I108" s="144">
        <v>41612</v>
      </c>
      <c r="J108" s="125" t="s">
        <v>2014</v>
      </c>
      <c r="K108" s="125" t="s">
        <v>2014</v>
      </c>
      <c r="L108" s="125" t="s">
        <v>2014</v>
      </c>
      <c r="M108" s="34" t="s">
        <v>1767</v>
      </c>
      <c r="N108" s="34" t="s">
        <v>2424</v>
      </c>
      <c r="O108" s="129">
        <v>1</v>
      </c>
      <c r="P108" s="129">
        <f>O108*3</f>
        <v>3</v>
      </c>
      <c r="Q108" s="104" t="s">
        <v>2609</v>
      </c>
      <c r="R108" s="34">
        <v>65</v>
      </c>
      <c r="S108" s="111">
        <v>0</v>
      </c>
      <c r="T108" s="78"/>
      <c r="U108" s="34" t="s">
        <v>41</v>
      </c>
      <c r="V108" s="34" t="s">
        <v>2022</v>
      </c>
      <c r="W108" s="34"/>
      <c r="X108" s="34"/>
    </row>
    <row r="109" spans="1:24" ht="39.950000000000003" customHeight="1">
      <c r="A109" s="46">
        <v>100</v>
      </c>
      <c r="B109" s="458"/>
      <c r="C109" s="34" t="s">
        <v>1469</v>
      </c>
      <c r="D109" s="144">
        <v>41555</v>
      </c>
      <c r="E109" s="34" t="s">
        <v>1768</v>
      </c>
      <c r="F109" s="127">
        <v>0</v>
      </c>
      <c r="G109" s="34">
        <v>10</v>
      </c>
      <c r="H109" s="144">
        <v>41603</v>
      </c>
      <c r="I109" s="144">
        <v>41612</v>
      </c>
      <c r="J109" s="125" t="s">
        <v>2014</v>
      </c>
      <c r="K109" s="125" t="s">
        <v>2014</v>
      </c>
      <c r="L109" s="125" t="s">
        <v>2014</v>
      </c>
      <c r="M109" s="34" t="s">
        <v>1767</v>
      </c>
      <c r="N109" s="34" t="s">
        <v>2424</v>
      </c>
      <c r="O109" s="129">
        <v>1</v>
      </c>
      <c r="P109" s="129">
        <f>O109*3</f>
        <v>3</v>
      </c>
      <c r="Q109" s="104" t="s">
        <v>2609</v>
      </c>
      <c r="R109" s="34">
        <v>65</v>
      </c>
      <c r="S109" s="111">
        <v>0</v>
      </c>
      <c r="T109" s="78" t="s">
        <v>2548</v>
      </c>
      <c r="U109" s="34" t="s">
        <v>41</v>
      </c>
      <c r="V109" s="34" t="s">
        <v>2023</v>
      </c>
      <c r="W109" s="34"/>
      <c r="X109" s="34"/>
    </row>
    <row r="110" spans="1:24" ht="39.950000000000003" customHeight="1">
      <c r="A110" s="46">
        <v>101</v>
      </c>
      <c r="B110" s="125" t="s">
        <v>2009</v>
      </c>
      <c r="C110" s="34" t="s">
        <v>724</v>
      </c>
      <c r="D110" s="144">
        <v>41555</v>
      </c>
      <c r="E110" s="34" t="s">
        <v>2010</v>
      </c>
      <c r="F110" s="127">
        <v>0</v>
      </c>
      <c r="G110" s="34">
        <v>30</v>
      </c>
      <c r="H110" s="144"/>
      <c r="I110" s="144"/>
      <c r="J110" s="125" t="s">
        <v>2014</v>
      </c>
      <c r="K110" s="125" t="s">
        <v>2014</v>
      </c>
      <c r="L110" s="125" t="s">
        <v>2014</v>
      </c>
      <c r="M110" s="34" t="s">
        <v>1807</v>
      </c>
      <c r="N110" s="34" t="s">
        <v>2466</v>
      </c>
      <c r="O110" s="129">
        <v>3</v>
      </c>
      <c r="P110" s="129">
        <f t="shared" si="2"/>
        <v>9</v>
      </c>
      <c r="Q110" s="34"/>
      <c r="R110" s="34" t="s">
        <v>2014</v>
      </c>
      <c r="S110" s="109">
        <v>0</v>
      </c>
      <c r="T110" s="78"/>
      <c r="U110" s="34" t="s">
        <v>41</v>
      </c>
      <c r="V110" s="34" t="s">
        <v>2013</v>
      </c>
      <c r="W110" s="34"/>
      <c r="X110" s="34"/>
    </row>
    <row r="111" spans="1:24" ht="39.950000000000003" customHeight="1">
      <c r="A111" s="46">
        <v>102</v>
      </c>
      <c r="B111" s="125" t="s">
        <v>2015</v>
      </c>
      <c r="C111" s="34" t="s">
        <v>413</v>
      </c>
      <c r="D111" s="144">
        <v>41555</v>
      </c>
      <c r="E111" s="34" t="s">
        <v>1576</v>
      </c>
      <c r="F111" s="127">
        <v>40800</v>
      </c>
      <c r="G111" s="34">
        <v>20</v>
      </c>
      <c r="H111" s="144">
        <v>41572</v>
      </c>
      <c r="I111" s="144">
        <v>41591</v>
      </c>
      <c r="J111" s="125" t="s">
        <v>2014</v>
      </c>
      <c r="K111" s="125" t="s">
        <v>2014</v>
      </c>
      <c r="L111" s="125" t="s">
        <v>2014</v>
      </c>
      <c r="M111" s="34" t="s">
        <v>1807</v>
      </c>
      <c r="N111" s="34" t="s">
        <v>2081</v>
      </c>
      <c r="O111" s="129">
        <v>642</v>
      </c>
      <c r="P111" s="129">
        <f t="shared" si="2"/>
        <v>1926</v>
      </c>
      <c r="Q111" s="104" t="s">
        <v>2609</v>
      </c>
      <c r="R111" s="34" t="s">
        <v>386</v>
      </c>
      <c r="S111" s="109">
        <v>18000</v>
      </c>
      <c r="T111" s="78"/>
      <c r="U111" s="34" t="s">
        <v>2017</v>
      </c>
      <c r="V111" s="98" t="s">
        <v>2018</v>
      </c>
      <c r="W111" s="34">
        <v>0</v>
      </c>
      <c r="X111" s="34"/>
    </row>
    <row r="112" spans="1:24" ht="39.950000000000003" customHeight="1">
      <c r="A112" s="46">
        <v>103</v>
      </c>
      <c r="B112" s="456" t="s">
        <v>2026</v>
      </c>
      <c r="C112" s="34" t="s">
        <v>1469</v>
      </c>
      <c r="D112" s="144">
        <v>41564</v>
      </c>
      <c r="E112" s="34" t="s">
        <v>1768</v>
      </c>
      <c r="F112" s="127">
        <v>272000</v>
      </c>
      <c r="G112" s="34">
        <v>10</v>
      </c>
      <c r="H112" s="144">
        <v>41576</v>
      </c>
      <c r="I112" s="144">
        <v>41586</v>
      </c>
      <c r="J112" s="125" t="s">
        <v>2014</v>
      </c>
      <c r="K112" s="125" t="s">
        <v>2014</v>
      </c>
      <c r="L112" s="125" t="s">
        <v>2014</v>
      </c>
      <c r="M112" s="34" t="s">
        <v>1536</v>
      </c>
      <c r="N112" s="34" t="s">
        <v>1536</v>
      </c>
      <c r="O112" s="129">
        <v>120</v>
      </c>
      <c r="P112" s="129">
        <f t="shared" si="2"/>
        <v>360</v>
      </c>
      <c r="Q112" s="104" t="s">
        <v>2609</v>
      </c>
      <c r="R112" s="34">
        <v>100</v>
      </c>
      <c r="S112" s="109">
        <v>18000</v>
      </c>
      <c r="T112" s="78" t="s">
        <v>2549</v>
      </c>
      <c r="U112" s="34" t="s">
        <v>216</v>
      </c>
      <c r="V112" s="34" t="s">
        <v>2031</v>
      </c>
      <c r="W112" s="34">
        <v>0</v>
      </c>
      <c r="X112" s="34"/>
    </row>
    <row r="113" spans="1:24" ht="39.950000000000003" customHeight="1">
      <c r="A113" s="46">
        <v>104</v>
      </c>
      <c r="B113" s="457"/>
      <c r="C113" s="34" t="s">
        <v>1469</v>
      </c>
      <c r="D113" s="144">
        <v>41564</v>
      </c>
      <c r="E113" s="34" t="s">
        <v>1768</v>
      </c>
      <c r="F113" s="127">
        <v>0</v>
      </c>
      <c r="G113" s="34">
        <v>10</v>
      </c>
      <c r="H113" s="144">
        <v>41570</v>
      </c>
      <c r="I113" s="144">
        <v>41580</v>
      </c>
      <c r="J113" s="125" t="s">
        <v>2014</v>
      </c>
      <c r="K113" s="125" t="s">
        <v>2014</v>
      </c>
      <c r="L113" s="125" t="s">
        <v>2014</v>
      </c>
      <c r="M113" s="34" t="s">
        <v>1693</v>
      </c>
      <c r="N113" s="34" t="s">
        <v>2424</v>
      </c>
      <c r="O113" s="129">
        <v>1</v>
      </c>
      <c r="P113" s="129">
        <f t="shared" si="2"/>
        <v>3</v>
      </c>
      <c r="Q113" s="104" t="s">
        <v>2609</v>
      </c>
      <c r="R113" s="34">
        <v>63</v>
      </c>
      <c r="S113" s="109">
        <v>0</v>
      </c>
      <c r="T113" s="78" t="s">
        <v>2477</v>
      </c>
      <c r="U113" s="34" t="s">
        <v>18</v>
      </c>
      <c r="V113" s="34">
        <v>397</v>
      </c>
      <c r="W113" s="34"/>
      <c r="X113" s="34"/>
    </row>
    <row r="114" spans="1:24" ht="39.950000000000003" customHeight="1">
      <c r="A114" s="46">
        <v>105</v>
      </c>
      <c r="B114" s="458"/>
      <c r="C114" s="34" t="s">
        <v>1469</v>
      </c>
      <c r="D114" s="144">
        <v>41564</v>
      </c>
      <c r="E114" s="34" t="s">
        <v>1768</v>
      </c>
      <c r="F114" s="127">
        <v>0</v>
      </c>
      <c r="G114" s="34">
        <v>10</v>
      </c>
      <c r="H114" s="144">
        <v>41577</v>
      </c>
      <c r="I114" s="144">
        <v>41587</v>
      </c>
      <c r="J114" s="125" t="s">
        <v>2014</v>
      </c>
      <c r="K114" s="125" t="s">
        <v>2014</v>
      </c>
      <c r="L114" s="125" t="s">
        <v>2014</v>
      </c>
      <c r="M114" s="34" t="s">
        <v>2029</v>
      </c>
      <c r="N114" s="34" t="s">
        <v>2424</v>
      </c>
      <c r="O114" s="129">
        <v>1</v>
      </c>
      <c r="P114" s="129">
        <f t="shared" si="2"/>
        <v>3</v>
      </c>
      <c r="Q114" s="104" t="s">
        <v>2609</v>
      </c>
      <c r="R114" s="34">
        <v>63</v>
      </c>
      <c r="S114" s="109">
        <v>0</v>
      </c>
      <c r="T114" s="78"/>
      <c r="U114" s="34" t="s">
        <v>85</v>
      </c>
      <c r="V114" s="34">
        <v>652</v>
      </c>
      <c r="W114" s="34"/>
      <c r="X114" s="34"/>
    </row>
    <row r="115" spans="1:24" ht="39.950000000000003" customHeight="1">
      <c r="A115" s="99" t="s">
        <v>2040</v>
      </c>
      <c r="B115" s="456" t="s">
        <v>2034</v>
      </c>
      <c r="C115" s="34" t="s">
        <v>733</v>
      </c>
      <c r="D115" s="144">
        <v>41564</v>
      </c>
      <c r="E115" s="34" t="s">
        <v>1375</v>
      </c>
      <c r="F115" s="127">
        <v>9100</v>
      </c>
      <c r="G115" s="34">
        <v>5</v>
      </c>
      <c r="H115" s="144">
        <v>41571</v>
      </c>
      <c r="I115" s="144">
        <v>41575</v>
      </c>
      <c r="J115" s="125" t="s">
        <v>2014</v>
      </c>
      <c r="K115" s="125" t="s">
        <v>2014</v>
      </c>
      <c r="L115" s="125" t="s">
        <v>2014</v>
      </c>
      <c r="M115" s="34" t="s">
        <v>1807</v>
      </c>
      <c r="N115" s="34" t="s">
        <v>2466</v>
      </c>
      <c r="O115" s="129">
        <v>8</v>
      </c>
      <c r="P115" s="129">
        <f t="shared" si="2"/>
        <v>24</v>
      </c>
      <c r="Q115" s="34"/>
      <c r="R115" s="34">
        <v>50</v>
      </c>
      <c r="S115" s="109">
        <v>0</v>
      </c>
      <c r="T115" s="78"/>
      <c r="U115" s="34" t="s">
        <v>25</v>
      </c>
      <c r="V115" s="83" t="s">
        <v>2041</v>
      </c>
      <c r="W115" s="34"/>
      <c r="X115" s="34"/>
    </row>
    <row r="116" spans="1:24" ht="39.950000000000003" customHeight="1">
      <c r="A116" s="46">
        <v>107</v>
      </c>
      <c r="B116" s="457"/>
      <c r="C116" s="34" t="s">
        <v>2038</v>
      </c>
      <c r="D116" s="144">
        <v>41564</v>
      </c>
      <c r="E116" s="34" t="s">
        <v>1375</v>
      </c>
      <c r="F116" s="127">
        <v>6800</v>
      </c>
      <c r="G116" s="34">
        <v>5</v>
      </c>
      <c r="H116" s="144">
        <v>41571</v>
      </c>
      <c r="I116" s="144">
        <v>41575</v>
      </c>
      <c r="J116" s="125" t="s">
        <v>2014</v>
      </c>
      <c r="K116" s="125" t="s">
        <v>2014</v>
      </c>
      <c r="L116" s="125" t="s">
        <v>2014</v>
      </c>
      <c r="M116" s="34" t="s">
        <v>1807</v>
      </c>
      <c r="N116" s="34" t="s">
        <v>2466</v>
      </c>
      <c r="O116" s="129">
        <v>6</v>
      </c>
      <c r="P116" s="129">
        <f t="shared" si="2"/>
        <v>18</v>
      </c>
      <c r="Q116" s="104" t="s">
        <v>2609</v>
      </c>
      <c r="R116" s="34">
        <v>50</v>
      </c>
      <c r="S116" s="109">
        <v>0</v>
      </c>
      <c r="T116" s="78" t="s">
        <v>2511</v>
      </c>
      <c r="U116" s="34" t="s">
        <v>41</v>
      </c>
      <c r="V116" s="34" t="s">
        <v>1712</v>
      </c>
      <c r="W116" s="34"/>
      <c r="X116" s="34"/>
    </row>
    <row r="117" spans="1:24" ht="39.950000000000003" customHeight="1">
      <c r="A117" s="46">
        <v>108</v>
      </c>
      <c r="B117" s="458"/>
      <c r="C117" s="34" t="s">
        <v>2038</v>
      </c>
      <c r="D117" s="144">
        <v>41564</v>
      </c>
      <c r="E117" s="34" t="s">
        <v>1375</v>
      </c>
      <c r="F117" s="127">
        <v>4500</v>
      </c>
      <c r="G117" s="34">
        <v>5</v>
      </c>
      <c r="H117" s="144">
        <v>41571</v>
      </c>
      <c r="I117" s="144">
        <v>41575</v>
      </c>
      <c r="J117" s="125" t="s">
        <v>2014</v>
      </c>
      <c r="K117" s="125" t="s">
        <v>2014</v>
      </c>
      <c r="L117" s="125" t="s">
        <v>2014</v>
      </c>
      <c r="M117" s="34" t="s">
        <v>1807</v>
      </c>
      <c r="N117" s="34" t="s">
        <v>2466</v>
      </c>
      <c r="O117" s="129">
        <v>4</v>
      </c>
      <c r="P117" s="129">
        <f t="shared" si="2"/>
        <v>12</v>
      </c>
      <c r="Q117" s="34"/>
      <c r="R117" s="34">
        <v>50</v>
      </c>
      <c r="S117" s="109">
        <v>0</v>
      </c>
      <c r="T117" s="78"/>
      <c r="U117" s="34" t="s">
        <v>18</v>
      </c>
      <c r="V117" s="34" t="s">
        <v>2043</v>
      </c>
      <c r="W117" s="34"/>
      <c r="X117" s="34"/>
    </row>
    <row r="118" spans="1:24" ht="39.950000000000003" customHeight="1">
      <c r="A118" s="46">
        <v>109</v>
      </c>
      <c r="B118" s="125" t="s">
        <v>2035</v>
      </c>
      <c r="C118" s="34" t="s">
        <v>2045</v>
      </c>
      <c r="D118" s="144">
        <v>41564</v>
      </c>
      <c r="E118" s="34" t="s">
        <v>2044</v>
      </c>
      <c r="F118" s="127">
        <v>81000</v>
      </c>
      <c r="G118" s="34">
        <v>60</v>
      </c>
      <c r="H118" s="144">
        <v>41569</v>
      </c>
      <c r="I118" s="144">
        <v>41608</v>
      </c>
      <c r="J118" s="125" t="s">
        <v>2014</v>
      </c>
      <c r="K118" s="125" t="s">
        <v>2014</v>
      </c>
      <c r="L118" s="125" t="s">
        <v>2014</v>
      </c>
      <c r="M118" s="34" t="s">
        <v>1807</v>
      </c>
      <c r="N118" s="34" t="s">
        <v>2466</v>
      </c>
      <c r="O118" s="129">
        <v>6</v>
      </c>
      <c r="P118" s="129">
        <f t="shared" si="2"/>
        <v>18</v>
      </c>
      <c r="Q118" s="104" t="s">
        <v>2609</v>
      </c>
      <c r="R118" s="34">
        <v>660</v>
      </c>
      <c r="S118" s="109">
        <v>0</v>
      </c>
      <c r="T118" s="78"/>
      <c r="U118" s="34" t="s">
        <v>34</v>
      </c>
      <c r="V118" s="83" t="s">
        <v>2047</v>
      </c>
      <c r="W118" s="34"/>
      <c r="X118" s="34"/>
    </row>
    <row r="119" spans="1:24" ht="39.950000000000003" customHeight="1">
      <c r="A119" s="46">
        <v>110</v>
      </c>
      <c r="B119" s="456" t="s">
        <v>2036</v>
      </c>
      <c r="C119" s="34" t="s">
        <v>724</v>
      </c>
      <c r="D119" s="144">
        <v>41564</v>
      </c>
      <c r="E119" s="34" t="s">
        <v>1931</v>
      </c>
      <c r="F119" s="127">
        <v>0</v>
      </c>
      <c r="G119" s="34">
        <v>30</v>
      </c>
      <c r="H119" s="144"/>
      <c r="I119" s="144"/>
      <c r="J119" s="125" t="s">
        <v>2014</v>
      </c>
      <c r="K119" s="125" t="s">
        <v>2014</v>
      </c>
      <c r="L119" s="125" t="s">
        <v>2014</v>
      </c>
      <c r="M119" s="34" t="s">
        <v>1807</v>
      </c>
      <c r="N119" s="34" t="s">
        <v>2466</v>
      </c>
      <c r="O119" s="129">
        <v>3</v>
      </c>
      <c r="P119" s="129">
        <f t="shared" si="2"/>
        <v>9</v>
      </c>
      <c r="Q119" s="34"/>
      <c r="R119" s="34">
        <v>800</v>
      </c>
      <c r="S119" s="109">
        <v>0</v>
      </c>
      <c r="T119" s="78" t="s">
        <v>2479</v>
      </c>
      <c r="U119" s="34" t="s">
        <v>18</v>
      </c>
      <c r="V119" s="34">
        <v>4533</v>
      </c>
      <c r="W119" s="34"/>
      <c r="X119" s="34"/>
    </row>
    <row r="120" spans="1:24" ht="39.950000000000003" customHeight="1">
      <c r="A120" s="46">
        <v>111</v>
      </c>
      <c r="B120" s="458"/>
      <c r="C120" s="34" t="s">
        <v>724</v>
      </c>
      <c r="D120" s="144">
        <v>41564</v>
      </c>
      <c r="E120" s="34" t="s">
        <v>1931</v>
      </c>
      <c r="F120" s="127">
        <v>0</v>
      </c>
      <c r="G120" s="34">
        <v>30</v>
      </c>
      <c r="H120" s="144"/>
      <c r="I120" s="144"/>
      <c r="J120" s="125" t="s">
        <v>2014</v>
      </c>
      <c r="K120" s="125" t="s">
        <v>2014</v>
      </c>
      <c r="L120" s="125" t="s">
        <v>2014</v>
      </c>
      <c r="M120" s="34" t="s">
        <v>1807</v>
      </c>
      <c r="N120" s="34" t="s">
        <v>2466</v>
      </c>
      <c r="O120" s="129">
        <v>3</v>
      </c>
      <c r="P120" s="129">
        <f t="shared" si="2"/>
        <v>9</v>
      </c>
      <c r="Q120" s="34"/>
      <c r="R120" s="34">
        <v>800</v>
      </c>
      <c r="S120" s="109">
        <v>0</v>
      </c>
      <c r="T120" s="78" t="s">
        <v>2480</v>
      </c>
      <c r="U120" s="34" t="s">
        <v>18</v>
      </c>
      <c r="V120" s="34">
        <v>4536</v>
      </c>
      <c r="W120" s="34"/>
      <c r="X120" s="34"/>
    </row>
    <row r="121" spans="1:24" ht="39.950000000000003" customHeight="1">
      <c r="A121" s="46">
        <v>112</v>
      </c>
      <c r="B121" s="456" t="s">
        <v>2063</v>
      </c>
      <c r="C121" s="34" t="s">
        <v>1469</v>
      </c>
      <c r="D121" s="144">
        <v>41575</v>
      </c>
      <c r="E121" s="34" t="s">
        <v>1768</v>
      </c>
      <c r="F121" s="127">
        <v>9000</v>
      </c>
      <c r="G121" s="34">
        <v>10</v>
      </c>
      <c r="H121" s="144">
        <v>41589</v>
      </c>
      <c r="I121" s="144">
        <v>41598</v>
      </c>
      <c r="J121" s="125" t="s">
        <v>2014</v>
      </c>
      <c r="K121" s="125" t="s">
        <v>2014</v>
      </c>
      <c r="L121" s="125" t="s">
        <v>2014</v>
      </c>
      <c r="M121" s="34" t="s">
        <v>2003</v>
      </c>
      <c r="N121" s="34" t="s">
        <v>1272</v>
      </c>
      <c r="O121" s="129">
        <v>4</v>
      </c>
      <c r="P121" s="129">
        <f t="shared" si="2"/>
        <v>12</v>
      </c>
      <c r="Q121" s="34"/>
      <c r="R121" s="34">
        <v>63</v>
      </c>
      <c r="S121" s="112">
        <v>0</v>
      </c>
      <c r="T121" s="78" t="s">
        <v>2482</v>
      </c>
      <c r="U121" s="34" t="s">
        <v>25</v>
      </c>
      <c r="V121" s="34">
        <v>6819</v>
      </c>
      <c r="W121" s="34"/>
      <c r="X121" s="34"/>
    </row>
    <row r="122" spans="1:24" ht="39.950000000000003" customHeight="1">
      <c r="A122" s="46">
        <v>113</v>
      </c>
      <c r="B122" s="457"/>
      <c r="C122" s="34" t="s">
        <v>1469</v>
      </c>
      <c r="D122" s="144">
        <v>41575</v>
      </c>
      <c r="E122" s="34" t="s">
        <v>1768</v>
      </c>
      <c r="F122" s="127">
        <v>13600</v>
      </c>
      <c r="G122" s="34">
        <v>10</v>
      </c>
      <c r="H122" s="144">
        <v>41582</v>
      </c>
      <c r="I122" s="144">
        <v>41591</v>
      </c>
      <c r="J122" s="125" t="s">
        <v>2014</v>
      </c>
      <c r="K122" s="125" t="s">
        <v>2014</v>
      </c>
      <c r="L122" s="125" t="s">
        <v>2014</v>
      </c>
      <c r="M122" s="34" t="s">
        <v>1102</v>
      </c>
      <c r="N122" s="34" t="s">
        <v>2424</v>
      </c>
      <c r="O122" s="129">
        <v>6</v>
      </c>
      <c r="P122" s="129">
        <f t="shared" si="2"/>
        <v>18</v>
      </c>
      <c r="Q122" s="104" t="s">
        <v>2609</v>
      </c>
      <c r="R122" s="34">
        <v>63</v>
      </c>
      <c r="S122" s="112">
        <v>0</v>
      </c>
      <c r="T122" s="78" t="s">
        <v>2481</v>
      </c>
      <c r="U122" s="34" t="s">
        <v>153</v>
      </c>
      <c r="V122" s="34" t="s">
        <v>1660</v>
      </c>
      <c r="W122" s="34"/>
      <c r="X122" s="34"/>
    </row>
    <row r="123" spans="1:24" ht="39.950000000000003" customHeight="1">
      <c r="A123" s="46">
        <v>114</v>
      </c>
      <c r="B123" s="457"/>
      <c r="C123" s="34" t="s">
        <v>1469</v>
      </c>
      <c r="D123" s="144">
        <v>41575</v>
      </c>
      <c r="E123" s="34" t="s">
        <v>1768</v>
      </c>
      <c r="F123" s="127">
        <v>13600</v>
      </c>
      <c r="G123" s="34">
        <v>10</v>
      </c>
      <c r="H123" s="144">
        <v>41584</v>
      </c>
      <c r="I123" s="144">
        <v>41593</v>
      </c>
      <c r="J123" s="125" t="s">
        <v>2014</v>
      </c>
      <c r="K123" s="125" t="s">
        <v>2014</v>
      </c>
      <c r="L123" s="125" t="s">
        <v>2014</v>
      </c>
      <c r="M123" s="34" t="s">
        <v>1007</v>
      </c>
      <c r="N123" s="34" t="s">
        <v>2424</v>
      </c>
      <c r="O123" s="129">
        <v>6</v>
      </c>
      <c r="P123" s="129">
        <f t="shared" si="2"/>
        <v>18</v>
      </c>
      <c r="Q123" s="104" t="s">
        <v>2609</v>
      </c>
      <c r="R123" s="34">
        <v>63</v>
      </c>
      <c r="S123" s="112">
        <v>0</v>
      </c>
      <c r="T123" s="78"/>
      <c r="U123" s="34" t="s">
        <v>41</v>
      </c>
      <c r="V123" s="34" t="s">
        <v>2059</v>
      </c>
      <c r="W123" s="34"/>
      <c r="X123" s="34"/>
    </row>
    <row r="124" spans="1:24" ht="39.950000000000003" customHeight="1">
      <c r="A124" s="46">
        <v>115</v>
      </c>
      <c r="B124" s="457"/>
      <c r="C124" s="34" t="s">
        <v>1469</v>
      </c>
      <c r="D124" s="144">
        <v>41575</v>
      </c>
      <c r="E124" s="34" t="s">
        <v>1768</v>
      </c>
      <c r="F124" s="127">
        <v>102000</v>
      </c>
      <c r="G124" s="34">
        <v>10</v>
      </c>
      <c r="H124" s="144">
        <v>41590</v>
      </c>
      <c r="I124" s="144">
        <v>41599</v>
      </c>
      <c r="J124" s="125" t="s">
        <v>2014</v>
      </c>
      <c r="K124" s="125" t="s">
        <v>2014</v>
      </c>
      <c r="L124" s="125" t="s">
        <v>2014</v>
      </c>
      <c r="M124" s="34" t="s">
        <v>1816</v>
      </c>
      <c r="N124" s="34" t="s">
        <v>2424</v>
      </c>
      <c r="O124" s="129">
        <v>45</v>
      </c>
      <c r="P124" s="129">
        <f t="shared" si="2"/>
        <v>135</v>
      </c>
      <c r="Q124" s="104" t="s">
        <v>2609</v>
      </c>
      <c r="R124" s="34">
        <v>63</v>
      </c>
      <c r="S124" s="109">
        <v>18000</v>
      </c>
      <c r="T124" s="78" t="s">
        <v>2483</v>
      </c>
      <c r="U124" s="34" t="s">
        <v>34</v>
      </c>
      <c r="V124" s="34" t="s">
        <v>2060</v>
      </c>
      <c r="W124" s="34">
        <v>0</v>
      </c>
      <c r="X124" s="34"/>
    </row>
    <row r="125" spans="1:24" ht="39.950000000000003" customHeight="1">
      <c r="A125" s="46">
        <v>116</v>
      </c>
      <c r="B125" s="457"/>
      <c r="C125" s="34" t="s">
        <v>1469</v>
      </c>
      <c r="D125" s="144">
        <v>41575</v>
      </c>
      <c r="E125" s="34" t="s">
        <v>2051</v>
      </c>
      <c r="F125" s="127">
        <v>274100</v>
      </c>
      <c r="G125" s="34">
        <v>30</v>
      </c>
      <c r="H125" s="144">
        <v>41587</v>
      </c>
      <c r="I125" s="144">
        <v>41616</v>
      </c>
      <c r="J125" s="125" t="s">
        <v>2014</v>
      </c>
      <c r="K125" s="125" t="s">
        <v>2014</v>
      </c>
      <c r="L125" s="125" t="s">
        <v>2014</v>
      </c>
      <c r="M125" s="34" t="s">
        <v>1988</v>
      </c>
      <c r="N125" s="34" t="s">
        <v>1536</v>
      </c>
      <c r="O125" s="129">
        <v>40</v>
      </c>
      <c r="P125" s="129">
        <f t="shared" si="2"/>
        <v>120</v>
      </c>
      <c r="Q125" s="104" t="s">
        <v>2609</v>
      </c>
      <c r="R125" s="34">
        <v>500</v>
      </c>
      <c r="S125" s="109">
        <v>18000</v>
      </c>
      <c r="T125" s="78" t="s">
        <v>2484</v>
      </c>
      <c r="U125" s="34" t="s">
        <v>25</v>
      </c>
      <c r="V125" s="83" t="s">
        <v>2061</v>
      </c>
      <c r="W125" s="34">
        <v>0</v>
      </c>
      <c r="X125" s="34"/>
    </row>
    <row r="126" spans="1:24" ht="39.950000000000003" customHeight="1">
      <c r="A126" s="46">
        <v>117</v>
      </c>
      <c r="B126" s="457"/>
      <c r="C126" s="34" t="s">
        <v>1469</v>
      </c>
      <c r="D126" s="144">
        <v>41575</v>
      </c>
      <c r="E126" s="34" t="s">
        <v>2051</v>
      </c>
      <c r="F126" s="127">
        <v>55700</v>
      </c>
      <c r="G126" s="34">
        <v>10</v>
      </c>
      <c r="H126" s="144">
        <v>41577</v>
      </c>
      <c r="I126" s="144">
        <v>41587</v>
      </c>
      <c r="J126" s="125" t="s">
        <v>2014</v>
      </c>
      <c r="K126" s="125" t="s">
        <v>2014</v>
      </c>
      <c r="L126" s="125" t="s">
        <v>2014</v>
      </c>
      <c r="M126" s="34" t="s">
        <v>1988</v>
      </c>
      <c r="N126" s="34" t="s">
        <v>1536</v>
      </c>
      <c r="O126" s="129">
        <v>240</v>
      </c>
      <c r="P126" s="129">
        <f t="shared" si="2"/>
        <v>720</v>
      </c>
      <c r="Q126" s="104" t="s">
        <v>2609</v>
      </c>
      <c r="R126" s="34">
        <v>315</v>
      </c>
      <c r="S126" s="109">
        <v>27000</v>
      </c>
      <c r="T126" s="78" t="s">
        <v>2550</v>
      </c>
      <c r="U126" s="34" t="s">
        <v>41</v>
      </c>
      <c r="V126" s="34" t="s">
        <v>196</v>
      </c>
      <c r="W126" s="34">
        <v>0</v>
      </c>
      <c r="X126" s="34"/>
    </row>
    <row r="127" spans="1:24" ht="39.950000000000003" customHeight="1">
      <c r="A127" s="46">
        <v>118</v>
      </c>
      <c r="B127" s="458"/>
      <c r="C127" s="34" t="s">
        <v>1469</v>
      </c>
      <c r="D127" s="144">
        <v>41575</v>
      </c>
      <c r="E127" s="34" t="s">
        <v>2051</v>
      </c>
      <c r="F127" s="127">
        <v>3476500</v>
      </c>
      <c r="G127" s="34">
        <v>15</v>
      </c>
      <c r="H127" s="144">
        <v>41594</v>
      </c>
      <c r="I127" s="144">
        <v>41608</v>
      </c>
      <c r="J127" s="125" t="s">
        <v>2014</v>
      </c>
      <c r="K127" s="125" t="s">
        <v>2014</v>
      </c>
      <c r="L127" s="125" t="s">
        <v>2014</v>
      </c>
      <c r="M127" s="34" t="s">
        <v>1988</v>
      </c>
      <c r="N127" s="34" t="s">
        <v>1536</v>
      </c>
      <c r="O127" s="129">
        <v>1020</v>
      </c>
      <c r="P127" s="129">
        <f t="shared" si="2"/>
        <v>3060</v>
      </c>
      <c r="Q127" s="104" t="s">
        <v>2609</v>
      </c>
      <c r="R127" s="34">
        <v>150</v>
      </c>
      <c r="S127" s="109">
        <v>45000</v>
      </c>
      <c r="T127" s="78"/>
      <c r="U127" s="34" t="s">
        <v>108</v>
      </c>
      <c r="V127" s="100" t="s">
        <v>2064</v>
      </c>
      <c r="W127" s="34">
        <v>0</v>
      </c>
      <c r="X127" s="34"/>
    </row>
    <row r="128" spans="1:24" ht="39.950000000000003" customHeight="1">
      <c r="A128" s="46">
        <v>119</v>
      </c>
      <c r="B128" s="456" t="s">
        <v>2071</v>
      </c>
      <c r="C128" s="34" t="s">
        <v>1469</v>
      </c>
      <c r="D128" s="144">
        <v>41582</v>
      </c>
      <c r="E128" s="34" t="s">
        <v>2051</v>
      </c>
      <c r="F128" s="127">
        <v>0</v>
      </c>
      <c r="G128" s="34">
        <v>10</v>
      </c>
      <c r="H128" s="144">
        <v>41586</v>
      </c>
      <c r="I128" s="144">
        <v>41595</v>
      </c>
      <c r="J128" s="125" t="s">
        <v>2014</v>
      </c>
      <c r="K128" s="125" t="s">
        <v>2014</v>
      </c>
      <c r="L128" s="125" t="s">
        <v>2014</v>
      </c>
      <c r="M128" s="34" t="s">
        <v>2065</v>
      </c>
      <c r="N128" s="34" t="s">
        <v>2424</v>
      </c>
      <c r="O128" s="129">
        <v>1</v>
      </c>
      <c r="P128" s="129">
        <f t="shared" si="2"/>
        <v>3</v>
      </c>
      <c r="Q128" s="34"/>
      <c r="R128" s="34">
        <v>63</v>
      </c>
      <c r="S128" s="109">
        <v>0</v>
      </c>
      <c r="T128" s="78" t="s">
        <v>2485</v>
      </c>
      <c r="U128" s="34" t="s">
        <v>34</v>
      </c>
      <c r="V128" s="34" t="s">
        <v>2069</v>
      </c>
      <c r="W128" s="34"/>
      <c r="X128" s="34"/>
    </row>
    <row r="129" spans="1:24" ht="39.950000000000003" customHeight="1">
      <c r="A129" s="46">
        <v>120</v>
      </c>
      <c r="B129" s="458"/>
      <c r="C129" s="34" t="s">
        <v>1469</v>
      </c>
      <c r="D129" s="144">
        <v>41582</v>
      </c>
      <c r="E129" s="34" t="s">
        <v>2051</v>
      </c>
      <c r="F129" s="127">
        <v>0</v>
      </c>
      <c r="G129" s="34">
        <v>5</v>
      </c>
      <c r="H129" s="144">
        <v>41586</v>
      </c>
      <c r="I129" s="144">
        <v>41596</v>
      </c>
      <c r="J129" s="125" t="s">
        <v>2014</v>
      </c>
      <c r="K129" s="125" t="s">
        <v>2014</v>
      </c>
      <c r="L129" s="125" t="s">
        <v>2014</v>
      </c>
      <c r="M129" s="34" t="s">
        <v>2066</v>
      </c>
      <c r="N129" s="34" t="s">
        <v>1272</v>
      </c>
      <c r="O129" s="129">
        <v>1</v>
      </c>
      <c r="P129" s="129">
        <f t="shared" si="2"/>
        <v>3</v>
      </c>
      <c r="Q129" s="34"/>
      <c r="R129" s="34">
        <v>50</v>
      </c>
      <c r="S129" s="109">
        <v>0</v>
      </c>
      <c r="T129" s="78" t="s">
        <v>2486</v>
      </c>
      <c r="U129" s="34" t="s">
        <v>25</v>
      </c>
      <c r="V129" s="83" t="s">
        <v>2070</v>
      </c>
      <c r="W129" s="34"/>
      <c r="X129" s="34"/>
    </row>
    <row r="130" spans="1:24" ht="39.950000000000003" customHeight="1">
      <c r="A130" s="46">
        <v>121</v>
      </c>
      <c r="B130" s="456" t="s">
        <v>2072</v>
      </c>
      <c r="C130" s="34" t="s">
        <v>1469</v>
      </c>
      <c r="D130" s="144">
        <v>41591</v>
      </c>
      <c r="E130" s="34" t="s">
        <v>2051</v>
      </c>
      <c r="F130" s="127">
        <v>45000</v>
      </c>
      <c r="G130" s="34">
        <v>15</v>
      </c>
      <c r="H130" s="144">
        <v>41598</v>
      </c>
      <c r="I130" s="144">
        <v>41612</v>
      </c>
      <c r="J130" s="125" t="s">
        <v>2014</v>
      </c>
      <c r="K130" s="125" t="s">
        <v>2014</v>
      </c>
      <c r="L130" s="125" t="s">
        <v>2014</v>
      </c>
      <c r="M130" s="34" t="s">
        <v>1988</v>
      </c>
      <c r="N130" s="34" t="s">
        <v>1536</v>
      </c>
      <c r="O130" s="129">
        <f>1027+12</f>
        <v>1039</v>
      </c>
      <c r="P130" s="129">
        <f t="shared" si="2"/>
        <v>3117</v>
      </c>
      <c r="Q130" s="104" t="s">
        <v>2609</v>
      </c>
      <c r="R130" s="34">
        <v>150</v>
      </c>
      <c r="S130" s="109">
        <v>0</v>
      </c>
      <c r="T130" s="78" t="s">
        <v>2488</v>
      </c>
      <c r="U130" s="34" t="s">
        <v>108</v>
      </c>
      <c r="V130" s="34" t="s">
        <v>2078</v>
      </c>
      <c r="W130" s="34">
        <v>0</v>
      </c>
      <c r="X130" s="34"/>
    </row>
    <row r="131" spans="1:24" ht="39.950000000000003" customHeight="1">
      <c r="A131" s="46">
        <v>122</v>
      </c>
      <c r="B131" s="457"/>
      <c r="C131" s="34" t="s">
        <v>1469</v>
      </c>
      <c r="D131" s="144">
        <v>41591</v>
      </c>
      <c r="E131" s="34" t="s">
        <v>1768</v>
      </c>
      <c r="F131" s="127">
        <v>0</v>
      </c>
      <c r="G131" s="34">
        <v>10</v>
      </c>
      <c r="H131" s="144">
        <v>41598</v>
      </c>
      <c r="I131" s="144">
        <v>41608</v>
      </c>
      <c r="J131" s="125" t="s">
        <v>2014</v>
      </c>
      <c r="K131" s="125" t="s">
        <v>2014</v>
      </c>
      <c r="L131" s="125" t="s">
        <v>2014</v>
      </c>
      <c r="M131" s="34" t="s">
        <v>1907</v>
      </c>
      <c r="N131" s="34" t="s">
        <v>2424</v>
      </c>
      <c r="O131" s="129">
        <v>3</v>
      </c>
      <c r="P131" s="129">
        <f t="shared" si="2"/>
        <v>9</v>
      </c>
      <c r="Q131" s="104" t="s">
        <v>2609</v>
      </c>
      <c r="R131" s="34">
        <v>63</v>
      </c>
      <c r="S131" s="109">
        <v>0</v>
      </c>
      <c r="T131" s="78" t="s">
        <v>2551</v>
      </c>
      <c r="U131" s="34" t="s">
        <v>34</v>
      </c>
      <c r="V131" s="34" t="s">
        <v>2079</v>
      </c>
      <c r="W131" s="34"/>
      <c r="X131" s="34"/>
    </row>
    <row r="132" spans="1:24" ht="39.950000000000003" customHeight="1">
      <c r="A132" s="46">
        <v>123</v>
      </c>
      <c r="B132" s="458"/>
      <c r="C132" s="34" t="s">
        <v>1469</v>
      </c>
      <c r="D132" s="144">
        <v>41591</v>
      </c>
      <c r="E132" s="34" t="s">
        <v>1768</v>
      </c>
      <c r="F132" s="127">
        <v>0</v>
      </c>
      <c r="G132" s="34">
        <v>10</v>
      </c>
      <c r="H132" s="144"/>
      <c r="I132" s="144"/>
      <c r="J132" s="125" t="s">
        <v>2014</v>
      </c>
      <c r="K132" s="125" t="s">
        <v>2014</v>
      </c>
      <c r="L132" s="125" t="s">
        <v>2014</v>
      </c>
      <c r="M132" s="34" t="s">
        <v>2074</v>
      </c>
      <c r="N132" s="34" t="s">
        <v>2424</v>
      </c>
      <c r="O132" s="129">
        <v>2</v>
      </c>
      <c r="P132" s="129">
        <f t="shared" si="2"/>
        <v>6</v>
      </c>
      <c r="Q132" s="34"/>
      <c r="R132" s="34">
        <v>63</v>
      </c>
      <c r="S132" s="109">
        <v>0</v>
      </c>
      <c r="T132" s="78" t="s">
        <v>2348</v>
      </c>
      <c r="U132" s="34" t="s">
        <v>85</v>
      </c>
      <c r="V132" s="34">
        <v>852</v>
      </c>
      <c r="W132" s="34"/>
      <c r="X132" s="34"/>
    </row>
    <row r="133" spans="1:24" ht="39.950000000000003" customHeight="1">
      <c r="A133" s="46">
        <v>124</v>
      </c>
      <c r="B133" s="456" t="s">
        <v>2080</v>
      </c>
      <c r="C133" s="34" t="s">
        <v>909</v>
      </c>
      <c r="D133" s="144">
        <v>41591</v>
      </c>
      <c r="E133" s="34" t="s">
        <v>1375</v>
      </c>
      <c r="F133" s="127">
        <v>844800</v>
      </c>
      <c r="G133" s="34">
        <v>10</v>
      </c>
      <c r="H133" s="144">
        <v>41593</v>
      </c>
      <c r="I133" s="144">
        <v>41602</v>
      </c>
      <c r="J133" s="125" t="s">
        <v>2014</v>
      </c>
      <c r="K133" s="125" t="s">
        <v>2014</v>
      </c>
      <c r="L133" s="125" t="s">
        <v>2014</v>
      </c>
      <c r="M133" s="34" t="s">
        <v>2081</v>
      </c>
      <c r="N133" s="34" t="s">
        <v>2466</v>
      </c>
      <c r="O133" s="129">
        <v>740</v>
      </c>
      <c r="P133" s="129">
        <f t="shared" ref="P133:P140" si="3">O133*1.5</f>
        <v>1110</v>
      </c>
      <c r="Q133" s="104" t="s">
        <v>2609</v>
      </c>
      <c r="R133" s="34" t="s">
        <v>386</v>
      </c>
      <c r="S133" s="109">
        <v>36000</v>
      </c>
      <c r="T133" s="78"/>
      <c r="U133" s="34" t="s">
        <v>18</v>
      </c>
      <c r="V133" s="34" t="s">
        <v>2083</v>
      </c>
      <c r="W133" s="34">
        <v>0</v>
      </c>
      <c r="X133" s="34"/>
    </row>
    <row r="134" spans="1:24" ht="39.950000000000003" customHeight="1">
      <c r="A134" s="46">
        <v>125</v>
      </c>
      <c r="B134" s="458"/>
      <c r="C134" s="34" t="s">
        <v>909</v>
      </c>
      <c r="D134" s="144">
        <v>41591</v>
      </c>
      <c r="E134" s="34" t="s">
        <v>1375</v>
      </c>
      <c r="F134" s="127">
        <v>616500</v>
      </c>
      <c r="G134" s="34">
        <v>10</v>
      </c>
      <c r="H134" s="144">
        <v>41593</v>
      </c>
      <c r="I134" s="144">
        <v>41602</v>
      </c>
      <c r="J134" s="125" t="s">
        <v>2014</v>
      </c>
      <c r="K134" s="125" t="s">
        <v>2014</v>
      </c>
      <c r="L134" s="125" t="s">
        <v>2014</v>
      </c>
      <c r="M134" s="34" t="s">
        <v>2081</v>
      </c>
      <c r="N134" s="34" t="s">
        <v>2466</v>
      </c>
      <c r="O134" s="129">
        <v>540</v>
      </c>
      <c r="P134" s="129">
        <f t="shared" si="3"/>
        <v>810</v>
      </c>
      <c r="Q134" s="104" t="s">
        <v>2609</v>
      </c>
      <c r="R134" s="34" t="s">
        <v>386</v>
      </c>
      <c r="S134" s="109">
        <v>27000</v>
      </c>
      <c r="T134" s="78"/>
      <c r="U134" s="34" t="s">
        <v>41</v>
      </c>
      <c r="V134" s="34" t="s">
        <v>2085</v>
      </c>
      <c r="W134" s="34">
        <v>0</v>
      </c>
      <c r="X134" s="34"/>
    </row>
    <row r="135" spans="1:24" ht="39.950000000000003" customHeight="1">
      <c r="A135" s="46">
        <v>126</v>
      </c>
      <c r="B135" s="456" t="s">
        <v>2089</v>
      </c>
      <c r="C135" s="34" t="s">
        <v>2088</v>
      </c>
      <c r="D135" s="144">
        <v>41591</v>
      </c>
      <c r="E135" s="34" t="s">
        <v>1375</v>
      </c>
      <c r="F135" s="127">
        <v>844800</v>
      </c>
      <c r="G135" s="34">
        <v>10</v>
      </c>
      <c r="H135" s="144">
        <v>41593</v>
      </c>
      <c r="I135" s="144">
        <v>41602</v>
      </c>
      <c r="J135" s="125" t="s">
        <v>2014</v>
      </c>
      <c r="K135" s="125" t="s">
        <v>2014</v>
      </c>
      <c r="L135" s="125" t="s">
        <v>2014</v>
      </c>
      <c r="M135" s="34" t="s">
        <v>2081</v>
      </c>
      <c r="N135" s="34" t="s">
        <v>2466</v>
      </c>
      <c r="O135" s="129">
        <v>740</v>
      </c>
      <c r="P135" s="129">
        <f t="shared" si="3"/>
        <v>1110</v>
      </c>
      <c r="Q135" s="104" t="s">
        <v>2609</v>
      </c>
      <c r="R135" s="34" t="s">
        <v>386</v>
      </c>
      <c r="S135" s="109">
        <v>36000</v>
      </c>
      <c r="T135" s="78"/>
      <c r="U135" s="34" t="s">
        <v>18</v>
      </c>
      <c r="V135" s="34" t="s">
        <v>2083</v>
      </c>
      <c r="W135" s="34">
        <v>0</v>
      </c>
      <c r="X135" s="34"/>
    </row>
    <row r="136" spans="1:24" ht="39.950000000000003" customHeight="1">
      <c r="A136" s="46">
        <v>127</v>
      </c>
      <c r="B136" s="458"/>
      <c r="C136" s="34" t="s">
        <v>2088</v>
      </c>
      <c r="D136" s="144">
        <v>41591</v>
      </c>
      <c r="E136" s="34" t="s">
        <v>1375</v>
      </c>
      <c r="F136" s="127">
        <v>616500</v>
      </c>
      <c r="G136" s="34">
        <v>10</v>
      </c>
      <c r="H136" s="144">
        <v>41593</v>
      </c>
      <c r="I136" s="144">
        <v>41602</v>
      </c>
      <c r="J136" s="125" t="s">
        <v>2014</v>
      </c>
      <c r="K136" s="125" t="s">
        <v>2014</v>
      </c>
      <c r="L136" s="125" t="s">
        <v>2014</v>
      </c>
      <c r="M136" s="34" t="s">
        <v>2081</v>
      </c>
      <c r="N136" s="34" t="s">
        <v>2466</v>
      </c>
      <c r="O136" s="129">
        <v>540</v>
      </c>
      <c r="P136" s="129">
        <f t="shared" si="3"/>
        <v>810</v>
      </c>
      <c r="Q136" s="104" t="s">
        <v>2609</v>
      </c>
      <c r="R136" s="34" t="s">
        <v>386</v>
      </c>
      <c r="S136" s="109">
        <v>27000</v>
      </c>
      <c r="T136" s="78"/>
      <c r="U136" s="34" t="s">
        <v>41</v>
      </c>
      <c r="V136" s="34" t="s">
        <v>2085</v>
      </c>
      <c r="W136" s="34">
        <v>0</v>
      </c>
      <c r="X136" s="34"/>
    </row>
    <row r="137" spans="1:24" ht="39.950000000000003" customHeight="1">
      <c r="A137" s="46">
        <v>128</v>
      </c>
      <c r="B137" s="456" t="s">
        <v>2090</v>
      </c>
      <c r="C137" s="34" t="s">
        <v>733</v>
      </c>
      <c r="D137" s="144">
        <v>41591</v>
      </c>
      <c r="E137" s="34" t="s">
        <v>2091</v>
      </c>
      <c r="F137" s="127">
        <v>5800</v>
      </c>
      <c r="G137" s="34">
        <v>5</v>
      </c>
      <c r="H137" s="144">
        <v>41598</v>
      </c>
      <c r="I137" s="144">
        <v>41602</v>
      </c>
      <c r="J137" s="125" t="s">
        <v>2014</v>
      </c>
      <c r="K137" s="125" t="s">
        <v>2014</v>
      </c>
      <c r="L137" s="125" t="s">
        <v>2014</v>
      </c>
      <c r="M137" s="34" t="s">
        <v>2081</v>
      </c>
      <c r="N137" s="34" t="s">
        <v>2466</v>
      </c>
      <c r="O137" s="129">
        <v>5</v>
      </c>
      <c r="P137" s="129">
        <f t="shared" si="3"/>
        <v>7.5</v>
      </c>
      <c r="Q137" s="34"/>
      <c r="R137" s="34" t="s">
        <v>1804</v>
      </c>
      <c r="S137" s="109">
        <v>0</v>
      </c>
      <c r="T137" s="78"/>
      <c r="U137" s="34" t="s">
        <v>153</v>
      </c>
      <c r="V137" s="34" t="s">
        <v>2094</v>
      </c>
      <c r="W137" s="34"/>
      <c r="X137" s="34"/>
    </row>
    <row r="138" spans="1:24" ht="39.950000000000003" customHeight="1">
      <c r="A138" s="46">
        <v>129</v>
      </c>
      <c r="B138" s="457"/>
      <c r="C138" s="34" t="s">
        <v>733</v>
      </c>
      <c r="D138" s="144">
        <v>41591</v>
      </c>
      <c r="E138" s="34" t="s">
        <v>2091</v>
      </c>
      <c r="F138" s="127">
        <v>3500</v>
      </c>
      <c r="G138" s="34">
        <v>5</v>
      </c>
      <c r="H138" s="144">
        <v>41598</v>
      </c>
      <c r="I138" s="144">
        <v>41602</v>
      </c>
      <c r="J138" s="125" t="s">
        <v>2014</v>
      </c>
      <c r="K138" s="125" t="s">
        <v>2014</v>
      </c>
      <c r="L138" s="125" t="s">
        <v>2014</v>
      </c>
      <c r="M138" s="34" t="s">
        <v>2081</v>
      </c>
      <c r="N138" s="34" t="s">
        <v>2466</v>
      </c>
      <c r="O138" s="129">
        <v>3</v>
      </c>
      <c r="P138" s="129">
        <f t="shared" si="3"/>
        <v>4.5</v>
      </c>
      <c r="Q138" s="34"/>
      <c r="R138" s="34" t="s">
        <v>1804</v>
      </c>
      <c r="S138" s="109">
        <v>0</v>
      </c>
      <c r="T138" s="78"/>
      <c r="U138" s="34" t="s">
        <v>200</v>
      </c>
      <c r="V138" s="34" t="s">
        <v>2095</v>
      </c>
      <c r="W138" s="34"/>
      <c r="X138" s="34"/>
    </row>
    <row r="139" spans="1:24" ht="39.950000000000003" customHeight="1">
      <c r="A139" s="46">
        <v>130</v>
      </c>
      <c r="B139" s="458"/>
      <c r="C139" s="34" t="s">
        <v>733</v>
      </c>
      <c r="D139" s="144">
        <v>41591</v>
      </c>
      <c r="E139" s="34" t="s">
        <v>2091</v>
      </c>
      <c r="F139" s="127">
        <v>3500</v>
      </c>
      <c r="G139" s="34">
        <v>5</v>
      </c>
      <c r="H139" s="144">
        <v>41598</v>
      </c>
      <c r="I139" s="144">
        <v>41602</v>
      </c>
      <c r="J139" s="125" t="s">
        <v>2014</v>
      </c>
      <c r="K139" s="125" t="s">
        <v>2014</v>
      </c>
      <c r="L139" s="125" t="s">
        <v>2014</v>
      </c>
      <c r="M139" s="34" t="s">
        <v>2081</v>
      </c>
      <c r="N139" s="34" t="s">
        <v>2466</v>
      </c>
      <c r="O139" s="129">
        <v>3</v>
      </c>
      <c r="P139" s="129">
        <f t="shared" si="3"/>
        <v>4.5</v>
      </c>
      <c r="Q139" s="34"/>
      <c r="R139" s="34" t="s">
        <v>1804</v>
      </c>
      <c r="S139" s="109">
        <v>0</v>
      </c>
      <c r="T139" s="78"/>
      <c r="U139" s="34" t="s">
        <v>200</v>
      </c>
      <c r="V139" s="34" t="s">
        <v>2096</v>
      </c>
      <c r="W139" s="34"/>
      <c r="X139" s="34"/>
    </row>
    <row r="140" spans="1:24" ht="39.950000000000003" customHeight="1">
      <c r="A140" s="46">
        <v>131</v>
      </c>
      <c r="B140" s="125" t="s">
        <v>2097</v>
      </c>
      <c r="C140" s="34" t="s">
        <v>973</v>
      </c>
      <c r="D140" s="144">
        <v>41591</v>
      </c>
      <c r="E140" s="34" t="s">
        <v>2098</v>
      </c>
      <c r="F140" s="127">
        <v>0</v>
      </c>
      <c r="G140" s="34">
        <v>5</v>
      </c>
      <c r="H140" s="144"/>
      <c r="I140" s="144"/>
      <c r="J140" s="125" t="s">
        <v>2014</v>
      </c>
      <c r="K140" s="125" t="s">
        <v>2014</v>
      </c>
      <c r="L140" s="125" t="s">
        <v>2014</v>
      </c>
      <c r="M140" s="34" t="s">
        <v>2099</v>
      </c>
      <c r="N140" s="34" t="s">
        <v>2099</v>
      </c>
      <c r="O140" s="129">
        <v>3</v>
      </c>
      <c r="P140" s="129">
        <f t="shared" si="3"/>
        <v>4.5</v>
      </c>
      <c r="Q140" s="34"/>
      <c r="R140" s="34">
        <v>100</v>
      </c>
      <c r="S140" s="109">
        <v>0</v>
      </c>
      <c r="T140" s="78"/>
      <c r="U140" s="34" t="s">
        <v>153</v>
      </c>
      <c r="V140" s="34" t="s">
        <v>2100</v>
      </c>
      <c r="W140" s="34"/>
      <c r="X140" s="34"/>
    </row>
    <row r="141" spans="1:24" ht="39.950000000000003" customHeight="1">
      <c r="A141" s="46">
        <v>132</v>
      </c>
      <c r="B141" s="456" t="s">
        <v>2110</v>
      </c>
      <c r="C141" s="34" t="s">
        <v>1469</v>
      </c>
      <c r="D141" s="144">
        <v>41597</v>
      </c>
      <c r="E141" s="34" t="s">
        <v>2051</v>
      </c>
      <c r="F141" s="127">
        <v>4500</v>
      </c>
      <c r="G141" s="34">
        <v>10</v>
      </c>
      <c r="H141" s="144">
        <v>41604</v>
      </c>
      <c r="I141" s="144">
        <v>41613</v>
      </c>
      <c r="J141" s="125" t="s">
        <v>2014</v>
      </c>
      <c r="K141" s="125" t="s">
        <v>2014</v>
      </c>
      <c r="L141" s="125" t="s">
        <v>2014</v>
      </c>
      <c r="M141" s="34" t="s">
        <v>1816</v>
      </c>
      <c r="N141" s="34" t="s">
        <v>2424</v>
      </c>
      <c r="O141" s="129">
        <v>2</v>
      </c>
      <c r="P141" s="129">
        <f>O141*3</f>
        <v>6</v>
      </c>
      <c r="Q141" s="34"/>
      <c r="R141" s="34">
        <v>63</v>
      </c>
      <c r="S141" s="109">
        <v>0</v>
      </c>
      <c r="T141" s="78" t="s">
        <v>2490</v>
      </c>
      <c r="U141" s="34" t="s">
        <v>25</v>
      </c>
      <c r="V141" s="34">
        <v>2082</v>
      </c>
      <c r="W141" s="34"/>
      <c r="X141" s="34"/>
    </row>
    <row r="142" spans="1:24" ht="39.950000000000003" customHeight="1">
      <c r="A142" s="46">
        <v>133</v>
      </c>
      <c r="B142" s="457"/>
      <c r="C142" s="34" t="s">
        <v>1469</v>
      </c>
      <c r="D142" s="144">
        <v>41597</v>
      </c>
      <c r="E142" s="34" t="s">
        <v>2051</v>
      </c>
      <c r="F142" s="127">
        <v>4500</v>
      </c>
      <c r="G142" s="34">
        <v>10</v>
      </c>
      <c r="H142" s="144">
        <v>41606</v>
      </c>
      <c r="I142" s="144">
        <v>41615</v>
      </c>
      <c r="J142" s="125" t="s">
        <v>2014</v>
      </c>
      <c r="K142" s="125" t="s">
        <v>2014</v>
      </c>
      <c r="L142" s="125" t="s">
        <v>2014</v>
      </c>
      <c r="M142" s="34" t="s">
        <v>2105</v>
      </c>
      <c r="N142" s="34" t="s">
        <v>2424</v>
      </c>
      <c r="O142" s="129">
        <v>2</v>
      </c>
      <c r="P142" s="129">
        <f>O142*3</f>
        <v>6</v>
      </c>
      <c r="Q142" s="34"/>
      <c r="R142" s="34">
        <v>63</v>
      </c>
      <c r="S142" s="109">
        <v>0</v>
      </c>
      <c r="T142" s="78" t="s">
        <v>2491</v>
      </c>
      <c r="U142" s="34" t="s">
        <v>153</v>
      </c>
      <c r="V142" s="34" t="s">
        <v>2106</v>
      </c>
      <c r="W142" s="34"/>
      <c r="X142" s="34"/>
    </row>
    <row r="143" spans="1:24" ht="39.950000000000003" customHeight="1">
      <c r="A143" s="46">
        <v>134</v>
      </c>
      <c r="B143" s="458"/>
      <c r="C143" s="34" t="s">
        <v>1469</v>
      </c>
      <c r="D143" s="144">
        <v>41597</v>
      </c>
      <c r="E143" s="34" t="s">
        <v>2051</v>
      </c>
      <c r="F143" s="127">
        <v>18000</v>
      </c>
      <c r="G143" s="34">
        <v>10</v>
      </c>
      <c r="H143" s="144">
        <v>41605</v>
      </c>
      <c r="I143" s="144">
        <v>41614</v>
      </c>
      <c r="J143" s="125" t="s">
        <v>2014</v>
      </c>
      <c r="K143" s="125" t="s">
        <v>2014</v>
      </c>
      <c r="L143" s="125" t="s">
        <v>2014</v>
      </c>
      <c r="M143" s="34" t="s">
        <v>2107</v>
      </c>
      <c r="N143" s="34" t="s">
        <v>2424</v>
      </c>
      <c r="O143" s="129">
        <v>8</v>
      </c>
      <c r="P143" s="129">
        <f>O143*3</f>
        <v>24</v>
      </c>
      <c r="Q143" s="34"/>
      <c r="R143" s="34">
        <v>63</v>
      </c>
      <c r="S143" s="109">
        <v>0</v>
      </c>
      <c r="T143" s="78" t="s">
        <v>2492</v>
      </c>
      <c r="U143" s="34" t="s">
        <v>108</v>
      </c>
      <c r="V143" s="34" t="s">
        <v>2109</v>
      </c>
      <c r="W143" s="34"/>
      <c r="X143" s="34"/>
    </row>
    <row r="144" spans="1:24" ht="39.950000000000003" customHeight="1">
      <c r="A144" s="46">
        <v>137</v>
      </c>
      <c r="B144" s="456" t="s">
        <v>2124</v>
      </c>
      <c r="C144" s="34" t="s">
        <v>733</v>
      </c>
      <c r="D144" s="144">
        <v>41597</v>
      </c>
      <c r="E144" s="34" t="s">
        <v>1375</v>
      </c>
      <c r="F144" s="127">
        <v>3400</v>
      </c>
      <c r="G144" s="34">
        <v>5</v>
      </c>
      <c r="H144" s="144">
        <v>41603</v>
      </c>
      <c r="I144" s="144">
        <v>41607</v>
      </c>
      <c r="J144" s="125" t="s">
        <v>2014</v>
      </c>
      <c r="K144" s="125" t="s">
        <v>2014</v>
      </c>
      <c r="L144" s="125" t="s">
        <v>2014</v>
      </c>
      <c r="M144" s="34" t="s">
        <v>2081</v>
      </c>
      <c r="N144" s="34" t="s">
        <v>2466</v>
      </c>
      <c r="O144" s="129">
        <v>3</v>
      </c>
      <c r="P144" s="129">
        <f>O144*3</f>
        <v>9</v>
      </c>
      <c r="Q144" s="105" t="s">
        <v>384</v>
      </c>
      <c r="R144" s="34" t="s">
        <v>424</v>
      </c>
      <c r="S144" s="109">
        <v>0</v>
      </c>
      <c r="T144" s="78" t="s">
        <v>2493</v>
      </c>
      <c r="U144" s="34" t="s">
        <v>25</v>
      </c>
      <c r="V144" s="83" t="s">
        <v>2112</v>
      </c>
      <c r="W144" s="34"/>
      <c r="X144" s="34"/>
    </row>
    <row r="145" spans="1:24" ht="39.950000000000003" customHeight="1">
      <c r="A145" s="46">
        <v>138</v>
      </c>
      <c r="B145" s="457"/>
      <c r="C145" s="34" t="s">
        <v>733</v>
      </c>
      <c r="D145" s="144">
        <v>41597</v>
      </c>
      <c r="E145" s="34" t="s">
        <v>1375</v>
      </c>
      <c r="F145" s="127">
        <v>0</v>
      </c>
      <c r="G145" s="34">
        <v>5</v>
      </c>
      <c r="H145" s="144">
        <v>41603</v>
      </c>
      <c r="I145" s="144">
        <v>41607</v>
      </c>
      <c r="J145" s="125" t="s">
        <v>2014</v>
      </c>
      <c r="K145" s="125" t="s">
        <v>2014</v>
      </c>
      <c r="L145" s="125" t="s">
        <v>2014</v>
      </c>
      <c r="M145" s="34" t="s">
        <v>2081</v>
      </c>
      <c r="N145" s="34" t="s">
        <v>2466</v>
      </c>
      <c r="O145" s="129">
        <v>2</v>
      </c>
      <c r="P145" s="129">
        <f t="shared" ref="P145:P155" si="4">O145*3</f>
        <v>6</v>
      </c>
      <c r="Q145" s="104" t="s">
        <v>2609</v>
      </c>
      <c r="R145" s="34" t="s">
        <v>424</v>
      </c>
      <c r="S145" s="109">
        <v>0</v>
      </c>
      <c r="T145" s="78" t="s">
        <v>2388</v>
      </c>
      <c r="U145" s="34" t="s">
        <v>25</v>
      </c>
      <c r="V145" s="34">
        <v>6085</v>
      </c>
      <c r="W145" s="34"/>
      <c r="X145" s="34"/>
    </row>
    <row r="146" spans="1:24" ht="39.950000000000003" customHeight="1">
      <c r="A146" s="46">
        <v>139</v>
      </c>
      <c r="B146" s="457"/>
      <c r="C146" s="34" t="s">
        <v>733</v>
      </c>
      <c r="D146" s="144">
        <v>41597</v>
      </c>
      <c r="E146" s="34" t="s">
        <v>1375</v>
      </c>
      <c r="F146" s="127">
        <v>3400</v>
      </c>
      <c r="G146" s="34">
        <v>5</v>
      </c>
      <c r="H146" s="144">
        <v>41603</v>
      </c>
      <c r="I146" s="144">
        <v>41607</v>
      </c>
      <c r="J146" s="125" t="s">
        <v>2014</v>
      </c>
      <c r="K146" s="125" t="s">
        <v>2014</v>
      </c>
      <c r="L146" s="125" t="s">
        <v>2014</v>
      </c>
      <c r="M146" s="34" t="s">
        <v>2081</v>
      </c>
      <c r="N146" s="34" t="s">
        <v>2466</v>
      </c>
      <c r="O146" s="129">
        <v>3</v>
      </c>
      <c r="P146" s="129">
        <f t="shared" si="4"/>
        <v>9</v>
      </c>
      <c r="Q146" s="104" t="s">
        <v>2609</v>
      </c>
      <c r="R146" s="34" t="s">
        <v>424</v>
      </c>
      <c r="S146" s="109">
        <v>0</v>
      </c>
      <c r="T146" s="78" t="s">
        <v>2552</v>
      </c>
      <c r="U146" s="34" t="s">
        <v>41</v>
      </c>
      <c r="V146" s="34" t="s">
        <v>2113</v>
      </c>
      <c r="W146" s="34"/>
      <c r="X146" s="34"/>
    </row>
    <row r="147" spans="1:24" ht="39.950000000000003" customHeight="1">
      <c r="A147" s="46">
        <v>140</v>
      </c>
      <c r="B147" s="457"/>
      <c r="C147" s="34" t="s">
        <v>733</v>
      </c>
      <c r="D147" s="144">
        <v>41597</v>
      </c>
      <c r="E147" s="34" t="s">
        <v>1375</v>
      </c>
      <c r="F147" s="127">
        <v>3400</v>
      </c>
      <c r="G147" s="34">
        <v>5</v>
      </c>
      <c r="H147" s="144">
        <v>41603</v>
      </c>
      <c r="I147" s="144">
        <v>41607</v>
      </c>
      <c r="J147" s="125" t="s">
        <v>2014</v>
      </c>
      <c r="K147" s="125" t="s">
        <v>2014</v>
      </c>
      <c r="L147" s="125" t="s">
        <v>2014</v>
      </c>
      <c r="M147" s="34" t="s">
        <v>2081</v>
      </c>
      <c r="N147" s="34" t="s">
        <v>2466</v>
      </c>
      <c r="O147" s="129">
        <v>3</v>
      </c>
      <c r="P147" s="129">
        <f t="shared" si="4"/>
        <v>9</v>
      </c>
      <c r="Q147" s="105" t="s">
        <v>384</v>
      </c>
      <c r="R147" s="34" t="s">
        <v>424</v>
      </c>
      <c r="S147" s="109">
        <v>0</v>
      </c>
      <c r="T147" s="78" t="s">
        <v>2495</v>
      </c>
      <c r="U147" s="34" t="s">
        <v>41</v>
      </c>
      <c r="V147" s="34" t="s">
        <v>2114</v>
      </c>
      <c r="W147" s="34"/>
      <c r="X147" s="34"/>
    </row>
    <row r="148" spans="1:24" ht="39.950000000000003" customHeight="1">
      <c r="A148" s="46">
        <v>141</v>
      </c>
      <c r="B148" s="457"/>
      <c r="C148" s="34" t="s">
        <v>733</v>
      </c>
      <c r="D148" s="144">
        <v>41597</v>
      </c>
      <c r="E148" s="34" t="s">
        <v>1375</v>
      </c>
      <c r="F148" s="127">
        <v>3400</v>
      </c>
      <c r="G148" s="34">
        <v>5</v>
      </c>
      <c r="H148" s="144">
        <v>41603</v>
      </c>
      <c r="I148" s="144">
        <v>41607</v>
      </c>
      <c r="J148" s="125" t="s">
        <v>2014</v>
      </c>
      <c r="K148" s="125" t="s">
        <v>2014</v>
      </c>
      <c r="L148" s="125" t="s">
        <v>2014</v>
      </c>
      <c r="M148" s="34" t="s">
        <v>2081</v>
      </c>
      <c r="N148" s="34" t="s">
        <v>2466</v>
      </c>
      <c r="O148" s="129">
        <v>3</v>
      </c>
      <c r="P148" s="129">
        <f t="shared" si="4"/>
        <v>9</v>
      </c>
      <c r="Q148" s="104" t="s">
        <v>2609</v>
      </c>
      <c r="R148" s="34" t="s">
        <v>424</v>
      </c>
      <c r="S148" s="109">
        <v>0</v>
      </c>
      <c r="T148" s="78" t="s">
        <v>2282</v>
      </c>
      <c r="U148" s="34" t="s">
        <v>41</v>
      </c>
      <c r="V148" s="34" t="s">
        <v>2115</v>
      </c>
      <c r="W148" s="34"/>
      <c r="X148" s="34"/>
    </row>
    <row r="149" spans="1:24" ht="39.950000000000003" customHeight="1">
      <c r="A149" s="46">
        <v>142</v>
      </c>
      <c r="B149" s="457"/>
      <c r="C149" s="34" t="s">
        <v>733</v>
      </c>
      <c r="D149" s="144">
        <v>41597</v>
      </c>
      <c r="E149" s="34" t="s">
        <v>1375</v>
      </c>
      <c r="F149" s="127">
        <v>0</v>
      </c>
      <c r="G149" s="34">
        <v>5</v>
      </c>
      <c r="H149" s="144">
        <v>41603</v>
      </c>
      <c r="I149" s="144">
        <v>41607</v>
      </c>
      <c r="J149" s="125" t="s">
        <v>2014</v>
      </c>
      <c r="K149" s="125" t="s">
        <v>2014</v>
      </c>
      <c r="L149" s="125" t="s">
        <v>2014</v>
      </c>
      <c r="M149" s="34" t="s">
        <v>2081</v>
      </c>
      <c r="N149" s="34" t="s">
        <v>2466</v>
      </c>
      <c r="O149" s="129">
        <v>2</v>
      </c>
      <c r="P149" s="129">
        <f t="shared" si="4"/>
        <v>6</v>
      </c>
      <c r="Q149" s="105" t="s">
        <v>384</v>
      </c>
      <c r="R149" s="34" t="s">
        <v>424</v>
      </c>
      <c r="S149" s="109">
        <v>0</v>
      </c>
      <c r="T149" s="78" t="s">
        <v>2497</v>
      </c>
      <c r="U149" s="34" t="s">
        <v>41</v>
      </c>
      <c r="V149" s="34" t="s">
        <v>2116</v>
      </c>
      <c r="W149" s="34"/>
      <c r="X149" s="34"/>
    </row>
    <row r="150" spans="1:24" ht="39.950000000000003" customHeight="1">
      <c r="A150" s="46">
        <v>143</v>
      </c>
      <c r="B150" s="457"/>
      <c r="C150" s="34" t="s">
        <v>733</v>
      </c>
      <c r="D150" s="144">
        <v>41597</v>
      </c>
      <c r="E150" s="34" t="s">
        <v>1375</v>
      </c>
      <c r="F150" s="127">
        <v>3400</v>
      </c>
      <c r="G150" s="34">
        <v>5</v>
      </c>
      <c r="H150" s="144">
        <v>41603</v>
      </c>
      <c r="I150" s="144">
        <v>41607</v>
      </c>
      <c r="J150" s="125" t="s">
        <v>2014</v>
      </c>
      <c r="K150" s="125" t="s">
        <v>2014</v>
      </c>
      <c r="L150" s="125" t="s">
        <v>2014</v>
      </c>
      <c r="M150" s="34" t="s">
        <v>2081</v>
      </c>
      <c r="N150" s="34" t="s">
        <v>2466</v>
      </c>
      <c r="O150" s="129">
        <v>3</v>
      </c>
      <c r="P150" s="129">
        <f t="shared" si="4"/>
        <v>9</v>
      </c>
      <c r="Q150" s="105" t="s">
        <v>384</v>
      </c>
      <c r="R150" s="34" t="s">
        <v>424</v>
      </c>
      <c r="S150" s="109">
        <v>0</v>
      </c>
      <c r="T150" s="78" t="s">
        <v>2553</v>
      </c>
      <c r="U150" s="34" t="s">
        <v>41</v>
      </c>
      <c r="V150" s="34" t="s">
        <v>2117</v>
      </c>
      <c r="W150" s="34"/>
      <c r="X150" s="34"/>
    </row>
    <row r="151" spans="1:24" ht="39.950000000000003" customHeight="1">
      <c r="A151" s="46">
        <v>144</v>
      </c>
      <c r="B151" s="458"/>
      <c r="C151" s="34" t="s">
        <v>733</v>
      </c>
      <c r="D151" s="144">
        <v>41597</v>
      </c>
      <c r="E151" s="34" t="s">
        <v>1375</v>
      </c>
      <c r="F151" s="127">
        <v>3400</v>
      </c>
      <c r="G151" s="34">
        <v>5</v>
      </c>
      <c r="H151" s="144">
        <v>41603</v>
      </c>
      <c r="I151" s="144">
        <v>41607</v>
      </c>
      <c r="J151" s="125" t="s">
        <v>2014</v>
      </c>
      <c r="K151" s="125" t="s">
        <v>2014</v>
      </c>
      <c r="L151" s="125" t="s">
        <v>2014</v>
      </c>
      <c r="M151" s="34" t="s">
        <v>2081</v>
      </c>
      <c r="N151" s="34" t="s">
        <v>2466</v>
      </c>
      <c r="O151" s="129">
        <v>3</v>
      </c>
      <c r="P151" s="129">
        <f t="shared" si="4"/>
        <v>9</v>
      </c>
      <c r="Q151" s="104" t="s">
        <v>2609</v>
      </c>
      <c r="R151" s="34" t="s">
        <v>424</v>
      </c>
      <c r="S151" s="109">
        <v>0</v>
      </c>
      <c r="T151" s="78" t="s">
        <v>2498</v>
      </c>
      <c r="U151" s="34" t="s">
        <v>41</v>
      </c>
      <c r="V151" s="34" t="s">
        <v>2118</v>
      </c>
      <c r="W151" s="34"/>
      <c r="X151" s="34"/>
    </row>
    <row r="152" spans="1:24" ht="39.950000000000003" customHeight="1">
      <c r="A152" s="46">
        <v>145</v>
      </c>
      <c r="B152" s="456" t="s">
        <v>2125</v>
      </c>
      <c r="C152" s="34" t="s">
        <v>1469</v>
      </c>
      <c r="D152" s="144">
        <v>41603</v>
      </c>
      <c r="E152" s="34" t="s">
        <v>2051</v>
      </c>
      <c r="F152" s="127">
        <v>4500</v>
      </c>
      <c r="G152" s="34">
        <v>10</v>
      </c>
      <c r="H152" s="144">
        <v>41613</v>
      </c>
      <c r="I152" s="144">
        <v>41622</v>
      </c>
      <c r="J152" s="125" t="s">
        <v>2014</v>
      </c>
      <c r="K152" s="125" t="s">
        <v>2014</v>
      </c>
      <c r="L152" s="125" t="s">
        <v>2014</v>
      </c>
      <c r="M152" s="34" t="s">
        <v>1102</v>
      </c>
      <c r="N152" s="34" t="s">
        <v>2424</v>
      </c>
      <c r="O152" s="129">
        <v>2</v>
      </c>
      <c r="P152" s="129">
        <f t="shared" si="4"/>
        <v>6</v>
      </c>
      <c r="Q152" s="104" t="s">
        <v>2609</v>
      </c>
      <c r="R152" s="34">
        <v>63</v>
      </c>
      <c r="S152" s="109">
        <v>0</v>
      </c>
      <c r="T152" s="78" t="s">
        <v>2499</v>
      </c>
      <c r="U152" s="34" t="s">
        <v>269</v>
      </c>
      <c r="V152" s="34">
        <v>397</v>
      </c>
      <c r="W152" s="34"/>
      <c r="X152" s="34"/>
    </row>
    <row r="153" spans="1:24" ht="39.950000000000003" customHeight="1">
      <c r="A153" s="46">
        <v>146</v>
      </c>
      <c r="B153" s="457"/>
      <c r="C153" s="34" t="s">
        <v>1469</v>
      </c>
      <c r="D153" s="144">
        <v>41603</v>
      </c>
      <c r="E153" s="34" t="s">
        <v>2051</v>
      </c>
      <c r="F153" s="127">
        <v>4500</v>
      </c>
      <c r="G153" s="34">
        <v>10</v>
      </c>
      <c r="H153" s="144">
        <v>41613</v>
      </c>
      <c r="I153" s="144">
        <v>41622</v>
      </c>
      <c r="J153" s="125" t="s">
        <v>2014</v>
      </c>
      <c r="K153" s="125" t="s">
        <v>2014</v>
      </c>
      <c r="L153" s="125" t="s">
        <v>2014</v>
      </c>
      <c r="M153" s="34" t="s">
        <v>1102</v>
      </c>
      <c r="N153" s="34" t="s">
        <v>2424</v>
      </c>
      <c r="O153" s="129">
        <v>2</v>
      </c>
      <c r="P153" s="129">
        <f t="shared" si="4"/>
        <v>6</v>
      </c>
      <c r="Q153" s="104" t="s">
        <v>2609</v>
      </c>
      <c r="R153" s="34">
        <v>63</v>
      </c>
      <c r="S153" s="109">
        <v>0</v>
      </c>
      <c r="T153" s="78" t="s">
        <v>2500</v>
      </c>
      <c r="U153" s="34" t="s">
        <v>269</v>
      </c>
      <c r="V153" s="34" t="s">
        <v>1997</v>
      </c>
      <c r="W153" s="34"/>
      <c r="X153" s="34"/>
    </row>
    <row r="154" spans="1:24" ht="39.950000000000003" customHeight="1">
      <c r="A154" s="46">
        <v>147</v>
      </c>
      <c r="B154" s="457"/>
      <c r="C154" s="34" t="s">
        <v>1469</v>
      </c>
      <c r="D154" s="144">
        <v>41603</v>
      </c>
      <c r="E154" s="34" t="s">
        <v>2051</v>
      </c>
      <c r="F154" s="127">
        <v>4500</v>
      </c>
      <c r="G154" s="34">
        <v>10</v>
      </c>
      <c r="H154" s="144">
        <v>41613</v>
      </c>
      <c r="I154" s="144">
        <v>41622</v>
      </c>
      <c r="J154" s="125" t="s">
        <v>2014</v>
      </c>
      <c r="K154" s="125" t="s">
        <v>2014</v>
      </c>
      <c r="L154" s="125" t="s">
        <v>2014</v>
      </c>
      <c r="M154" s="34" t="s">
        <v>1102</v>
      </c>
      <c r="N154" s="34" t="s">
        <v>2424</v>
      </c>
      <c r="O154" s="129">
        <v>2</v>
      </c>
      <c r="P154" s="129">
        <f t="shared" si="4"/>
        <v>6</v>
      </c>
      <c r="Q154" s="104" t="s">
        <v>2609</v>
      </c>
      <c r="R154" s="34">
        <v>63</v>
      </c>
      <c r="S154" s="109">
        <v>0</v>
      </c>
      <c r="T154" s="78" t="s">
        <v>2501</v>
      </c>
      <c r="U154" s="34" t="s">
        <v>269</v>
      </c>
      <c r="V154" s="34" t="s">
        <v>2122</v>
      </c>
      <c r="W154" s="34"/>
      <c r="X154" s="34"/>
    </row>
    <row r="155" spans="1:24" ht="39.950000000000003" customHeight="1">
      <c r="A155" s="46">
        <v>148</v>
      </c>
      <c r="B155" s="458"/>
      <c r="C155" s="34" t="s">
        <v>1469</v>
      </c>
      <c r="D155" s="144">
        <v>41603</v>
      </c>
      <c r="E155" s="34" t="s">
        <v>2051</v>
      </c>
      <c r="F155" s="127">
        <v>4500</v>
      </c>
      <c r="G155" s="34">
        <v>10</v>
      </c>
      <c r="H155" s="144">
        <v>41613</v>
      </c>
      <c r="I155" s="144">
        <v>41622</v>
      </c>
      <c r="J155" s="125" t="s">
        <v>2014</v>
      </c>
      <c r="K155" s="125" t="s">
        <v>2014</v>
      </c>
      <c r="L155" s="125" t="s">
        <v>2014</v>
      </c>
      <c r="M155" s="34" t="s">
        <v>1102</v>
      </c>
      <c r="N155" s="34" t="s">
        <v>2424</v>
      </c>
      <c r="O155" s="129">
        <v>2</v>
      </c>
      <c r="P155" s="129">
        <f t="shared" si="4"/>
        <v>6</v>
      </c>
      <c r="Q155" s="104" t="s">
        <v>2609</v>
      </c>
      <c r="R155" s="34">
        <v>63</v>
      </c>
      <c r="S155" s="109">
        <v>0</v>
      </c>
      <c r="T155" s="78" t="s">
        <v>2502</v>
      </c>
      <c r="U155" s="34" t="s">
        <v>269</v>
      </c>
      <c r="V155" s="34" t="s">
        <v>2123</v>
      </c>
      <c r="W155" s="34"/>
      <c r="X155" s="34"/>
    </row>
    <row r="156" spans="1:24">
      <c r="W156" s="92">
        <f>COUNTIF(W4:W155,0)</f>
        <v>39</v>
      </c>
    </row>
  </sheetData>
  <autoFilter ref="A2:X156" xr:uid="{00000000-0009-0000-0000-000007000000}"/>
  <mergeCells count="29">
    <mergeCell ref="B135:B136"/>
    <mergeCell ref="B137:B139"/>
    <mergeCell ref="B141:B143"/>
    <mergeCell ref="B144:B151"/>
    <mergeCell ref="B152:B155"/>
    <mergeCell ref="A1:Q1"/>
    <mergeCell ref="B115:B117"/>
    <mergeCell ref="B119:B120"/>
    <mergeCell ref="B121:B127"/>
    <mergeCell ref="B128:B129"/>
    <mergeCell ref="B38:B49"/>
    <mergeCell ref="B52:B55"/>
    <mergeCell ref="B56:B57"/>
    <mergeCell ref="B59:B63"/>
    <mergeCell ref="B66:B67"/>
    <mergeCell ref="B68:B73"/>
    <mergeCell ref="B5:B7"/>
    <mergeCell ref="B9:B17"/>
    <mergeCell ref="B18:B24"/>
    <mergeCell ref="B28:B30"/>
    <mergeCell ref="B32:B33"/>
    <mergeCell ref="B130:B132"/>
    <mergeCell ref="B133:B134"/>
    <mergeCell ref="B77:B79"/>
    <mergeCell ref="B82:B88"/>
    <mergeCell ref="B92:B94"/>
    <mergeCell ref="B96:B102"/>
    <mergeCell ref="B104:B109"/>
    <mergeCell ref="B112:B114"/>
  </mergeCells>
  <phoneticPr fontId="8" type="noConversion"/>
  <pageMargins left="0.9055118110236221" right="0.39370078740157483" top="0.74803149606299213" bottom="0.55118110236220474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filterMode="1">
    <tabColor rgb="FF0000FF"/>
  </sheetPr>
  <dimension ref="A1:X112"/>
  <sheetViews>
    <sheetView view="pageBreakPreview" zoomScaleSheetLayoutView="100" workbookViewId="0">
      <pane xSplit="5" ySplit="2" topLeftCell="F3" activePane="bottomRight" state="frozen"/>
      <selection activeCell="P6" sqref="P6"/>
      <selection pane="topRight" activeCell="P6" sqref="P6"/>
      <selection pane="bottomLeft" activeCell="P6" sqref="P6"/>
      <selection pane="bottomRight" activeCell="P6" sqref="P6"/>
    </sheetView>
  </sheetViews>
  <sheetFormatPr defaultRowHeight="13.5"/>
  <cols>
    <col min="1" max="1" width="5.77734375" style="65" customWidth="1"/>
    <col min="2" max="2" width="6.77734375" style="65" customWidth="1"/>
    <col min="3" max="3" width="11.77734375" style="92" customWidth="1"/>
    <col min="4" max="4" width="6.77734375" style="89" customWidth="1"/>
    <col min="5" max="5" width="13" style="93" customWidth="1"/>
    <col min="6" max="6" width="9.77734375" style="92" customWidth="1"/>
    <col min="7" max="7" width="7.88671875" style="92" customWidth="1"/>
    <col min="8" max="9" width="7.77734375" style="92" customWidth="1"/>
    <col min="10" max="10" width="7.33203125" style="92" customWidth="1"/>
    <col min="11" max="11" width="11.77734375" style="92" customWidth="1"/>
    <col min="12" max="12" width="7.33203125" style="92" customWidth="1"/>
    <col min="13" max="14" width="9.33203125" style="92" customWidth="1"/>
    <col min="15" max="16" width="6.77734375" style="92" customWidth="1"/>
    <col min="17" max="17" width="7.77734375" style="87" customWidth="1"/>
    <col min="18" max="18" width="6" style="92" hidden="1" customWidth="1"/>
    <col min="19" max="19" width="7.88671875" style="92" hidden="1" customWidth="1"/>
    <col min="20" max="20" width="18.44140625" style="67" hidden="1" customWidth="1"/>
    <col min="21" max="21" width="7.77734375" style="67" hidden="1" customWidth="1"/>
    <col min="22" max="22" width="9.33203125" style="67" hidden="1" customWidth="1"/>
    <col min="23" max="23" width="19.88671875" style="92" hidden="1" customWidth="1"/>
    <col min="24" max="24" width="12.5546875" style="92" hidden="1" customWidth="1"/>
    <col min="25" max="16384" width="8.88671875" style="65"/>
  </cols>
  <sheetData>
    <row r="1" spans="1:24" ht="60" customHeight="1">
      <c r="A1" s="459" t="s">
        <v>2620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126"/>
      <c r="S1" s="126"/>
      <c r="T1" s="126"/>
      <c r="U1" s="126"/>
      <c r="V1" s="126"/>
      <c r="W1" s="126"/>
      <c r="X1" s="126"/>
    </row>
    <row r="2" spans="1:24" s="91" customFormat="1" ht="39.950000000000003" customHeight="1">
      <c r="A2" s="137" t="s">
        <v>1598</v>
      </c>
      <c r="B2" s="137" t="s">
        <v>396</v>
      </c>
      <c r="C2" s="138" t="s">
        <v>2618</v>
      </c>
      <c r="D2" s="139" t="s">
        <v>4</v>
      </c>
      <c r="E2" s="140" t="s">
        <v>5</v>
      </c>
      <c r="F2" s="138" t="s">
        <v>2160</v>
      </c>
      <c r="G2" s="138" t="s">
        <v>12</v>
      </c>
      <c r="H2" s="138" t="s">
        <v>13</v>
      </c>
      <c r="I2" s="138" t="s">
        <v>14</v>
      </c>
      <c r="J2" s="138" t="s">
        <v>2622</v>
      </c>
      <c r="K2" s="142" t="s">
        <v>2623</v>
      </c>
      <c r="L2" s="138" t="s">
        <v>2626</v>
      </c>
      <c r="M2" s="138" t="s">
        <v>2135</v>
      </c>
      <c r="N2" s="138" t="s">
        <v>2136</v>
      </c>
      <c r="O2" s="138" t="s">
        <v>9</v>
      </c>
      <c r="P2" s="138" t="s">
        <v>10</v>
      </c>
      <c r="Q2" s="143" t="s">
        <v>2621</v>
      </c>
      <c r="R2" s="72" t="s">
        <v>11</v>
      </c>
      <c r="S2" s="72" t="s">
        <v>2217</v>
      </c>
      <c r="T2" s="72" t="s">
        <v>2138</v>
      </c>
      <c r="U2" s="72" t="s">
        <v>7</v>
      </c>
      <c r="V2" s="72" t="s">
        <v>8</v>
      </c>
      <c r="W2" s="72" t="s">
        <v>15</v>
      </c>
      <c r="X2" s="72" t="s">
        <v>16</v>
      </c>
    </row>
    <row r="3" spans="1:24" s="50" customFormat="1" ht="39.950000000000003" hidden="1" customHeight="1">
      <c r="A3" s="131"/>
      <c r="B3" s="131" t="s">
        <v>2625</v>
      </c>
      <c r="C3" s="132"/>
      <c r="D3" s="133"/>
      <c r="E3" s="134"/>
      <c r="F3" s="135">
        <f>SUM(F4:F110)</f>
        <v>54674900</v>
      </c>
      <c r="G3" s="132"/>
      <c r="H3" s="132"/>
      <c r="I3" s="132"/>
      <c r="J3" s="132"/>
      <c r="K3" s="132"/>
      <c r="L3" s="132"/>
      <c r="M3" s="132"/>
      <c r="N3" s="132"/>
      <c r="O3" s="136">
        <f>SUM(O4:O110)</f>
        <v>9723.4</v>
      </c>
      <c r="P3" s="136">
        <f>SUM(P4:P110)</f>
        <v>30127.05999999999</v>
      </c>
      <c r="Q3" s="132"/>
      <c r="R3" s="72"/>
      <c r="S3" s="109"/>
      <c r="T3" s="72"/>
      <c r="U3" s="72"/>
      <c r="V3" s="72"/>
      <c r="W3" s="72"/>
      <c r="X3" s="72"/>
    </row>
    <row r="4" spans="1:24" ht="39.950000000000003" hidden="1" customHeight="1">
      <c r="A4" s="46">
        <v>1</v>
      </c>
      <c r="B4" s="456" t="s">
        <v>2142</v>
      </c>
      <c r="C4" s="34" t="s">
        <v>1469</v>
      </c>
      <c r="D4" s="144">
        <v>41659</v>
      </c>
      <c r="E4" s="34" t="s">
        <v>2133</v>
      </c>
      <c r="F4" s="127">
        <v>0</v>
      </c>
      <c r="G4" s="34">
        <v>10</v>
      </c>
      <c r="H4" s="144">
        <v>41661</v>
      </c>
      <c r="I4" s="144">
        <v>41672</v>
      </c>
      <c r="J4" s="125" t="s">
        <v>2014</v>
      </c>
      <c r="K4" s="125" t="s">
        <v>2014</v>
      </c>
      <c r="L4" s="125" t="s">
        <v>2014</v>
      </c>
      <c r="M4" s="34" t="s">
        <v>1007</v>
      </c>
      <c r="N4" s="34" t="s">
        <v>1272</v>
      </c>
      <c r="O4" s="130">
        <v>2</v>
      </c>
      <c r="P4" s="130" t="s">
        <v>257</v>
      </c>
      <c r="Q4" s="104" t="s">
        <v>2609</v>
      </c>
      <c r="R4" s="34">
        <v>50</v>
      </c>
      <c r="S4" s="84"/>
      <c r="T4" s="34" t="s">
        <v>2139</v>
      </c>
      <c r="U4" s="34" t="s">
        <v>160</v>
      </c>
      <c r="V4" s="125">
        <v>1781</v>
      </c>
      <c r="W4" s="34"/>
      <c r="X4" s="34" t="s">
        <v>2141</v>
      </c>
    </row>
    <row r="5" spans="1:24" ht="39.950000000000003" hidden="1" customHeight="1">
      <c r="A5" s="46">
        <v>2</v>
      </c>
      <c r="B5" s="457"/>
      <c r="C5" s="34" t="s">
        <v>1469</v>
      </c>
      <c r="D5" s="144">
        <v>41659</v>
      </c>
      <c r="E5" s="34" t="s">
        <v>2133</v>
      </c>
      <c r="F5" s="127">
        <v>0</v>
      </c>
      <c r="G5" s="34">
        <v>10</v>
      </c>
      <c r="H5" s="144">
        <v>41661</v>
      </c>
      <c r="I5" s="144">
        <v>41672</v>
      </c>
      <c r="J5" s="125" t="s">
        <v>2014</v>
      </c>
      <c r="K5" s="125" t="s">
        <v>2014</v>
      </c>
      <c r="L5" s="125" t="s">
        <v>2014</v>
      </c>
      <c r="M5" s="34" t="s">
        <v>1007</v>
      </c>
      <c r="N5" s="34" t="s">
        <v>1272</v>
      </c>
      <c r="O5" s="130">
        <v>2</v>
      </c>
      <c r="P5" s="130" t="s">
        <v>257</v>
      </c>
      <c r="Q5" s="104" t="s">
        <v>2609</v>
      </c>
      <c r="R5" s="34">
        <v>50</v>
      </c>
      <c r="S5" s="84"/>
      <c r="T5" s="34" t="s">
        <v>2143</v>
      </c>
      <c r="U5" s="34" t="s">
        <v>160</v>
      </c>
      <c r="V5" s="125">
        <v>1588</v>
      </c>
      <c r="W5" s="34"/>
      <c r="X5" s="34" t="s">
        <v>2141</v>
      </c>
    </row>
    <row r="6" spans="1:24" ht="39.950000000000003" hidden="1" customHeight="1">
      <c r="A6" s="46">
        <v>3</v>
      </c>
      <c r="B6" s="457"/>
      <c r="C6" s="34" t="s">
        <v>1469</v>
      </c>
      <c r="D6" s="144">
        <v>41659</v>
      </c>
      <c r="E6" s="34" t="s">
        <v>2133</v>
      </c>
      <c r="F6" s="127">
        <v>0</v>
      </c>
      <c r="G6" s="34">
        <v>10</v>
      </c>
      <c r="H6" s="144">
        <v>41673</v>
      </c>
      <c r="I6" s="144">
        <v>41682</v>
      </c>
      <c r="J6" s="125" t="s">
        <v>2014</v>
      </c>
      <c r="K6" s="125" t="s">
        <v>2014</v>
      </c>
      <c r="L6" s="125" t="s">
        <v>2014</v>
      </c>
      <c r="M6" s="34" t="s">
        <v>1007</v>
      </c>
      <c r="N6" s="34" t="s">
        <v>1272</v>
      </c>
      <c r="O6" s="130">
        <v>2</v>
      </c>
      <c r="P6" s="130" t="s">
        <v>257</v>
      </c>
      <c r="Q6" s="104" t="s">
        <v>2609</v>
      </c>
      <c r="R6" s="34">
        <v>50</v>
      </c>
      <c r="S6" s="84"/>
      <c r="T6" s="34" t="s">
        <v>2144</v>
      </c>
      <c r="U6" s="34" t="s">
        <v>56</v>
      </c>
      <c r="V6" s="125">
        <v>5041</v>
      </c>
      <c r="W6" s="34"/>
      <c r="X6" s="34" t="s">
        <v>2141</v>
      </c>
    </row>
    <row r="7" spans="1:24" ht="39.950000000000003" hidden="1" customHeight="1">
      <c r="A7" s="46">
        <v>4</v>
      </c>
      <c r="B7" s="457"/>
      <c r="C7" s="34" t="s">
        <v>1469</v>
      </c>
      <c r="D7" s="144">
        <v>41659</v>
      </c>
      <c r="E7" s="34" t="s">
        <v>2133</v>
      </c>
      <c r="F7" s="127">
        <v>0</v>
      </c>
      <c r="G7" s="34">
        <v>10</v>
      </c>
      <c r="H7" s="144">
        <v>41673</v>
      </c>
      <c r="I7" s="144">
        <v>41682</v>
      </c>
      <c r="J7" s="125" t="s">
        <v>2014</v>
      </c>
      <c r="K7" s="125" t="s">
        <v>2014</v>
      </c>
      <c r="L7" s="125" t="s">
        <v>2014</v>
      </c>
      <c r="M7" s="34" t="s">
        <v>1007</v>
      </c>
      <c r="N7" s="34" t="s">
        <v>1272</v>
      </c>
      <c r="O7" s="130">
        <v>2</v>
      </c>
      <c r="P7" s="130" t="s">
        <v>257</v>
      </c>
      <c r="Q7" s="104" t="s">
        <v>2609</v>
      </c>
      <c r="R7" s="34">
        <v>50</v>
      </c>
      <c r="S7" s="84"/>
      <c r="T7" s="34" t="s">
        <v>2146</v>
      </c>
      <c r="U7" s="34" t="s">
        <v>56</v>
      </c>
      <c r="V7" s="125">
        <v>4645</v>
      </c>
      <c r="W7" s="34"/>
      <c r="X7" s="34" t="s">
        <v>2141</v>
      </c>
    </row>
    <row r="8" spans="1:24" ht="39.950000000000003" hidden="1" customHeight="1">
      <c r="A8" s="46">
        <v>5</v>
      </c>
      <c r="B8" s="457"/>
      <c r="C8" s="34" t="s">
        <v>1469</v>
      </c>
      <c r="D8" s="144">
        <v>41659</v>
      </c>
      <c r="E8" s="34" t="s">
        <v>2133</v>
      </c>
      <c r="F8" s="127">
        <v>0</v>
      </c>
      <c r="G8" s="34">
        <v>10</v>
      </c>
      <c r="H8" s="144">
        <v>41673</v>
      </c>
      <c r="I8" s="144">
        <v>41682</v>
      </c>
      <c r="J8" s="125" t="s">
        <v>2014</v>
      </c>
      <c r="K8" s="125" t="s">
        <v>2014</v>
      </c>
      <c r="L8" s="125" t="s">
        <v>2014</v>
      </c>
      <c r="M8" s="34" t="s">
        <v>1007</v>
      </c>
      <c r="N8" s="34" t="s">
        <v>1272</v>
      </c>
      <c r="O8" s="130">
        <v>2</v>
      </c>
      <c r="P8" s="130" t="s">
        <v>257</v>
      </c>
      <c r="Q8" s="104" t="s">
        <v>2609</v>
      </c>
      <c r="R8" s="34">
        <v>50</v>
      </c>
      <c r="S8" s="84"/>
      <c r="T8" s="34" t="s">
        <v>2147</v>
      </c>
      <c r="U8" s="34" t="s">
        <v>56</v>
      </c>
      <c r="V8" s="125">
        <v>5361</v>
      </c>
      <c r="W8" s="34"/>
      <c r="X8" s="34" t="s">
        <v>2141</v>
      </c>
    </row>
    <row r="9" spans="1:24" ht="39.950000000000003" hidden="1" customHeight="1">
      <c r="A9" s="46">
        <v>6</v>
      </c>
      <c r="B9" s="457"/>
      <c r="C9" s="34" t="s">
        <v>1469</v>
      </c>
      <c r="D9" s="144">
        <v>41659</v>
      </c>
      <c r="E9" s="34" t="s">
        <v>2133</v>
      </c>
      <c r="F9" s="127">
        <v>0</v>
      </c>
      <c r="G9" s="34">
        <v>10</v>
      </c>
      <c r="H9" s="144">
        <v>41673</v>
      </c>
      <c r="I9" s="144">
        <v>41682</v>
      </c>
      <c r="J9" s="125" t="s">
        <v>2014</v>
      </c>
      <c r="K9" s="125" t="s">
        <v>2014</v>
      </c>
      <c r="L9" s="125" t="s">
        <v>2014</v>
      </c>
      <c r="M9" s="34" t="s">
        <v>1007</v>
      </c>
      <c r="N9" s="34" t="s">
        <v>1272</v>
      </c>
      <c r="O9" s="130">
        <v>2</v>
      </c>
      <c r="P9" s="130" t="s">
        <v>257</v>
      </c>
      <c r="Q9" s="104" t="s">
        <v>2609</v>
      </c>
      <c r="R9" s="34">
        <v>50</v>
      </c>
      <c r="S9" s="84"/>
      <c r="T9" s="34" t="s">
        <v>2148</v>
      </c>
      <c r="U9" s="34" t="s">
        <v>18</v>
      </c>
      <c r="V9" s="125">
        <v>1669</v>
      </c>
      <c r="W9" s="34"/>
      <c r="X9" s="34" t="s">
        <v>2141</v>
      </c>
    </row>
    <row r="10" spans="1:24" ht="39.950000000000003" hidden="1" customHeight="1">
      <c r="A10" s="46">
        <v>7</v>
      </c>
      <c r="B10" s="457"/>
      <c r="C10" s="34" t="s">
        <v>1469</v>
      </c>
      <c r="D10" s="144">
        <v>41659</v>
      </c>
      <c r="E10" s="34" t="s">
        <v>2133</v>
      </c>
      <c r="F10" s="127">
        <v>0</v>
      </c>
      <c r="G10" s="34">
        <v>10</v>
      </c>
      <c r="H10" s="144">
        <v>41673</v>
      </c>
      <c r="I10" s="144">
        <v>41682</v>
      </c>
      <c r="J10" s="125" t="s">
        <v>2014</v>
      </c>
      <c r="K10" s="125" t="s">
        <v>2014</v>
      </c>
      <c r="L10" s="125" t="s">
        <v>2014</v>
      </c>
      <c r="M10" s="34" t="s">
        <v>1007</v>
      </c>
      <c r="N10" s="34" t="s">
        <v>1272</v>
      </c>
      <c r="O10" s="130">
        <v>2</v>
      </c>
      <c r="P10" s="130" t="s">
        <v>257</v>
      </c>
      <c r="Q10" s="104" t="s">
        <v>2609</v>
      </c>
      <c r="R10" s="34">
        <v>50</v>
      </c>
      <c r="S10" s="84"/>
      <c r="T10" s="34" t="s">
        <v>2150</v>
      </c>
      <c r="U10" s="34" t="s">
        <v>25</v>
      </c>
      <c r="V10" s="125">
        <v>5774</v>
      </c>
      <c r="W10" s="34"/>
      <c r="X10" s="34" t="s">
        <v>2141</v>
      </c>
    </row>
    <row r="11" spans="1:24" ht="39.950000000000003" hidden="1" customHeight="1">
      <c r="A11" s="46">
        <v>8</v>
      </c>
      <c r="B11" s="456" t="s">
        <v>2152</v>
      </c>
      <c r="C11" s="34" t="s">
        <v>1469</v>
      </c>
      <c r="D11" s="144">
        <v>41666</v>
      </c>
      <c r="E11" s="34" t="s">
        <v>1768</v>
      </c>
      <c r="F11" s="127">
        <v>0</v>
      </c>
      <c r="G11" s="34">
        <v>10</v>
      </c>
      <c r="H11" s="144">
        <v>41719</v>
      </c>
      <c r="I11" s="144">
        <v>41728</v>
      </c>
      <c r="J11" s="125" t="s">
        <v>2014</v>
      </c>
      <c r="K11" s="125" t="s">
        <v>2014</v>
      </c>
      <c r="L11" s="125" t="s">
        <v>2014</v>
      </c>
      <c r="M11" s="34" t="s">
        <v>2153</v>
      </c>
      <c r="N11" s="34" t="s">
        <v>1180</v>
      </c>
      <c r="O11" s="130">
        <v>2</v>
      </c>
      <c r="P11" s="130" t="s">
        <v>257</v>
      </c>
      <c r="Q11" s="104" t="s">
        <v>2609</v>
      </c>
      <c r="R11" s="34">
        <v>63</v>
      </c>
      <c r="S11" s="84"/>
      <c r="T11" s="34" t="s">
        <v>2154</v>
      </c>
      <c r="U11" s="34" t="s">
        <v>25</v>
      </c>
      <c r="V11" s="125" t="s">
        <v>2157</v>
      </c>
      <c r="W11" s="34"/>
      <c r="X11" s="34" t="s">
        <v>2141</v>
      </c>
    </row>
    <row r="12" spans="1:24" ht="39.950000000000003" hidden="1" customHeight="1">
      <c r="A12" s="46">
        <v>9</v>
      </c>
      <c r="B12" s="458"/>
      <c r="C12" s="34" t="s">
        <v>1469</v>
      </c>
      <c r="D12" s="144">
        <v>41666</v>
      </c>
      <c r="E12" s="34" t="s">
        <v>1768</v>
      </c>
      <c r="F12" s="127">
        <v>7900</v>
      </c>
      <c r="G12" s="34">
        <v>10</v>
      </c>
      <c r="H12" s="144">
        <v>41680</v>
      </c>
      <c r="I12" s="144">
        <v>41690</v>
      </c>
      <c r="J12" s="125" t="s">
        <v>2014</v>
      </c>
      <c r="K12" s="125" t="s">
        <v>2014</v>
      </c>
      <c r="L12" s="125" t="s">
        <v>2014</v>
      </c>
      <c r="M12" s="34" t="s">
        <v>2155</v>
      </c>
      <c r="N12" s="34" t="s">
        <v>1180</v>
      </c>
      <c r="O12" s="130">
        <v>8</v>
      </c>
      <c r="P12" s="130">
        <v>9.6</v>
      </c>
      <c r="Q12" s="104" t="s">
        <v>2609</v>
      </c>
      <c r="R12" s="34">
        <v>63</v>
      </c>
      <c r="S12" s="84"/>
      <c r="T12" s="34" t="s">
        <v>2156</v>
      </c>
      <c r="U12" s="34" t="s">
        <v>56</v>
      </c>
      <c r="V12" s="125" t="s">
        <v>2159</v>
      </c>
      <c r="W12" s="34"/>
      <c r="X12" s="34" t="s">
        <v>2141</v>
      </c>
    </row>
    <row r="13" spans="1:24" ht="39.950000000000003" hidden="1" customHeight="1">
      <c r="A13" s="46">
        <v>10</v>
      </c>
      <c r="B13" s="456" t="s">
        <v>2161</v>
      </c>
      <c r="C13" s="34" t="s">
        <v>1469</v>
      </c>
      <c r="D13" s="144">
        <v>41677</v>
      </c>
      <c r="E13" s="34" t="s">
        <v>1768</v>
      </c>
      <c r="F13" s="127">
        <v>2900</v>
      </c>
      <c r="G13" s="34">
        <v>10</v>
      </c>
      <c r="H13" s="144">
        <v>41687</v>
      </c>
      <c r="I13" s="144">
        <v>41696</v>
      </c>
      <c r="J13" s="125" t="s">
        <v>2014</v>
      </c>
      <c r="K13" s="125" t="s">
        <v>2014</v>
      </c>
      <c r="L13" s="125" t="s">
        <v>2014</v>
      </c>
      <c r="M13" s="34" t="s">
        <v>2162</v>
      </c>
      <c r="N13" s="34" t="s">
        <v>1180</v>
      </c>
      <c r="O13" s="130">
        <v>3</v>
      </c>
      <c r="P13" s="130">
        <v>3.6</v>
      </c>
      <c r="Q13" s="104" t="s">
        <v>2609</v>
      </c>
      <c r="R13" s="34">
        <v>90</v>
      </c>
      <c r="S13" s="84"/>
      <c r="T13" s="34" t="s">
        <v>2163</v>
      </c>
      <c r="U13" s="34" t="s">
        <v>25</v>
      </c>
      <c r="V13" s="125" t="s">
        <v>2164</v>
      </c>
      <c r="W13" s="34"/>
      <c r="X13" s="34" t="s">
        <v>2141</v>
      </c>
    </row>
    <row r="14" spans="1:24" ht="39.950000000000003" hidden="1" customHeight="1">
      <c r="A14" s="46">
        <v>11</v>
      </c>
      <c r="B14" s="458"/>
      <c r="C14" s="34" t="s">
        <v>1469</v>
      </c>
      <c r="D14" s="144">
        <v>41677</v>
      </c>
      <c r="E14" s="34" t="s">
        <v>1768</v>
      </c>
      <c r="F14" s="127">
        <v>0</v>
      </c>
      <c r="G14" s="34">
        <v>10</v>
      </c>
      <c r="H14" s="144">
        <v>41683</v>
      </c>
      <c r="I14" s="144">
        <v>41692</v>
      </c>
      <c r="J14" s="125" t="s">
        <v>2014</v>
      </c>
      <c r="K14" s="125" t="s">
        <v>2014</v>
      </c>
      <c r="L14" s="125" t="s">
        <v>2014</v>
      </c>
      <c r="M14" s="34" t="s">
        <v>2165</v>
      </c>
      <c r="N14" s="34" t="s">
        <v>1180</v>
      </c>
      <c r="O14" s="130">
        <v>2</v>
      </c>
      <c r="P14" s="130">
        <v>2.4</v>
      </c>
      <c r="Q14" s="104" t="s">
        <v>2609</v>
      </c>
      <c r="R14" s="34">
        <v>63</v>
      </c>
      <c r="S14" s="84"/>
      <c r="T14" s="34" t="s">
        <v>2166</v>
      </c>
      <c r="U14" s="34" t="s">
        <v>71</v>
      </c>
      <c r="V14" s="125" t="s">
        <v>2168</v>
      </c>
      <c r="W14" s="34"/>
      <c r="X14" s="34" t="s">
        <v>2141</v>
      </c>
    </row>
    <row r="15" spans="1:24" ht="39.950000000000003" hidden="1" customHeight="1">
      <c r="A15" s="46">
        <v>12</v>
      </c>
      <c r="B15" s="123" t="s">
        <v>2173</v>
      </c>
      <c r="C15" s="34" t="s">
        <v>1883</v>
      </c>
      <c r="D15" s="144">
        <v>41697</v>
      </c>
      <c r="E15" s="34" t="s">
        <v>2169</v>
      </c>
      <c r="F15" s="127">
        <v>0</v>
      </c>
      <c r="G15" s="34">
        <v>1</v>
      </c>
      <c r="H15" s="144"/>
      <c r="I15" s="144"/>
      <c r="J15" s="125" t="s">
        <v>2014</v>
      </c>
      <c r="K15" s="125" t="s">
        <v>2014</v>
      </c>
      <c r="L15" s="125" t="s">
        <v>2014</v>
      </c>
      <c r="M15" s="34" t="s">
        <v>2170</v>
      </c>
      <c r="N15" s="34" t="s">
        <v>2170</v>
      </c>
      <c r="O15" s="130">
        <v>0.4</v>
      </c>
      <c r="P15" s="130">
        <v>0.16</v>
      </c>
      <c r="Q15" s="104" t="s">
        <v>2649</v>
      </c>
      <c r="R15" s="34"/>
      <c r="S15" s="84"/>
      <c r="T15" s="34" t="s">
        <v>2171</v>
      </c>
      <c r="U15" s="34" t="s">
        <v>25</v>
      </c>
      <c r="V15" s="125"/>
      <c r="W15" s="34"/>
      <c r="X15" s="34" t="s">
        <v>2141</v>
      </c>
    </row>
    <row r="16" spans="1:24" ht="39.950000000000003" hidden="1" customHeight="1">
      <c r="A16" s="46">
        <v>13</v>
      </c>
      <c r="B16" s="125" t="s">
        <v>2178</v>
      </c>
      <c r="C16" s="34" t="s">
        <v>1469</v>
      </c>
      <c r="D16" s="144">
        <v>41698</v>
      </c>
      <c r="E16" s="34" t="s">
        <v>2174</v>
      </c>
      <c r="F16" s="127">
        <v>0</v>
      </c>
      <c r="G16" s="34">
        <v>1</v>
      </c>
      <c r="H16" s="144">
        <v>41701</v>
      </c>
      <c r="I16" s="144">
        <v>41701</v>
      </c>
      <c r="J16" s="125" t="s">
        <v>2014</v>
      </c>
      <c r="K16" s="125" t="s">
        <v>2014</v>
      </c>
      <c r="L16" s="125" t="s">
        <v>2014</v>
      </c>
      <c r="M16" s="34" t="s">
        <v>1470</v>
      </c>
      <c r="N16" s="34" t="s">
        <v>1470</v>
      </c>
      <c r="O16" s="130">
        <v>3</v>
      </c>
      <c r="P16" s="130">
        <v>4.5</v>
      </c>
      <c r="Q16" s="104" t="s">
        <v>2609</v>
      </c>
      <c r="R16" s="34">
        <v>63</v>
      </c>
      <c r="S16" s="84"/>
      <c r="T16" s="34" t="s">
        <v>2393</v>
      </c>
      <c r="U16" s="34" t="s">
        <v>153</v>
      </c>
      <c r="V16" s="125" t="s">
        <v>2177</v>
      </c>
      <c r="W16" s="34"/>
      <c r="X16" s="34" t="s">
        <v>2141</v>
      </c>
    </row>
    <row r="17" spans="1:24" ht="39.950000000000003" hidden="1" customHeight="1">
      <c r="A17" s="46">
        <v>14</v>
      </c>
      <c r="B17" s="125" t="s">
        <v>2179</v>
      </c>
      <c r="C17" s="34" t="s">
        <v>1469</v>
      </c>
      <c r="D17" s="144">
        <v>41701</v>
      </c>
      <c r="E17" s="34" t="s">
        <v>1768</v>
      </c>
      <c r="F17" s="127">
        <v>0</v>
      </c>
      <c r="G17" s="34">
        <v>10</v>
      </c>
      <c r="H17" s="144">
        <v>41715</v>
      </c>
      <c r="I17" s="144">
        <v>41724</v>
      </c>
      <c r="J17" s="125" t="s">
        <v>2014</v>
      </c>
      <c r="K17" s="125" t="s">
        <v>2014</v>
      </c>
      <c r="L17" s="125" t="s">
        <v>2014</v>
      </c>
      <c r="M17" s="34" t="s">
        <v>2627</v>
      </c>
      <c r="N17" s="34" t="s">
        <v>1180</v>
      </c>
      <c r="O17" s="130">
        <v>2</v>
      </c>
      <c r="P17" s="130" t="s">
        <v>257</v>
      </c>
      <c r="Q17" s="104" t="s">
        <v>2609</v>
      </c>
      <c r="R17" s="34">
        <v>63</v>
      </c>
      <c r="S17" s="84"/>
      <c r="T17" s="34" t="s">
        <v>2182</v>
      </c>
      <c r="U17" s="34" t="s">
        <v>71</v>
      </c>
      <c r="V17" s="125" t="s">
        <v>2184</v>
      </c>
      <c r="W17" s="34"/>
      <c r="X17" s="34" t="s">
        <v>2141</v>
      </c>
    </row>
    <row r="18" spans="1:24" ht="39.950000000000003" hidden="1" customHeight="1">
      <c r="A18" s="46">
        <v>15</v>
      </c>
      <c r="B18" s="456" t="s">
        <v>2185</v>
      </c>
      <c r="C18" s="34" t="s">
        <v>1469</v>
      </c>
      <c r="D18" s="144">
        <v>41711</v>
      </c>
      <c r="E18" s="34" t="s">
        <v>1768</v>
      </c>
      <c r="F18" s="127">
        <v>7800</v>
      </c>
      <c r="G18" s="34">
        <v>10</v>
      </c>
      <c r="H18" s="144">
        <v>41712</v>
      </c>
      <c r="I18" s="144">
        <v>41718</v>
      </c>
      <c r="J18" s="125" t="s">
        <v>2014</v>
      </c>
      <c r="K18" s="125" t="s">
        <v>2014</v>
      </c>
      <c r="L18" s="125" t="s">
        <v>2014</v>
      </c>
      <c r="M18" s="34" t="s">
        <v>2628</v>
      </c>
      <c r="N18" s="34" t="s">
        <v>1180</v>
      </c>
      <c r="O18" s="130">
        <v>8</v>
      </c>
      <c r="P18" s="130">
        <v>9.6</v>
      </c>
      <c r="Q18" s="104" t="s">
        <v>2609</v>
      </c>
      <c r="R18" s="34">
        <v>63</v>
      </c>
      <c r="S18" s="84"/>
      <c r="T18" s="34" t="s">
        <v>2414</v>
      </c>
      <c r="U18" s="34" t="s">
        <v>56</v>
      </c>
      <c r="V18" s="125" t="s">
        <v>2187</v>
      </c>
      <c r="W18" s="34"/>
      <c r="X18" s="34" t="s">
        <v>2141</v>
      </c>
    </row>
    <row r="19" spans="1:24" ht="39.950000000000003" customHeight="1">
      <c r="A19" s="46">
        <v>16</v>
      </c>
      <c r="B19" s="458"/>
      <c r="C19" s="34" t="s">
        <v>1469</v>
      </c>
      <c r="D19" s="144">
        <v>41711</v>
      </c>
      <c r="E19" s="34" t="s">
        <v>1768</v>
      </c>
      <c r="F19" s="127">
        <v>0</v>
      </c>
      <c r="G19" s="34">
        <v>10</v>
      </c>
      <c r="H19" s="144">
        <v>41719</v>
      </c>
      <c r="I19" s="144">
        <v>41728</v>
      </c>
      <c r="J19" s="125" t="s">
        <v>2014</v>
      </c>
      <c r="K19" s="125" t="s">
        <v>2014</v>
      </c>
      <c r="L19" s="125" t="s">
        <v>2014</v>
      </c>
      <c r="M19" s="34" t="s">
        <v>2155</v>
      </c>
      <c r="N19" s="34" t="s">
        <v>1180</v>
      </c>
      <c r="O19" s="130">
        <v>3</v>
      </c>
      <c r="P19" s="130">
        <v>2.4</v>
      </c>
      <c r="Q19" s="104" t="s">
        <v>578</v>
      </c>
      <c r="R19" s="34">
        <v>63</v>
      </c>
      <c r="S19" s="84"/>
      <c r="T19" s="34" t="s">
        <v>2415</v>
      </c>
      <c r="U19" s="34" t="s">
        <v>18</v>
      </c>
      <c r="V19" s="125" t="s">
        <v>2190</v>
      </c>
      <c r="W19" s="34"/>
      <c r="X19" s="34" t="s">
        <v>2141</v>
      </c>
    </row>
    <row r="20" spans="1:24" ht="39.950000000000003" hidden="1" customHeight="1">
      <c r="A20" s="46">
        <v>17</v>
      </c>
      <c r="B20" s="125" t="s">
        <v>2191</v>
      </c>
      <c r="C20" s="34" t="s">
        <v>630</v>
      </c>
      <c r="D20" s="144">
        <v>41712</v>
      </c>
      <c r="E20" s="34" t="s">
        <v>2192</v>
      </c>
      <c r="F20" s="127">
        <v>0</v>
      </c>
      <c r="G20" s="34">
        <v>3</v>
      </c>
      <c r="H20" s="144">
        <v>41768</v>
      </c>
      <c r="I20" s="144">
        <v>41771</v>
      </c>
      <c r="J20" s="125" t="s">
        <v>2014</v>
      </c>
      <c r="K20" s="125" t="s">
        <v>2014</v>
      </c>
      <c r="L20" s="125" t="s">
        <v>2014</v>
      </c>
      <c r="M20" s="34" t="s">
        <v>2081</v>
      </c>
      <c r="N20" s="34" t="s">
        <v>2081</v>
      </c>
      <c r="O20" s="130">
        <v>7</v>
      </c>
      <c r="P20" s="130">
        <v>7.2</v>
      </c>
      <c r="Q20" s="105"/>
      <c r="R20" s="34">
        <v>100</v>
      </c>
      <c r="S20" s="84"/>
      <c r="T20" s="34" t="s">
        <v>2193</v>
      </c>
      <c r="U20" s="34" t="s">
        <v>34</v>
      </c>
      <c r="V20" s="125" t="s">
        <v>2195</v>
      </c>
      <c r="W20" s="34"/>
      <c r="X20" s="34" t="s">
        <v>2141</v>
      </c>
    </row>
    <row r="21" spans="1:24" ht="39.950000000000003" hidden="1" customHeight="1">
      <c r="A21" s="46">
        <v>18</v>
      </c>
      <c r="B21" s="125" t="s">
        <v>2196</v>
      </c>
      <c r="C21" s="34" t="s">
        <v>2088</v>
      </c>
      <c r="D21" s="144">
        <v>41712</v>
      </c>
      <c r="E21" s="34" t="s">
        <v>2197</v>
      </c>
      <c r="F21" s="127">
        <v>229500</v>
      </c>
      <c r="G21" s="34">
        <v>10</v>
      </c>
      <c r="H21" s="144">
        <v>41736</v>
      </c>
      <c r="I21" s="144">
        <v>41746</v>
      </c>
      <c r="J21" s="125" t="s">
        <v>2014</v>
      </c>
      <c r="K21" s="125" t="s">
        <v>2014</v>
      </c>
      <c r="L21" s="125" t="s">
        <v>2014</v>
      </c>
      <c r="M21" s="34" t="s">
        <v>2081</v>
      </c>
      <c r="N21" s="34" t="s">
        <v>2081</v>
      </c>
      <c r="O21" s="130">
        <v>180</v>
      </c>
      <c r="P21" s="130">
        <v>270</v>
      </c>
      <c r="Q21" s="104" t="s">
        <v>2609</v>
      </c>
      <c r="R21" s="34" t="s">
        <v>386</v>
      </c>
      <c r="S21" s="84">
        <v>27000</v>
      </c>
      <c r="T21" s="34" t="s">
        <v>2198</v>
      </c>
      <c r="U21" s="34" t="s">
        <v>41</v>
      </c>
      <c r="V21" s="125" t="s">
        <v>2200</v>
      </c>
      <c r="W21" s="34">
        <v>0</v>
      </c>
      <c r="X21" s="34" t="s">
        <v>2141</v>
      </c>
    </row>
    <row r="22" spans="1:24" ht="39.950000000000003" hidden="1" customHeight="1">
      <c r="A22" s="46">
        <v>19</v>
      </c>
      <c r="B22" s="125" t="s">
        <v>2202</v>
      </c>
      <c r="C22" s="34" t="s">
        <v>909</v>
      </c>
      <c r="D22" s="144">
        <v>41712</v>
      </c>
      <c r="E22" s="34" t="s">
        <v>2197</v>
      </c>
      <c r="F22" s="127">
        <v>229500</v>
      </c>
      <c r="G22" s="34">
        <v>10</v>
      </c>
      <c r="H22" s="144">
        <v>41736</v>
      </c>
      <c r="I22" s="144">
        <v>41746</v>
      </c>
      <c r="J22" s="125" t="s">
        <v>2014</v>
      </c>
      <c r="K22" s="125" t="s">
        <v>2014</v>
      </c>
      <c r="L22" s="125" t="s">
        <v>2014</v>
      </c>
      <c r="M22" s="34" t="s">
        <v>2081</v>
      </c>
      <c r="N22" s="34" t="s">
        <v>2081</v>
      </c>
      <c r="O22" s="130">
        <v>180</v>
      </c>
      <c r="P22" s="130">
        <v>270</v>
      </c>
      <c r="Q22" s="104" t="s">
        <v>2609</v>
      </c>
      <c r="R22" s="34" t="s">
        <v>386</v>
      </c>
      <c r="S22" s="84">
        <v>27000</v>
      </c>
      <c r="T22" s="34" t="s">
        <v>2198</v>
      </c>
      <c r="U22" s="34" t="s">
        <v>41</v>
      </c>
      <c r="V22" s="125" t="s">
        <v>2200</v>
      </c>
      <c r="W22" s="34">
        <v>0</v>
      </c>
      <c r="X22" s="34" t="s">
        <v>2141</v>
      </c>
    </row>
    <row r="23" spans="1:24" ht="39.950000000000003" hidden="1" customHeight="1">
      <c r="A23" s="46">
        <v>20</v>
      </c>
      <c r="B23" s="456" t="s">
        <v>2203</v>
      </c>
      <c r="C23" s="34" t="s">
        <v>724</v>
      </c>
      <c r="D23" s="144">
        <v>41712</v>
      </c>
      <c r="E23" s="34" t="s">
        <v>2204</v>
      </c>
      <c r="F23" s="127">
        <v>0</v>
      </c>
      <c r="G23" s="34">
        <v>180</v>
      </c>
      <c r="H23" s="144"/>
      <c r="I23" s="144"/>
      <c r="J23" s="125" t="s">
        <v>2014</v>
      </c>
      <c r="K23" s="125" t="s">
        <v>2014</v>
      </c>
      <c r="L23" s="125" t="s">
        <v>2014</v>
      </c>
      <c r="M23" s="34" t="s">
        <v>2081</v>
      </c>
      <c r="N23" s="34" t="s">
        <v>2081</v>
      </c>
      <c r="O23" s="130">
        <v>9.5</v>
      </c>
      <c r="P23" s="130">
        <v>8.6</v>
      </c>
      <c r="Q23" s="104"/>
      <c r="R23" s="34">
        <v>75</v>
      </c>
      <c r="S23" s="84"/>
      <c r="T23" s="34" t="s">
        <v>2207</v>
      </c>
      <c r="U23" s="34" t="s">
        <v>25</v>
      </c>
      <c r="V23" s="125" t="s">
        <v>2206</v>
      </c>
      <c r="W23" s="34"/>
      <c r="X23" s="34" t="s">
        <v>2141</v>
      </c>
    </row>
    <row r="24" spans="1:24" ht="39.950000000000003" hidden="1" customHeight="1">
      <c r="A24" s="46">
        <v>21</v>
      </c>
      <c r="B24" s="458"/>
      <c r="C24" s="34" t="s">
        <v>724</v>
      </c>
      <c r="D24" s="144">
        <v>41712</v>
      </c>
      <c r="E24" s="34" t="s">
        <v>2204</v>
      </c>
      <c r="F24" s="127">
        <v>0</v>
      </c>
      <c r="G24" s="34">
        <v>180</v>
      </c>
      <c r="H24" s="144"/>
      <c r="I24" s="144"/>
      <c r="J24" s="125" t="s">
        <v>2014</v>
      </c>
      <c r="K24" s="125" t="s">
        <v>2014</v>
      </c>
      <c r="L24" s="125" t="s">
        <v>2014</v>
      </c>
      <c r="M24" s="34" t="s">
        <v>2081</v>
      </c>
      <c r="N24" s="34" t="s">
        <v>2081</v>
      </c>
      <c r="O24" s="130">
        <v>9</v>
      </c>
      <c r="P24" s="130">
        <v>8.1</v>
      </c>
      <c r="Q24" s="104"/>
      <c r="R24" s="34">
        <v>25</v>
      </c>
      <c r="S24" s="84"/>
      <c r="T24" s="34" t="s">
        <v>2208</v>
      </c>
      <c r="U24" s="34" t="s">
        <v>56</v>
      </c>
      <c r="V24" s="125" t="s">
        <v>2210</v>
      </c>
      <c r="W24" s="34"/>
      <c r="X24" s="34" t="s">
        <v>2141</v>
      </c>
    </row>
    <row r="25" spans="1:24" ht="39.950000000000003" hidden="1" customHeight="1">
      <c r="A25" s="46">
        <v>22</v>
      </c>
      <c r="B25" s="125" t="s">
        <v>2211</v>
      </c>
      <c r="C25" s="34" t="s">
        <v>2213</v>
      </c>
      <c r="D25" s="144">
        <v>41715</v>
      </c>
      <c r="E25" s="34" t="s">
        <v>373</v>
      </c>
      <c r="F25" s="127">
        <v>18300</v>
      </c>
      <c r="G25" s="34">
        <v>15</v>
      </c>
      <c r="H25" s="144">
        <v>41791</v>
      </c>
      <c r="I25" s="144">
        <v>41805</v>
      </c>
      <c r="J25" s="125" t="s">
        <v>2014</v>
      </c>
      <c r="K25" s="125" t="s">
        <v>2014</v>
      </c>
      <c r="L25" s="125" t="s">
        <v>2014</v>
      </c>
      <c r="M25" s="34" t="s">
        <v>2081</v>
      </c>
      <c r="N25" s="34" t="s">
        <v>2081</v>
      </c>
      <c r="O25" s="130">
        <v>9</v>
      </c>
      <c r="P25" s="130">
        <v>12.6</v>
      </c>
      <c r="Q25" s="104" t="s">
        <v>2609</v>
      </c>
      <c r="R25" s="34" t="s">
        <v>2216</v>
      </c>
      <c r="S25" s="84"/>
      <c r="T25" s="34" t="s">
        <v>2208</v>
      </c>
      <c r="U25" s="34" t="s">
        <v>41</v>
      </c>
      <c r="V25" s="125" t="s">
        <v>2215</v>
      </c>
      <c r="W25" s="34"/>
      <c r="X25" s="34" t="s">
        <v>2141</v>
      </c>
    </row>
    <row r="26" spans="1:24" ht="39.950000000000003" hidden="1" customHeight="1">
      <c r="A26" s="46">
        <v>23</v>
      </c>
      <c r="B26" s="125" t="s">
        <v>2223</v>
      </c>
      <c r="C26" s="34" t="s">
        <v>1469</v>
      </c>
      <c r="D26" s="144">
        <v>41717</v>
      </c>
      <c r="E26" s="34" t="s">
        <v>2174</v>
      </c>
      <c r="F26" s="127">
        <v>0</v>
      </c>
      <c r="G26" s="34">
        <v>1</v>
      </c>
      <c r="H26" s="144">
        <v>41717</v>
      </c>
      <c r="I26" s="144">
        <v>41719</v>
      </c>
      <c r="J26" s="125" t="s">
        <v>2014</v>
      </c>
      <c r="K26" s="125" t="s">
        <v>2014</v>
      </c>
      <c r="L26" s="125" t="s">
        <v>2014</v>
      </c>
      <c r="M26" s="34" t="s">
        <v>2218</v>
      </c>
      <c r="N26" s="34" t="s">
        <v>1180</v>
      </c>
      <c r="O26" s="130">
        <v>1</v>
      </c>
      <c r="P26" s="130">
        <v>1</v>
      </c>
      <c r="Q26" s="104" t="s">
        <v>2609</v>
      </c>
      <c r="R26" s="34">
        <v>50</v>
      </c>
      <c r="S26" s="84"/>
      <c r="T26" s="34" t="s">
        <v>2220</v>
      </c>
      <c r="U26" s="34" t="s">
        <v>71</v>
      </c>
      <c r="V26" s="125" t="s">
        <v>2222</v>
      </c>
      <c r="W26" s="34"/>
      <c r="X26" s="34" t="s">
        <v>2141</v>
      </c>
    </row>
    <row r="27" spans="1:24" ht="39.950000000000003" hidden="1" customHeight="1">
      <c r="A27" s="46">
        <v>24</v>
      </c>
      <c r="B27" s="456" t="s">
        <v>2224</v>
      </c>
      <c r="C27" s="34" t="s">
        <v>1469</v>
      </c>
      <c r="D27" s="144">
        <v>41718</v>
      </c>
      <c r="E27" s="34" t="s">
        <v>1768</v>
      </c>
      <c r="F27" s="127">
        <v>0</v>
      </c>
      <c r="G27" s="34">
        <v>10</v>
      </c>
      <c r="H27" s="144">
        <v>41759</v>
      </c>
      <c r="I27" s="144" t="s">
        <v>2650</v>
      </c>
      <c r="J27" s="125" t="s">
        <v>2014</v>
      </c>
      <c r="K27" s="125" t="s">
        <v>2014</v>
      </c>
      <c r="L27" s="125" t="s">
        <v>2014</v>
      </c>
      <c r="M27" s="34" t="s">
        <v>2225</v>
      </c>
      <c r="N27" s="34" t="s">
        <v>1470</v>
      </c>
      <c r="O27" s="130">
        <v>2</v>
      </c>
      <c r="P27" s="130">
        <v>2.4</v>
      </c>
      <c r="Q27" s="104"/>
      <c r="R27" s="34">
        <v>160</v>
      </c>
      <c r="S27" s="84"/>
      <c r="T27" s="34" t="s">
        <v>2227</v>
      </c>
      <c r="U27" s="34" t="s">
        <v>56</v>
      </c>
      <c r="V27" s="125" t="s">
        <v>1719</v>
      </c>
      <c r="W27" s="34"/>
      <c r="X27" s="34" t="s">
        <v>2141</v>
      </c>
    </row>
    <row r="28" spans="1:24" ht="39.950000000000003" hidden="1" customHeight="1">
      <c r="A28" s="46">
        <v>25</v>
      </c>
      <c r="B28" s="458"/>
      <c r="C28" s="34" t="s">
        <v>1469</v>
      </c>
      <c r="D28" s="144">
        <v>41718</v>
      </c>
      <c r="E28" s="34" t="s">
        <v>1768</v>
      </c>
      <c r="F28" s="127">
        <v>6000</v>
      </c>
      <c r="G28" s="34">
        <v>10</v>
      </c>
      <c r="H28" s="144">
        <v>41796</v>
      </c>
      <c r="I28" s="144">
        <v>41805</v>
      </c>
      <c r="J28" s="125" t="s">
        <v>2014</v>
      </c>
      <c r="K28" s="125" t="s">
        <v>2014</v>
      </c>
      <c r="L28" s="125" t="s">
        <v>2014</v>
      </c>
      <c r="M28" s="34" t="s">
        <v>2226</v>
      </c>
      <c r="N28" s="34" t="s">
        <v>1180</v>
      </c>
      <c r="O28" s="130">
        <v>9</v>
      </c>
      <c r="P28" s="130">
        <v>7.2</v>
      </c>
      <c r="Q28" s="104" t="s">
        <v>2609</v>
      </c>
      <c r="R28" s="34">
        <v>63</v>
      </c>
      <c r="S28" s="84"/>
      <c r="T28" s="34" t="s">
        <v>2230</v>
      </c>
      <c r="U28" s="34" t="s">
        <v>269</v>
      </c>
      <c r="V28" s="125" t="s">
        <v>336</v>
      </c>
      <c r="W28" s="34"/>
      <c r="X28" s="34" t="s">
        <v>2141</v>
      </c>
    </row>
    <row r="29" spans="1:24" ht="39.950000000000003" hidden="1" customHeight="1">
      <c r="A29" s="46">
        <v>26</v>
      </c>
      <c r="B29" s="123" t="s">
        <v>2238</v>
      </c>
      <c r="C29" s="34" t="s">
        <v>1883</v>
      </c>
      <c r="D29" s="144">
        <v>41719</v>
      </c>
      <c r="E29" s="34" t="s">
        <v>2233</v>
      </c>
      <c r="F29" s="127">
        <v>0</v>
      </c>
      <c r="G29" s="34">
        <v>7</v>
      </c>
      <c r="H29" s="144">
        <v>41725</v>
      </c>
      <c r="I29" s="144">
        <v>41731</v>
      </c>
      <c r="J29" s="125" t="s">
        <v>2014</v>
      </c>
      <c r="K29" s="125" t="s">
        <v>2014</v>
      </c>
      <c r="L29" s="125" t="s">
        <v>2014</v>
      </c>
      <c r="M29" s="34" t="s">
        <v>2234</v>
      </c>
      <c r="N29" s="34" t="s">
        <v>2234</v>
      </c>
      <c r="O29" s="130">
        <v>1.5</v>
      </c>
      <c r="P29" s="130">
        <v>2.25</v>
      </c>
      <c r="Q29" s="104" t="s">
        <v>2609</v>
      </c>
      <c r="R29" s="34"/>
      <c r="S29" s="84"/>
      <c r="T29" s="34" t="s">
        <v>2235</v>
      </c>
      <c r="U29" s="34" t="s">
        <v>41</v>
      </c>
      <c r="V29" s="125" t="s">
        <v>2237</v>
      </c>
      <c r="W29" s="34"/>
      <c r="X29" s="34" t="s">
        <v>2141</v>
      </c>
    </row>
    <row r="30" spans="1:24" ht="39.950000000000003" hidden="1" customHeight="1">
      <c r="A30" s="46">
        <v>27</v>
      </c>
      <c r="B30" s="456" t="s">
        <v>2239</v>
      </c>
      <c r="C30" s="34" t="s">
        <v>909</v>
      </c>
      <c r="D30" s="144">
        <v>41731</v>
      </c>
      <c r="E30" s="34" t="s">
        <v>2197</v>
      </c>
      <c r="F30" s="127">
        <v>987800</v>
      </c>
      <c r="G30" s="34">
        <v>10</v>
      </c>
      <c r="H30" s="144">
        <v>41741</v>
      </c>
      <c r="I30" s="144">
        <v>41773</v>
      </c>
      <c r="J30" s="125" t="s">
        <v>2014</v>
      </c>
      <c r="K30" s="125" t="s">
        <v>2014</v>
      </c>
      <c r="L30" s="125" t="s">
        <v>2014</v>
      </c>
      <c r="M30" s="34" t="s">
        <v>2081</v>
      </c>
      <c r="N30" s="34" t="s">
        <v>2081</v>
      </c>
      <c r="O30" s="130">
        <v>956</v>
      </c>
      <c r="P30" s="130">
        <v>1147.2</v>
      </c>
      <c r="Q30" s="104" t="s">
        <v>2609</v>
      </c>
      <c r="R30" s="34">
        <v>110</v>
      </c>
      <c r="S30" s="84">
        <v>54000</v>
      </c>
      <c r="T30" s="34" t="s">
        <v>2249</v>
      </c>
      <c r="U30" s="34" t="s">
        <v>41</v>
      </c>
      <c r="V30" s="125" t="s">
        <v>2240</v>
      </c>
      <c r="W30" s="34">
        <v>0</v>
      </c>
      <c r="X30" s="34" t="s">
        <v>2141</v>
      </c>
    </row>
    <row r="31" spans="1:24" ht="39.950000000000003" hidden="1" customHeight="1">
      <c r="A31" s="46">
        <v>28</v>
      </c>
      <c r="B31" s="457"/>
      <c r="C31" s="34" t="s">
        <v>909</v>
      </c>
      <c r="D31" s="144">
        <v>41731</v>
      </c>
      <c r="E31" s="34" t="s">
        <v>2197</v>
      </c>
      <c r="F31" s="127">
        <v>56500</v>
      </c>
      <c r="G31" s="34">
        <v>5</v>
      </c>
      <c r="H31" s="144">
        <v>41741</v>
      </c>
      <c r="I31" s="144">
        <v>41773</v>
      </c>
      <c r="J31" s="125" t="s">
        <v>2014</v>
      </c>
      <c r="K31" s="125" t="s">
        <v>2014</v>
      </c>
      <c r="L31" s="125" t="s">
        <v>2014</v>
      </c>
      <c r="M31" s="34" t="s">
        <v>2081</v>
      </c>
      <c r="N31" s="34" t="s">
        <v>2081</v>
      </c>
      <c r="O31" s="130">
        <v>97</v>
      </c>
      <c r="P31" s="130">
        <v>116.4</v>
      </c>
      <c r="Q31" s="104" t="s">
        <v>2609</v>
      </c>
      <c r="R31" s="34">
        <v>110</v>
      </c>
      <c r="S31" s="84">
        <v>27000</v>
      </c>
      <c r="T31" s="34" t="s">
        <v>2249</v>
      </c>
      <c r="U31" s="34" t="s">
        <v>41</v>
      </c>
      <c r="V31" s="125" t="s">
        <v>2241</v>
      </c>
      <c r="W31" s="34">
        <v>0</v>
      </c>
      <c r="X31" s="34" t="s">
        <v>2141</v>
      </c>
    </row>
    <row r="32" spans="1:24" ht="39.950000000000003" hidden="1" customHeight="1">
      <c r="A32" s="46">
        <v>29</v>
      </c>
      <c r="B32" s="457"/>
      <c r="C32" s="34" t="s">
        <v>909</v>
      </c>
      <c r="D32" s="144">
        <v>41731</v>
      </c>
      <c r="E32" s="34" t="s">
        <v>2197</v>
      </c>
      <c r="F32" s="127">
        <v>615200</v>
      </c>
      <c r="G32" s="34">
        <v>7</v>
      </c>
      <c r="H32" s="144">
        <v>41741</v>
      </c>
      <c r="I32" s="144">
        <v>41773</v>
      </c>
      <c r="J32" s="125" t="s">
        <v>2014</v>
      </c>
      <c r="K32" s="125" t="s">
        <v>2014</v>
      </c>
      <c r="L32" s="125" t="s">
        <v>2014</v>
      </c>
      <c r="M32" s="34" t="s">
        <v>2081</v>
      </c>
      <c r="N32" s="34" t="s">
        <v>2081</v>
      </c>
      <c r="O32" s="130">
        <v>806</v>
      </c>
      <c r="P32" s="130">
        <v>967.2</v>
      </c>
      <c r="Q32" s="104" t="s">
        <v>2609</v>
      </c>
      <c r="R32" s="34">
        <v>110</v>
      </c>
      <c r="S32" s="84">
        <v>40500</v>
      </c>
      <c r="T32" s="34" t="s">
        <v>2249</v>
      </c>
      <c r="U32" s="34" t="s">
        <v>41</v>
      </c>
      <c r="V32" s="125" t="s">
        <v>2242</v>
      </c>
      <c r="W32" s="34">
        <v>0</v>
      </c>
      <c r="X32" s="34" t="s">
        <v>2141</v>
      </c>
    </row>
    <row r="33" spans="1:24" ht="39.950000000000003" hidden="1" customHeight="1">
      <c r="A33" s="46">
        <v>30</v>
      </c>
      <c r="B33" s="457"/>
      <c r="C33" s="34" t="s">
        <v>909</v>
      </c>
      <c r="D33" s="144">
        <v>41731</v>
      </c>
      <c r="E33" s="34" t="s">
        <v>2197</v>
      </c>
      <c r="F33" s="127">
        <v>141700</v>
      </c>
      <c r="G33" s="34">
        <v>5</v>
      </c>
      <c r="H33" s="144">
        <v>41741</v>
      </c>
      <c r="I33" s="144">
        <v>41773</v>
      </c>
      <c r="J33" s="125" t="s">
        <v>2014</v>
      </c>
      <c r="K33" s="125" t="s">
        <v>2014</v>
      </c>
      <c r="L33" s="125" t="s">
        <v>2014</v>
      </c>
      <c r="M33" s="34" t="s">
        <v>2081</v>
      </c>
      <c r="N33" s="34" t="s">
        <v>2081</v>
      </c>
      <c r="O33" s="130">
        <v>243</v>
      </c>
      <c r="P33" s="130">
        <v>291.60000000000002</v>
      </c>
      <c r="Q33" s="104" t="s">
        <v>2609</v>
      </c>
      <c r="R33" s="34">
        <v>110</v>
      </c>
      <c r="S33" s="84">
        <v>27000</v>
      </c>
      <c r="T33" s="34" t="s">
        <v>2249</v>
      </c>
      <c r="U33" s="34" t="s">
        <v>41</v>
      </c>
      <c r="V33" s="125" t="s">
        <v>2243</v>
      </c>
      <c r="W33" s="34">
        <v>0</v>
      </c>
      <c r="X33" s="34" t="s">
        <v>2141</v>
      </c>
    </row>
    <row r="34" spans="1:24" ht="39.950000000000003" hidden="1" customHeight="1">
      <c r="A34" s="46">
        <v>31</v>
      </c>
      <c r="B34" s="458"/>
      <c r="C34" s="34" t="s">
        <v>909</v>
      </c>
      <c r="D34" s="144">
        <v>41731</v>
      </c>
      <c r="E34" s="34" t="s">
        <v>2197</v>
      </c>
      <c r="F34" s="127">
        <v>44900</v>
      </c>
      <c r="G34" s="34">
        <v>5</v>
      </c>
      <c r="H34" s="144"/>
      <c r="I34" s="144"/>
      <c r="J34" s="125" t="s">
        <v>2014</v>
      </c>
      <c r="K34" s="125" t="s">
        <v>2014</v>
      </c>
      <c r="L34" s="125" t="s">
        <v>2014</v>
      </c>
      <c r="M34" s="34" t="s">
        <v>2081</v>
      </c>
      <c r="N34" s="34" t="s">
        <v>2081</v>
      </c>
      <c r="O34" s="130">
        <v>77</v>
      </c>
      <c r="P34" s="130">
        <v>92.4</v>
      </c>
      <c r="Q34" s="34"/>
      <c r="R34" s="34">
        <v>110</v>
      </c>
      <c r="S34" s="84">
        <v>27000</v>
      </c>
      <c r="T34" s="34" t="s">
        <v>2250</v>
      </c>
      <c r="U34" s="34" t="s">
        <v>25</v>
      </c>
      <c r="V34" s="125" t="s">
        <v>2244</v>
      </c>
      <c r="W34" s="34">
        <v>0</v>
      </c>
      <c r="X34" s="34"/>
    </row>
    <row r="35" spans="1:24" ht="39.950000000000003" hidden="1" customHeight="1">
      <c r="A35" s="46">
        <v>32</v>
      </c>
      <c r="B35" s="456" t="s">
        <v>2245</v>
      </c>
      <c r="C35" s="34" t="s">
        <v>2088</v>
      </c>
      <c r="D35" s="144">
        <v>41731</v>
      </c>
      <c r="E35" s="34" t="s">
        <v>2197</v>
      </c>
      <c r="F35" s="127">
        <v>103900</v>
      </c>
      <c r="G35" s="34">
        <v>10</v>
      </c>
      <c r="H35" s="144">
        <v>41741</v>
      </c>
      <c r="I35" s="144">
        <v>41771</v>
      </c>
      <c r="J35" s="125" t="s">
        <v>2014</v>
      </c>
      <c r="K35" s="125" t="s">
        <v>2014</v>
      </c>
      <c r="L35" s="125" t="s">
        <v>2014</v>
      </c>
      <c r="M35" s="34" t="s">
        <v>2081</v>
      </c>
      <c r="N35" s="34" t="s">
        <v>2081</v>
      </c>
      <c r="O35" s="130">
        <v>102</v>
      </c>
      <c r="P35" s="130">
        <v>120.4</v>
      </c>
      <c r="Q35" s="104" t="s">
        <v>2609</v>
      </c>
      <c r="R35" s="34">
        <v>110</v>
      </c>
      <c r="S35" s="84">
        <v>27000</v>
      </c>
      <c r="T35" s="34" t="s">
        <v>2249</v>
      </c>
      <c r="U35" s="34" t="s">
        <v>41</v>
      </c>
      <c r="V35" s="125" t="s">
        <v>2246</v>
      </c>
      <c r="W35" s="34">
        <v>0</v>
      </c>
      <c r="X35" s="34" t="s">
        <v>2141</v>
      </c>
    </row>
    <row r="36" spans="1:24" ht="39.950000000000003" hidden="1" customHeight="1">
      <c r="A36" s="46">
        <v>33</v>
      </c>
      <c r="B36" s="457"/>
      <c r="C36" s="34" t="s">
        <v>2088</v>
      </c>
      <c r="D36" s="144">
        <v>41731</v>
      </c>
      <c r="E36" s="34" t="s">
        <v>2197</v>
      </c>
      <c r="F36" s="127">
        <v>57800</v>
      </c>
      <c r="G36" s="34">
        <v>10</v>
      </c>
      <c r="H36" s="144">
        <v>41741</v>
      </c>
      <c r="I36" s="144">
        <v>41771</v>
      </c>
      <c r="J36" s="125" t="s">
        <v>2014</v>
      </c>
      <c r="K36" s="125" t="s">
        <v>2014</v>
      </c>
      <c r="L36" s="125" t="s">
        <v>2014</v>
      </c>
      <c r="M36" s="34" t="s">
        <v>2081</v>
      </c>
      <c r="N36" s="34" t="s">
        <v>2081</v>
      </c>
      <c r="O36" s="130">
        <v>56</v>
      </c>
      <c r="P36" s="130">
        <v>67.2</v>
      </c>
      <c r="Q36" s="104" t="s">
        <v>2609</v>
      </c>
      <c r="R36" s="34">
        <v>110</v>
      </c>
      <c r="S36" s="84">
        <v>27000</v>
      </c>
      <c r="T36" s="34" t="s">
        <v>2249</v>
      </c>
      <c r="U36" s="34" t="s">
        <v>41</v>
      </c>
      <c r="V36" s="125" t="s">
        <v>2247</v>
      </c>
      <c r="W36" s="34">
        <v>0</v>
      </c>
      <c r="X36" s="34" t="s">
        <v>2141</v>
      </c>
    </row>
    <row r="37" spans="1:24" ht="39.950000000000003" hidden="1" customHeight="1">
      <c r="A37" s="46">
        <v>34</v>
      </c>
      <c r="B37" s="457"/>
      <c r="C37" s="34" t="s">
        <v>2088</v>
      </c>
      <c r="D37" s="144">
        <v>41731</v>
      </c>
      <c r="E37" s="34" t="s">
        <v>2197</v>
      </c>
      <c r="F37" s="127">
        <v>50100</v>
      </c>
      <c r="G37" s="34">
        <v>10</v>
      </c>
      <c r="H37" s="144">
        <v>41741</v>
      </c>
      <c r="I37" s="144">
        <v>41771</v>
      </c>
      <c r="J37" s="125" t="s">
        <v>2014</v>
      </c>
      <c r="K37" s="125" t="s">
        <v>2014</v>
      </c>
      <c r="L37" s="125" t="s">
        <v>2014</v>
      </c>
      <c r="M37" s="34" t="s">
        <v>2081</v>
      </c>
      <c r="N37" s="34" t="s">
        <v>2081</v>
      </c>
      <c r="O37" s="130">
        <v>50</v>
      </c>
      <c r="P37" s="130">
        <v>58</v>
      </c>
      <c r="Q37" s="104" t="s">
        <v>2609</v>
      </c>
      <c r="R37" s="34">
        <v>110</v>
      </c>
      <c r="S37" s="84">
        <v>27000</v>
      </c>
      <c r="T37" s="34" t="s">
        <v>2249</v>
      </c>
      <c r="U37" s="34" t="s">
        <v>41</v>
      </c>
      <c r="V37" s="125" t="s">
        <v>2248</v>
      </c>
      <c r="W37" s="34">
        <v>0</v>
      </c>
      <c r="X37" s="34" t="s">
        <v>2141</v>
      </c>
    </row>
    <row r="38" spans="1:24" ht="39.950000000000003" hidden="1" customHeight="1">
      <c r="A38" s="46">
        <v>35</v>
      </c>
      <c r="B38" s="456" t="s">
        <v>2252</v>
      </c>
      <c r="C38" s="34" t="s">
        <v>630</v>
      </c>
      <c r="D38" s="144">
        <v>41731</v>
      </c>
      <c r="E38" s="34" t="s">
        <v>2197</v>
      </c>
      <c r="F38" s="127">
        <v>460800</v>
      </c>
      <c r="G38" s="34">
        <v>10</v>
      </c>
      <c r="H38" s="144">
        <v>41741</v>
      </c>
      <c r="I38" s="144">
        <v>41771</v>
      </c>
      <c r="J38" s="125" t="s">
        <v>2014</v>
      </c>
      <c r="K38" s="125" t="s">
        <v>2014</v>
      </c>
      <c r="L38" s="125" t="s">
        <v>2014</v>
      </c>
      <c r="M38" s="34" t="s">
        <v>2081</v>
      </c>
      <c r="N38" s="34" t="s">
        <v>2081</v>
      </c>
      <c r="O38" s="130">
        <v>446</v>
      </c>
      <c r="P38" s="130">
        <v>535.20000000000005</v>
      </c>
      <c r="Q38" s="104" t="s">
        <v>2609</v>
      </c>
      <c r="R38" s="34">
        <v>110</v>
      </c>
      <c r="S38" s="84">
        <v>40500</v>
      </c>
      <c r="T38" s="34" t="s">
        <v>2249</v>
      </c>
      <c r="U38" s="34" t="s">
        <v>41</v>
      </c>
      <c r="V38" s="125" t="s">
        <v>2253</v>
      </c>
      <c r="W38" s="34">
        <v>0</v>
      </c>
      <c r="X38" s="34" t="s">
        <v>2141</v>
      </c>
    </row>
    <row r="39" spans="1:24" ht="39.950000000000003" hidden="1" customHeight="1">
      <c r="A39" s="46">
        <v>36</v>
      </c>
      <c r="B39" s="457"/>
      <c r="C39" s="34" t="s">
        <v>630</v>
      </c>
      <c r="D39" s="144">
        <v>41731</v>
      </c>
      <c r="E39" s="34" t="s">
        <v>2197</v>
      </c>
      <c r="F39" s="127">
        <v>341000</v>
      </c>
      <c r="G39" s="34">
        <v>10</v>
      </c>
      <c r="H39" s="144">
        <v>41741</v>
      </c>
      <c r="I39" s="144">
        <v>41771</v>
      </c>
      <c r="J39" s="125" t="s">
        <v>2014</v>
      </c>
      <c r="K39" s="125" t="s">
        <v>2014</v>
      </c>
      <c r="L39" s="125" t="s">
        <v>2014</v>
      </c>
      <c r="M39" s="34" t="s">
        <v>2081</v>
      </c>
      <c r="N39" s="34" t="s">
        <v>2081</v>
      </c>
      <c r="O39" s="130">
        <v>330</v>
      </c>
      <c r="P39" s="130">
        <v>396</v>
      </c>
      <c r="Q39" s="104" t="s">
        <v>2609</v>
      </c>
      <c r="R39" s="34">
        <v>110</v>
      </c>
      <c r="S39" s="84">
        <v>27000</v>
      </c>
      <c r="T39" s="34" t="s">
        <v>2249</v>
      </c>
      <c r="U39" s="34" t="s">
        <v>41</v>
      </c>
      <c r="V39" s="125" t="s">
        <v>2254</v>
      </c>
      <c r="W39" s="34">
        <v>0</v>
      </c>
      <c r="X39" s="34" t="s">
        <v>2141</v>
      </c>
    </row>
    <row r="40" spans="1:24" ht="39.950000000000003" hidden="1" customHeight="1">
      <c r="A40" s="46">
        <v>37</v>
      </c>
      <c r="B40" s="457"/>
      <c r="C40" s="34" t="s">
        <v>630</v>
      </c>
      <c r="D40" s="144">
        <v>41731</v>
      </c>
      <c r="E40" s="34" t="s">
        <v>2197</v>
      </c>
      <c r="F40" s="127">
        <v>90000</v>
      </c>
      <c r="G40" s="34">
        <v>10</v>
      </c>
      <c r="H40" s="144">
        <v>41741</v>
      </c>
      <c r="I40" s="144">
        <v>41771</v>
      </c>
      <c r="J40" s="125" t="s">
        <v>2014</v>
      </c>
      <c r="K40" s="125" t="s">
        <v>2014</v>
      </c>
      <c r="L40" s="125" t="s">
        <v>2014</v>
      </c>
      <c r="M40" s="34" t="s">
        <v>2081</v>
      </c>
      <c r="N40" s="34" t="s">
        <v>2081</v>
      </c>
      <c r="O40" s="130">
        <v>88</v>
      </c>
      <c r="P40" s="130">
        <v>104.4</v>
      </c>
      <c r="Q40" s="104" t="s">
        <v>2609</v>
      </c>
      <c r="R40" s="34">
        <v>110</v>
      </c>
      <c r="S40" s="84">
        <v>27000</v>
      </c>
      <c r="T40" s="34" t="s">
        <v>2249</v>
      </c>
      <c r="U40" s="34" t="s">
        <v>41</v>
      </c>
      <c r="V40" s="125" t="s">
        <v>2255</v>
      </c>
      <c r="W40" s="34">
        <v>0</v>
      </c>
      <c r="X40" s="34" t="s">
        <v>2141</v>
      </c>
    </row>
    <row r="41" spans="1:24" ht="39.950000000000003" hidden="1" customHeight="1">
      <c r="A41" s="46">
        <v>38</v>
      </c>
      <c r="B41" s="125" t="s">
        <v>2256</v>
      </c>
      <c r="C41" s="34" t="s">
        <v>1469</v>
      </c>
      <c r="D41" s="144">
        <v>41731</v>
      </c>
      <c r="E41" s="34" t="s">
        <v>1768</v>
      </c>
      <c r="F41" s="127">
        <v>4800</v>
      </c>
      <c r="G41" s="34">
        <v>10</v>
      </c>
      <c r="H41" s="144">
        <v>41739</v>
      </c>
      <c r="I41" s="144">
        <v>41749</v>
      </c>
      <c r="J41" s="125" t="s">
        <v>2014</v>
      </c>
      <c r="K41" s="125" t="s">
        <v>2014</v>
      </c>
      <c r="L41" s="125" t="s">
        <v>2014</v>
      </c>
      <c r="M41" s="34" t="s">
        <v>1049</v>
      </c>
      <c r="N41" s="34" t="s">
        <v>1180</v>
      </c>
      <c r="O41" s="130">
        <v>5</v>
      </c>
      <c r="P41" s="130">
        <v>2.4</v>
      </c>
      <c r="Q41" s="104" t="s">
        <v>2609</v>
      </c>
      <c r="R41" s="34">
        <v>63</v>
      </c>
      <c r="S41" s="84"/>
      <c r="T41" s="34" t="s">
        <v>2258</v>
      </c>
      <c r="U41" s="34" t="s">
        <v>18</v>
      </c>
      <c r="V41" s="125" t="s">
        <v>2259</v>
      </c>
      <c r="W41" s="34"/>
      <c r="X41" s="34" t="s">
        <v>2141</v>
      </c>
    </row>
    <row r="42" spans="1:24" ht="39.950000000000003" hidden="1" customHeight="1">
      <c r="A42" s="46">
        <v>39</v>
      </c>
      <c r="B42" s="125" t="s">
        <v>2260</v>
      </c>
      <c r="C42" s="34" t="s">
        <v>724</v>
      </c>
      <c r="D42" s="144">
        <v>41736</v>
      </c>
      <c r="E42" s="34" t="s">
        <v>2263</v>
      </c>
      <c r="F42" s="127">
        <v>0</v>
      </c>
      <c r="G42" s="34">
        <v>1</v>
      </c>
      <c r="H42" s="144"/>
      <c r="I42" s="144"/>
      <c r="J42" s="125" t="s">
        <v>2014</v>
      </c>
      <c r="K42" s="125" t="s">
        <v>2014</v>
      </c>
      <c r="L42" s="125" t="s">
        <v>2014</v>
      </c>
      <c r="M42" s="34" t="s">
        <v>2081</v>
      </c>
      <c r="N42" s="34" t="s">
        <v>2081</v>
      </c>
      <c r="O42" s="130">
        <v>2</v>
      </c>
      <c r="P42" s="130">
        <v>4</v>
      </c>
      <c r="Q42" s="104"/>
      <c r="R42" s="34">
        <v>200</v>
      </c>
      <c r="S42" s="84"/>
      <c r="T42" s="34" t="s">
        <v>2261</v>
      </c>
      <c r="U42" s="34" t="s">
        <v>649</v>
      </c>
      <c r="V42" s="125" t="s">
        <v>2262</v>
      </c>
      <c r="W42" s="34"/>
      <c r="X42" s="34" t="s">
        <v>2141</v>
      </c>
    </row>
    <row r="43" spans="1:24" ht="39.950000000000003" hidden="1" customHeight="1">
      <c r="A43" s="46">
        <v>40</v>
      </c>
      <c r="B43" s="125" t="s">
        <v>2264</v>
      </c>
      <c r="C43" s="34" t="s">
        <v>329</v>
      </c>
      <c r="D43" s="144">
        <v>41739</v>
      </c>
      <c r="E43" s="34" t="s">
        <v>2265</v>
      </c>
      <c r="F43" s="127">
        <v>0</v>
      </c>
      <c r="G43" s="34">
        <v>1</v>
      </c>
      <c r="H43" s="144"/>
      <c r="I43" s="144"/>
      <c r="J43" s="125" t="s">
        <v>2014</v>
      </c>
      <c r="K43" s="125" t="s">
        <v>2014</v>
      </c>
      <c r="L43" s="125" t="s">
        <v>2014</v>
      </c>
      <c r="M43" s="34" t="s">
        <v>2081</v>
      </c>
      <c r="N43" s="34" t="s">
        <v>2081</v>
      </c>
      <c r="O43" s="130">
        <v>2</v>
      </c>
      <c r="P43" s="130">
        <v>4</v>
      </c>
      <c r="Q43" s="104"/>
      <c r="R43" s="34">
        <v>200</v>
      </c>
      <c r="S43" s="84"/>
      <c r="T43" s="34" t="s">
        <v>2266</v>
      </c>
      <c r="U43" s="34" t="s">
        <v>56</v>
      </c>
      <c r="V43" s="125" t="s">
        <v>2267</v>
      </c>
      <c r="W43" s="34"/>
      <c r="X43" s="34" t="s">
        <v>2141</v>
      </c>
    </row>
    <row r="44" spans="1:24" ht="39.950000000000003" hidden="1" customHeight="1">
      <c r="A44" s="46">
        <v>41</v>
      </c>
      <c r="B44" s="456" t="s">
        <v>2268</v>
      </c>
      <c r="C44" s="34" t="s">
        <v>1469</v>
      </c>
      <c r="D44" s="144">
        <v>41746</v>
      </c>
      <c r="E44" s="34" t="s">
        <v>2133</v>
      </c>
      <c r="F44" s="127">
        <v>0</v>
      </c>
      <c r="G44" s="34">
        <v>10</v>
      </c>
      <c r="H44" s="144">
        <v>41799</v>
      </c>
      <c r="I44" s="144">
        <v>41808</v>
      </c>
      <c r="J44" s="125" t="s">
        <v>2014</v>
      </c>
      <c r="K44" s="125" t="s">
        <v>2014</v>
      </c>
      <c r="L44" s="125" t="s">
        <v>2014</v>
      </c>
      <c r="M44" s="34" t="s">
        <v>1816</v>
      </c>
      <c r="N44" s="34" t="s">
        <v>1180</v>
      </c>
      <c r="O44" s="130">
        <v>1</v>
      </c>
      <c r="P44" s="130">
        <v>1.2</v>
      </c>
      <c r="Q44" s="104" t="s">
        <v>2609</v>
      </c>
      <c r="R44" s="34">
        <v>50</v>
      </c>
      <c r="S44" s="84">
        <v>0</v>
      </c>
      <c r="T44" s="34" t="s">
        <v>2269</v>
      </c>
      <c r="U44" s="34" t="s">
        <v>56</v>
      </c>
      <c r="V44" s="125" t="s">
        <v>2271</v>
      </c>
      <c r="W44" s="34"/>
      <c r="X44" s="34" t="s">
        <v>2141</v>
      </c>
    </row>
    <row r="45" spans="1:24" ht="39.950000000000003" hidden="1" customHeight="1">
      <c r="A45" s="46">
        <v>42</v>
      </c>
      <c r="B45" s="457"/>
      <c r="C45" s="34" t="s">
        <v>1469</v>
      </c>
      <c r="D45" s="144">
        <v>41746</v>
      </c>
      <c r="E45" s="34" t="s">
        <v>2133</v>
      </c>
      <c r="F45" s="127">
        <v>0</v>
      </c>
      <c r="G45" s="34">
        <v>10</v>
      </c>
      <c r="H45" s="144">
        <v>41772</v>
      </c>
      <c r="I45" s="144">
        <v>41781</v>
      </c>
      <c r="J45" s="125" t="s">
        <v>2014</v>
      </c>
      <c r="K45" s="125" t="s">
        <v>2014</v>
      </c>
      <c r="L45" s="125" t="s">
        <v>2014</v>
      </c>
      <c r="M45" s="34" t="s">
        <v>1816</v>
      </c>
      <c r="N45" s="34" t="s">
        <v>1180</v>
      </c>
      <c r="O45" s="130">
        <v>1</v>
      </c>
      <c r="P45" s="130">
        <v>1.2</v>
      </c>
      <c r="Q45" s="104" t="s">
        <v>2609</v>
      </c>
      <c r="R45" s="34">
        <v>50</v>
      </c>
      <c r="S45" s="84">
        <v>0</v>
      </c>
      <c r="T45" s="34" t="s">
        <v>2272</v>
      </c>
      <c r="U45" s="34" t="s">
        <v>56</v>
      </c>
      <c r="V45" s="125" t="s">
        <v>2273</v>
      </c>
      <c r="W45" s="34"/>
      <c r="X45" s="34" t="s">
        <v>2141</v>
      </c>
    </row>
    <row r="46" spans="1:24" ht="39.950000000000003" hidden="1" customHeight="1">
      <c r="A46" s="46">
        <v>43</v>
      </c>
      <c r="B46" s="457"/>
      <c r="C46" s="34" t="s">
        <v>1469</v>
      </c>
      <c r="D46" s="144">
        <v>41746</v>
      </c>
      <c r="E46" s="34" t="s">
        <v>2133</v>
      </c>
      <c r="F46" s="127">
        <v>0</v>
      </c>
      <c r="G46" s="34">
        <v>10</v>
      </c>
      <c r="H46" s="144">
        <v>41772</v>
      </c>
      <c r="I46" s="144">
        <v>41781</v>
      </c>
      <c r="J46" s="125" t="s">
        <v>2014</v>
      </c>
      <c r="K46" s="125" t="s">
        <v>2014</v>
      </c>
      <c r="L46" s="125" t="s">
        <v>2014</v>
      </c>
      <c r="M46" s="34" t="s">
        <v>1816</v>
      </c>
      <c r="N46" s="34" t="s">
        <v>1180</v>
      </c>
      <c r="O46" s="130">
        <v>1</v>
      </c>
      <c r="P46" s="130">
        <v>1.2</v>
      </c>
      <c r="Q46" s="104" t="s">
        <v>2609</v>
      </c>
      <c r="R46" s="34">
        <v>50</v>
      </c>
      <c r="S46" s="84">
        <v>0</v>
      </c>
      <c r="T46" s="34" t="s">
        <v>2274</v>
      </c>
      <c r="U46" s="34" t="s">
        <v>56</v>
      </c>
      <c r="V46" s="125" t="s">
        <v>2275</v>
      </c>
      <c r="W46" s="34"/>
      <c r="X46" s="34" t="s">
        <v>2141</v>
      </c>
    </row>
    <row r="47" spans="1:24" ht="39.950000000000003" hidden="1" customHeight="1">
      <c r="A47" s="46">
        <v>44</v>
      </c>
      <c r="B47" s="457"/>
      <c r="C47" s="34" t="s">
        <v>1469</v>
      </c>
      <c r="D47" s="144">
        <v>41746</v>
      </c>
      <c r="E47" s="34" t="s">
        <v>2133</v>
      </c>
      <c r="F47" s="127">
        <v>0</v>
      </c>
      <c r="G47" s="34">
        <v>10</v>
      </c>
      <c r="H47" s="144">
        <v>41772</v>
      </c>
      <c r="I47" s="144">
        <v>41781</v>
      </c>
      <c r="J47" s="125" t="s">
        <v>2014</v>
      </c>
      <c r="K47" s="125" t="s">
        <v>2014</v>
      </c>
      <c r="L47" s="125" t="s">
        <v>2014</v>
      </c>
      <c r="M47" s="34" t="s">
        <v>1816</v>
      </c>
      <c r="N47" s="34" t="s">
        <v>1180</v>
      </c>
      <c r="O47" s="130">
        <v>1</v>
      </c>
      <c r="P47" s="130">
        <v>1.2</v>
      </c>
      <c r="Q47" s="104" t="s">
        <v>2609</v>
      </c>
      <c r="R47" s="34">
        <v>50</v>
      </c>
      <c r="S47" s="84">
        <v>0</v>
      </c>
      <c r="T47" s="34" t="s">
        <v>2276</v>
      </c>
      <c r="U47" s="34" t="s">
        <v>56</v>
      </c>
      <c r="V47" s="125" t="s">
        <v>2277</v>
      </c>
      <c r="W47" s="34"/>
      <c r="X47" s="34" t="s">
        <v>2141</v>
      </c>
    </row>
    <row r="48" spans="1:24" ht="39.950000000000003" hidden="1" customHeight="1">
      <c r="A48" s="46">
        <v>45</v>
      </c>
      <c r="B48" s="457"/>
      <c r="C48" s="34" t="s">
        <v>1469</v>
      </c>
      <c r="D48" s="144">
        <v>41746</v>
      </c>
      <c r="E48" s="34" t="s">
        <v>2133</v>
      </c>
      <c r="F48" s="127">
        <v>0</v>
      </c>
      <c r="G48" s="34">
        <v>10</v>
      </c>
      <c r="H48" s="144">
        <v>41772</v>
      </c>
      <c r="I48" s="144">
        <v>41781</v>
      </c>
      <c r="J48" s="125" t="s">
        <v>2014</v>
      </c>
      <c r="K48" s="125" t="s">
        <v>2014</v>
      </c>
      <c r="L48" s="125" t="s">
        <v>2014</v>
      </c>
      <c r="M48" s="34" t="s">
        <v>1816</v>
      </c>
      <c r="N48" s="34" t="s">
        <v>1180</v>
      </c>
      <c r="O48" s="130">
        <v>1</v>
      </c>
      <c r="P48" s="130">
        <v>1.2</v>
      </c>
      <c r="Q48" s="104" t="s">
        <v>2609</v>
      </c>
      <c r="R48" s="34">
        <v>50</v>
      </c>
      <c r="S48" s="84">
        <v>0</v>
      </c>
      <c r="T48" s="34" t="s">
        <v>2278</v>
      </c>
      <c r="U48" s="34" t="s">
        <v>56</v>
      </c>
      <c r="V48" s="125" t="s">
        <v>2279</v>
      </c>
      <c r="W48" s="34"/>
      <c r="X48" s="34" t="s">
        <v>2141</v>
      </c>
    </row>
    <row r="49" spans="1:24" ht="39.950000000000003" hidden="1" customHeight="1">
      <c r="A49" s="46">
        <v>46</v>
      </c>
      <c r="B49" s="456" t="s">
        <v>2280</v>
      </c>
      <c r="C49" s="34" t="s">
        <v>2281</v>
      </c>
      <c r="D49" s="144">
        <v>41747</v>
      </c>
      <c r="E49" s="34" t="s">
        <v>1375</v>
      </c>
      <c r="F49" s="127">
        <v>0</v>
      </c>
      <c r="G49" s="34">
        <v>2</v>
      </c>
      <c r="H49" s="144">
        <v>41750</v>
      </c>
      <c r="I49" s="144">
        <v>41759</v>
      </c>
      <c r="J49" s="125" t="s">
        <v>2014</v>
      </c>
      <c r="K49" s="125" t="s">
        <v>2014</v>
      </c>
      <c r="L49" s="125" t="s">
        <v>2014</v>
      </c>
      <c r="M49" s="34" t="s">
        <v>2081</v>
      </c>
      <c r="N49" s="34" t="s">
        <v>2081</v>
      </c>
      <c r="O49" s="130">
        <v>3</v>
      </c>
      <c r="P49" s="130">
        <v>2.1</v>
      </c>
      <c r="Q49" s="105" t="s">
        <v>384</v>
      </c>
      <c r="R49" s="34">
        <v>50</v>
      </c>
      <c r="S49" s="84">
        <v>0</v>
      </c>
      <c r="T49" s="34" t="s">
        <v>2282</v>
      </c>
      <c r="U49" s="34" t="s">
        <v>41</v>
      </c>
      <c r="V49" s="125" t="s">
        <v>2115</v>
      </c>
      <c r="W49" s="34"/>
      <c r="X49" s="34" t="s">
        <v>2141</v>
      </c>
    </row>
    <row r="50" spans="1:24" ht="39.950000000000003" hidden="1" customHeight="1">
      <c r="A50" s="46">
        <v>47</v>
      </c>
      <c r="B50" s="457"/>
      <c r="C50" s="34" t="s">
        <v>2281</v>
      </c>
      <c r="D50" s="144">
        <v>41747</v>
      </c>
      <c r="E50" s="34" t="s">
        <v>1375</v>
      </c>
      <c r="F50" s="127">
        <v>0</v>
      </c>
      <c r="G50" s="34">
        <v>2</v>
      </c>
      <c r="H50" s="144">
        <v>41750</v>
      </c>
      <c r="I50" s="144">
        <v>41759</v>
      </c>
      <c r="J50" s="125" t="s">
        <v>2014</v>
      </c>
      <c r="K50" s="125" t="s">
        <v>2014</v>
      </c>
      <c r="L50" s="125" t="s">
        <v>2014</v>
      </c>
      <c r="M50" s="34" t="s">
        <v>2081</v>
      </c>
      <c r="N50" s="34" t="s">
        <v>2081</v>
      </c>
      <c r="O50" s="130">
        <v>9</v>
      </c>
      <c r="P50" s="130">
        <v>6.3</v>
      </c>
      <c r="Q50" s="105" t="s">
        <v>384</v>
      </c>
      <c r="R50" s="34">
        <v>50</v>
      </c>
      <c r="S50" s="84">
        <v>0</v>
      </c>
      <c r="T50" s="34" t="s">
        <v>2416</v>
      </c>
      <c r="U50" s="34" t="s">
        <v>25</v>
      </c>
      <c r="V50" s="125" t="s">
        <v>2283</v>
      </c>
      <c r="W50" s="34"/>
      <c r="X50" s="34" t="s">
        <v>2141</v>
      </c>
    </row>
    <row r="51" spans="1:24" ht="39.950000000000003" hidden="1" customHeight="1">
      <c r="A51" s="46">
        <v>48</v>
      </c>
      <c r="B51" s="457"/>
      <c r="C51" s="34" t="s">
        <v>2281</v>
      </c>
      <c r="D51" s="144">
        <v>41747</v>
      </c>
      <c r="E51" s="34" t="s">
        <v>1375</v>
      </c>
      <c r="F51" s="127">
        <v>0</v>
      </c>
      <c r="G51" s="34">
        <v>2</v>
      </c>
      <c r="H51" s="144">
        <v>41750</v>
      </c>
      <c r="I51" s="144">
        <v>41759</v>
      </c>
      <c r="J51" s="125" t="s">
        <v>2014</v>
      </c>
      <c r="K51" s="125" t="s">
        <v>2014</v>
      </c>
      <c r="L51" s="125" t="s">
        <v>2014</v>
      </c>
      <c r="M51" s="34" t="s">
        <v>2081</v>
      </c>
      <c r="N51" s="34" t="s">
        <v>2081</v>
      </c>
      <c r="O51" s="130">
        <v>5</v>
      </c>
      <c r="P51" s="130">
        <v>3.5</v>
      </c>
      <c r="Q51" s="104" t="s">
        <v>2609</v>
      </c>
      <c r="R51" s="34">
        <v>50</v>
      </c>
      <c r="S51" s="84">
        <v>0</v>
      </c>
      <c r="T51" s="34"/>
      <c r="U51" s="34" t="s">
        <v>71</v>
      </c>
      <c r="V51" s="125" t="s">
        <v>2284</v>
      </c>
      <c r="W51" s="34"/>
      <c r="X51" s="34" t="s">
        <v>2141</v>
      </c>
    </row>
    <row r="52" spans="1:24" ht="39.950000000000003" hidden="1" customHeight="1">
      <c r="A52" s="46">
        <v>49</v>
      </c>
      <c r="B52" s="457"/>
      <c r="C52" s="34" t="s">
        <v>2281</v>
      </c>
      <c r="D52" s="144">
        <v>41747</v>
      </c>
      <c r="E52" s="34" t="s">
        <v>1375</v>
      </c>
      <c r="F52" s="127">
        <v>0</v>
      </c>
      <c r="G52" s="34">
        <v>2</v>
      </c>
      <c r="H52" s="144">
        <v>41750</v>
      </c>
      <c r="I52" s="144">
        <v>41759</v>
      </c>
      <c r="J52" s="125" t="s">
        <v>2014</v>
      </c>
      <c r="K52" s="125" t="s">
        <v>2014</v>
      </c>
      <c r="L52" s="125" t="s">
        <v>2014</v>
      </c>
      <c r="M52" s="34" t="s">
        <v>2081</v>
      </c>
      <c r="N52" s="34" t="s">
        <v>2081</v>
      </c>
      <c r="O52" s="130">
        <v>5</v>
      </c>
      <c r="P52" s="130">
        <v>3.5</v>
      </c>
      <c r="Q52" s="104" t="s">
        <v>2609</v>
      </c>
      <c r="R52" s="34">
        <v>50</v>
      </c>
      <c r="S52" s="84">
        <v>0</v>
      </c>
      <c r="T52" s="34" t="s">
        <v>2285</v>
      </c>
      <c r="U52" s="34" t="s">
        <v>18</v>
      </c>
      <c r="V52" s="125" t="s">
        <v>2286</v>
      </c>
      <c r="W52" s="34"/>
      <c r="X52" s="34" t="s">
        <v>2141</v>
      </c>
    </row>
    <row r="53" spans="1:24" ht="39.950000000000003" hidden="1" customHeight="1">
      <c r="A53" s="46">
        <v>50</v>
      </c>
      <c r="B53" s="457"/>
      <c r="C53" s="34" t="s">
        <v>2281</v>
      </c>
      <c r="D53" s="144">
        <v>41747</v>
      </c>
      <c r="E53" s="34" t="s">
        <v>1375</v>
      </c>
      <c r="F53" s="127">
        <v>0</v>
      </c>
      <c r="G53" s="34">
        <v>2</v>
      </c>
      <c r="H53" s="144">
        <v>41750</v>
      </c>
      <c r="I53" s="144">
        <v>41759</v>
      </c>
      <c r="J53" s="125" t="s">
        <v>2014</v>
      </c>
      <c r="K53" s="125" t="s">
        <v>2014</v>
      </c>
      <c r="L53" s="125" t="s">
        <v>2014</v>
      </c>
      <c r="M53" s="34" t="s">
        <v>2081</v>
      </c>
      <c r="N53" s="34" t="s">
        <v>2081</v>
      </c>
      <c r="O53" s="130">
        <v>9</v>
      </c>
      <c r="P53" s="130">
        <v>6.3</v>
      </c>
      <c r="Q53" s="104" t="s">
        <v>2609</v>
      </c>
      <c r="R53" s="34">
        <v>50</v>
      </c>
      <c r="S53" s="84">
        <v>0</v>
      </c>
      <c r="T53" s="34"/>
      <c r="U53" s="34" t="s">
        <v>76</v>
      </c>
      <c r="V53" s="125" t="s">
        <v>2287</v>
      </c>
      <c r="W53" s="34"/>
      <c r="X53" s="34" t="s">
        <v>2141</v>
      </c>
    </row>
    <row r="54" spans="1:24" ht="39.950000000000003" hidden="1" customHeight="1">
      <c r="A54" s="46">
        <v>51</v>
      </c>
      <c r="B54" s="457"/>
      <c r="C54" s="34" t="s">
        <v>2281</v>
      </c>
      <c r="D54" s="144">
        <v>41747</v>
      </c>
      <c r="E54" s="34" t="s">
        <v>1375</v>
      </c>
      <c r="F54" s="127">
        <v>0</v>
      </c>
      <c r="G54" s="34">
        <v>2</v>
      </c>
      <c r="H54" s="144">
        <v>41750</v>
      </c>
      <c r="I54" s="144">
        <v>41759</v>
      </c>
      <c r="J54" s="125" t="s">
        <v>2014</v>
      </c>
      <c r="K54" s="125" t="s">
        <v>2014</v>
      </c>
      <c r="L54" s="125" t="s">
        <v>2014</v>
      </c>
      <c r="M54" s="34" t="s">
        <v>2081</v>
      </c>
      <c r="N54" s="34" t="s">
        <v>2081</v>
      </c>
      <c r="O54" s="130">
        <v>6</v>
      </c>
      <c r="P54" s="130">
        <v>4.2</v>
      </c>
      <c r="Q54" s="104" t="s">
        <v>2609</v>
      </c>
      <c r="R54" s="34">
        <v>50</v>
      </c>
      <c r="S54" s="84">
        <v>0</v>
      </c>
      <c r="T54" s="34"/>
      <c r="U54" s="34" t="s">
        <v>18</v>
      </c>
      <c r="V54" s="125" t="s">
        <v>2288</v>
      </c>
      <c r="W54" s="34"/>
      <c r="X54" s="34" t="s">
        <v>2141</v>
      </c>
    </row>
    <row r="55" spans="1:24" ht="39.950000000000003" hidden="1" customHeight="1">
      <c r="A55" s="46">
        <v>52</v>
      </c>
      <c r="B55" s="457"/>
      <c r="C55" s="34" t="s">
        <v>2281</v>
      </c>
      <c r="D55" s="144">
        <v>41747</v>
      </c>
      <c r="E55" s="34" t="s">
        <v>1375</v>
      </c>
      <c r="F55" s="127">
        <v>0</v>
      </c>
      <c r="G55" s="34">
        <v>2</v>
      </c>
      <c r="H55" s="144">
        <v>41750</v>
      </c>
      <c r="I55" s="144">
        <v>41759</v>
      </c>
      <c r="J55" s="125" t="s">
        <v>2014</v>
      </c>
      <c r="K55" s="125" t="s">
        <v>2014</v>
      </c>
      <c r="L55" s="125" t="s">
        <v>2014</v>
      </c>
      <c r="M55" s="34" t="s">
        <v>2081</v>
      </c>
      <c r="N55" s="34" t="s">
        <v>2081</v>
      </c>
      <c r="O55" s="130">
        <v>8</v>
      </c>
      <c r="P55" s="130">
        <v>5.6</v>
      </c>
      <c r="Q55" s="104" t="s">
        <v>2609</v>
      </c>
      <c r="R55" s="34">
        <v>50</v>
      </c>
      <c r="S55" s="84">
        <v>0</v>
      </c>
      <c r="T55" s="34"/>
      <c r="U55" s="34" t="s">
        <v>18</v>
      </c>
      <c r="V55" s="125" t="s">
        <v>2289</v>
      </c>
      <c r="W55" s="34"/>
      <c r="X55" s="34" t="s">
        <v>2141</v>
      </c>
    </row>
    <row r="56" spans="1:24" ht="39.950000000000003" hidden="1" customHeight="1">
      <c r="A56" s="46">
        <v>53</v>
      </c>
      <c r="B56" s="457"/>
      <c r="C56" s="34" t="s">
        <v>2281</v>
      </c>
      <c r="D56" s="144">
        <v>41747</v>
      </c>
      <c r="E56" s="34" t="s">
        <v>1375</v>
      </c>
      <c r="F56" s="127">
        <v>0</v>
      </c>
      <c r="G56" s="34">
        <v>2</v>
      </c>
      <c r="H56" s="144">
        <v>41750</v>
      </c>
      <c r="I56" s="144">
        <v>41759</v>
      </c>
      <c r="J56" s="125" t="s">
        <v>2014</v>
      </c>
      <c r="K56" s="125" t="s">
        <v>2014</v>
      </c>
      <c r="L56" s="125" t="s">
        <v>2014</v>
      </c>
      <c r="M56" s="34" t="s">
        <v>2081</v>
      </c>
      <c r="N56" s="34" t="s">
        <v>2081</v>
      </c>
      <c r="O56" s="130">
        <v>2</v>
      </c>
      <c r="P56" s="130">
        <v>1.4</v>
      </c>
      <c r="Q56" s="105" t="s">
        <v>384</v>
      </c>
      <c r="R56" s="34">
        <v>50</v>
      </c>
      <c r="S56" s="84">
        <v>0</v>
      </c>
      <c r="T56" s="34" t="s">
        <v>2417</v>
      </c>
      <c r="U56" s="34" t="s">
        <v>25</v>
      </c>
      <c r="V56" s="125" t="s">
        <v>2290</v>
      </c>
      <c r="W56" s="34"/>
      <c r="X56" s="34" t="s">
        <v>2141</v>
      </c>
    </row>
    <row r="57" spans="1:24" ht="39.950000000000003" hidden="1" customHeight="1">
      <c r="A57" s="46">
        <v>54</v>
      </c>
      <c r="B57" s="125" t="s">
        <v>2291</v>
      </c>
      <c r="C57" s="34" t="s">
        <v>1469</v>
      </c>
      <c r="D57" s="144">
        <v>41754</v>
      </c>
      <c r="E57" s="34" t="s">
        <v>1768</v>
      </c>
      <c r="F57" s="127">
        <v>4100</v>
      </c>
      <c r="G57" s="34">
        <v>10</v>
      </c>
      <c r="H57" s="144">
        <v>41775</v>
      </c>
      <c r="I57" s="144">
        <v>41784</v>
      </c>
      <c r="J57" s="125" t="s">
        <v>2014</v>
      </c>
      <c r="K57" s="125" t="s">
        <v>2014</v>
      </c>
      <c r="L57" s="125" t="s">
        <v>2014</v>
      </c>
      <c r="M57" s="34" t="s">
        <v>2627</v>
      </c>
      <c r="N57" s="34" t="s">
        <v>1180</v>
      </c>
      <c r="O57" s="130">
        <v>4</v>
      </c>
      <c r="P57" s="130">
        <v>4.8</v>
      </c>
      <c r="Q57" s="104" t="s">
        <v>2609</v>
      </c>
      <c r="R57" s="34">
        <v>110</v>
      </c>
      <c r="S57" s="84">
        <v>0</v>
      </c>
      <c r="T57" s="34"/>
      <c r="U57" s="34" t="s">
        <v>25</v>
      </c>
      <c r="V57" s="125" t="s">
        <v>2299</v>
      </c>
      <c r="W57" s="34"/>
      <c r="X57" s="34" t="s">
        <v>2141</v>
      </c>
    </row>
    <row r="58" spans="1:24" ht="39.950000000000003" hidden="1" customHeight="1">
      <c r="A58" s="46">
        <v>55</v>
      </c>
      <c r="B58" s="456" t="s">
        <v>2292</v>
      </c>
      <c r="C58" s="34" t="s">
        <v>630</v>
      </c>
      <c r="D58" s="144">
        <v>41754</v>
      </c>
      <c r="E58" s="34" t="s">
        <v>2192</v>
      </c>
      <c r="F58" s="127">
        <v>0</v>
      </c>
      <c r="G58" s="34">
        <v>3</v>
      </c>
      <c r="H58" s="144">
        <v>41768</v>
      </c>
      <c r="I58" s="144">
        <v>41771</v>
      </c>
      <c r="J58" s="125" t="s">
        <v>2014</v>
      </c>
      <c r="K58" s="125" t="s">
        <v>2014</v>
      </c>
      <c r="L58" s="125" t="s">
        <v>2014</v>
      </c>
      <c r="M58" s="34" t="s">
        <v>2081</v>
      </c>
      <c r="N58" s="34" t="s">
        <v>2081</v>
      </c>
      <c r="O58" s="130">
        <v>7</v>
      </c>
      <c r="P58" s="130">
        <v>6.4</v>
      </c>
      <c r="Q58" s="105"/>
      <c r="R58" s="34">
        <v>100</v>
      </c>
      <c r="S58" s="84">
        <v>0</v>
      </c>
      <c r="T58" s="34" t="s">
        <v>2193</v>
      </c>
      <c r="U58" s="34" t="s">
        <v>34</v>
      </c>
      <c r="V58" s="125" t="s">
        <v>2195</v>
      </c>
      <c r="W58" s="34"/>
      <c r="X58" s="34" t="s">
        <v>2141</v>
      </c>
    </row>
    <row r="59" spans="1:24" ht="39.950000000000003" hidden="1" customHeight="1">
      <c r="A59" s="46">
        <v>56</v>
      </c>
      <c r="B59" s="462"/>
      <c r="C59" s="34" t="s">
        <v>630</v>
      </c>
      <c r="D59" s="144">
        <v>41754</v>
      </c>
      <c r="E59" s="34" t="s">
        <v>2192</v>
      </c>
      <c r="F59" s="127">
        <v>0</v>
      </c>
      <c r="G59" s="34">
        <v>3</v>
      </c>
      <c r="H59" s="144">
        <v>41768</v>
      </c>
      <c r="I59" s="144">
        <v>41771</v>
      </c>
      <c r="J59" s="125" t="s">
        <v>2014</v>
      </c>
      <c r="K59" s="125" t="s">
        <v>2014</v>
      </c>
      <c r="L59" s="125" t="s">
        <v>2014</v>
      </c>
      <c r="M59" s="34" t="s">
        <v>2081</v>
      </c>
      <c r="N59" s="34" t="s">
        <v>2081</v>
      </c>
      <c r="O59" s="130">
        <v>3</v>
      </c>
      <c r="P59" s="130">
        <v>2.4</v>
      </c>
      <c r="Q59" s="105"/>
      <c r="R59" s="34">
        <v>100</v>
      </c>
      <c r="S59" s="84">
        <v>0</v>
      </c>
      <c r="T59" s="34" t="s">
        <v>2193</v>
      </c>
      <c r="U59" s="34" t="s">
        <v>34</v>
      </c>
      <c r="V59" s="125" t="s">
        <v>2293</v>
      </c>
      <c r="W59" s="34"/>
      <c r="X59" s="34" t="s">
        <v>2141</v>
      </c>
    </row>
    <row r="60" spans="1:24" ht="39.950000000000003" hidden="1" customHeight="1">
      <c r="A60" s="46">
        <v>57</v>
      </c>
      <c r="B60" s="125" t="s">
        <v>2294</v>
      </c>
      <c r="C60" s="34" t="s">
        <v>1883</v>
      </c>
      <c r="D60" s="144">
        <v>41757</v>
      </c>
      <c r="E60" s="34" t="s">
        <v>2295</v>
      </c>
      <c r="F60" s="127">
        <v>0</v>
      </c>
      <c r="G60" s="34">
        <v>2</v>
      </c>
      <c r="H60" s="144">
        <v>41754</v>
      </c>
      <c r="I60" s="144">
        <v>41754</v>
      </c>
      <c r="J60" s="125" t="s">
        <v>2014</v>
      </c>
      <c r="K60" s="125" t="s">
        <v>2014</v>
      </c>
      <c r="L60" s="125" t="s">
        <v>2014</v>
      </c>
      <c r="M60" s="34" t="s">
        <v>2296</v>
      </c>
      <c r="N60" s="34" t="s">
        <v>2296</v>
      </c>
      <c r="O60" s="130">
        <v>1.5</v>
      </c>
      <c r="P60" s="130">
        <v>2.25</v>
      </c>
      <c r="Q60" s="104" t="s">
        <v>2609</v>
      </c>
      <c r="R60" s="34">
        <v>175</v>
      </c>
      <c r="S60" s="84">
        <v>0</v>
      </c>
      <c r="T60" s="34" t="s">
        <v>2298</v>
      </c>
      <c r="U60" s="34" t="s">
        <v>41</v>
      </c>
      <c r="V60" s="125" t="s">
        <v>2297</v>
      </c>
      <c r="W60" s="34"/>
      <c r="X60" s="34" t="s">
        <v>2141</v>
      </c>
    </row>
    <row r="61" spans="1:24" ht="39.950000000000003" hidden="1" customHeight="1">
      <c r="A61" s="46">
        <v>58</v>
      </c>
      <c r="B61" s="125" t="s">
        <v>2300</v>
      </c>
      <c r="C61" s="34" t="s">
        <v>2302</v>
      </c>
      <c r="D61" s="144">
        <v>41772</v>
      </c>
      <c r="E61" s="34" t="s">
        <v>2301</v>
      </c>
      <c r="F61" s="127">
        <v>0</v>
      </c>
      <c r="G61" s="34" t="s">
        <v>2307</v>
      </c>
      <c r="H61" s="144">
        <v>41789</v>
      </c>
      <c r="I61" s="144">
        <v>41943</v>
      </c>
      <c r="J61" s="125" t="s">
        <v>2014</v>
      </c>
      <c r="K61" s="125" t="s">
        <v>2014</v>
      </c>
      <c r="L61" s="125" t="s">
        <v>2014</v>
      </c>
      <c r="M61" s="34" t="s">
        <v>2081</v>
      </c>
      <c r="N61" s="34" t="s">
        <v>2081</v>
      </c>
      <c r="O61" s="130">
        <v>1584</v>
      </c>
      <c r="P61" s="130">
        <v>9828</v>
      </c>
      <c r="Q61" s="105"/>
      <c r="R61" s="34" t="s">
        <v>2306</v>
      </c>
      <c r="S61" s="84">
        <v>0</v>
      </c>
      <c r="T61" s="34" t="s">
        <v>2303</v>
      </c>
      <c r="U61" s="34" t="s">
        <v>41</v>
      </c>
      <c r="V61" s="125" t="s">
        <v>2305</v>
      </c>
      <c r="W61" s="34">
        <v>0</v>
      </c>
      <c r="X61" s="34" t="s">
        <v>2141</v>
      </c>
    </row>
    <row r="62" spans="1:24" ht="39.950000000000003" hidden="1" customHeight="1">
      <c r="A62" s="46">
        <v>59</v>
      </c>
      <c r="B62" s="125" t="s">
        <v>2308</v>
      </c>
      <c r="C62" s="34" t="s">
        <v>2310</v>
      </c>
      <c r="D62" s="144">
        <v>41773</v>
      </c>
      <c r="E62" s="34" t="s">
        <v>2309</v>
      </c>
      <c r="F62" s="127">
        <v>0</v>
      </c>
      <c r="G62" s="34">
        <v>10</v>
      </c>
      <c r="H62" s="144">
        <v>41775</v>
      </c>
      <c r="I62" s="144">
        <v>41779</v>
      </c>
      <c r="J62" s="125" t="s">
        <v>2014</v>
      </c>
      <c r="K62" s="125" t="s">
        <v>2014</v>
      </c>
      <c r="L62" s="125" t="s">
        <v>2014</v>
      </c>
      <c r="M62" s="34" t="s">
        <v>2081</v>
      </c>
      <c r="N62" s="34" t="s">
        <v>2081</v>
      </c>
      <c r="O62" s="130">
        <v>30</v>
      </c>
      <c r="P62" s="130">
        <v>72</v>
      </c>
      <c r="Q62" s="104" t="s">
        <v>2609</v>
      </c>
      <c r="R62" s="34"/>
      <c r="S62" s="84">
        <v>0</v>
      </c>
      <c r="T62" s="34" t="s">
        <v>2193</v>
      </c>
      <c r="U62" s="34" t="s">
        <v>153</v>
      </c>
      <c r="V62" s="125" t="s">
        <v>2311</v>
      </c>
      <c r="W62" s="34"/>
      <c r="X62" s="34" t="s">
        <v>2141</v>
      </c>
    </row>
    <row r="63" spans="1:24" ht="39.950000000000003" hidden="1" customHeight="1">
      <c r="A63" s="46">
        <v>60</v>
      </c>
      <c r="B63" s="125" t="s">
        <v>2312</v>
      </c>
      <c r="C63" s="34" t="s">
        <v>2281</v>
      </c>
      <c r="D63" s="144">
        <v>41773</v>
      </c>
      <c r="E63" s="34" t="s">
        <v>158</v>
      </c>
      <c r="F63" s="127">
        <v>0</v>
      </c>
      <c r="G63" s="34">
        <v>1</v>
      </c>
      <c r="H63" s="144">
        <v>41787</v>
      </c>
      <c r="I63" s="144">
        <v>41787</v>
      </c>
      <c r="J63" s="125" t="s">
        <v>2014</v>
      </c>
      <c r="K63" s="125" t="s">
        <v>2014</v>
      </c>
      <c r="L63" s="125" t="s">
        <v>2014</v>
      </c>
      <c r="M63" s="34" t="s">
        <v>2081</v>
      </c>
      <c r="N63" s="34" t="s">
        <v>2081</v>
      </c>
      <c r="O63" s="130">
        <v>8</v>
      </c>
      <c r="P63" s="130">
        <v>5.6</v>
      </c>
      <c r="Q63" s="104" t="s">
        <v>2609</v>
      </c>
      <c r="R63" s="34"/>
      <c r="S63" s="84">
        <v>0</v>
      </c>
      <c r="T63" s="34" t="s">
        <v>2313</v>
      </c>
      <c r="U63" s="34" t="s">
        <v>200</v>
      </c>
      <c r="V63" s="125" t="s">
        <v>2314</v>
      </c>
      <c r="W63" s="34"/>
      <c r="X63" s="34" t="s">
        <v>2141</v>
      </c>
    </row>
    <row r="64" spans="1:24" ht="39.950000000000003" hidden="1" customHeight="1">
      <c r="A64" s="46">
        <v>61</v>
      </c>
      <c r="B64" s="125" t="s">
        <v>2315</v>
      </c>
      <c r="C64" s="34" t="s">
        <v>1469</v>
      </c>
      <c r="D64" s="144">
        <v>41775</v>
      </c>
      <c r="E64" s="34" t="s">
        <v>1768</v>
      </c>
      <c r="F64" s="127">
        <v>0</v>
      </c>
      <c r="G64" s="34">
        <v>10</v>
      </c>
      <c r="H64" s="144">
        <v>41782</v>
      </c>
      <c r="I64" s="144">
        <v>41792</v>
      </c>
      <c r="J64" s="125" t="s">
        <v>2014</v>
      </c>
      <c r="K64" s="125" t="s">
        <v>2014</v>
      </c>
      <c r="L64" s="125" t="s">
        <v>2014</v>
      </c>
      <c r="M64" s="34" t="s">
        <v>1007</v>
      </c>
      <c r="N64" s="34" t="s">
        <v>1007</v>
      </c>
      <c r="O64" s="130">
        <v>2</v>
      </c>
      <c r="P64" s="130">
        <v>2.4</v>
      </c>
      <c r="Q64" s="104" t="s">
        <v>2609</v>
      </c>
      <c r="R64" s="34">
        <v>63</v>
      </c>
      <c r="S64" s="84">
        <v>0</v>
      </c>
      <c r="T64" s="34" t="s">
        <v>2316</v>
      </c>
      <c r="U64" s="34" t="s">
        <v>56</v>
      </c>
      <c r="V64" s="125" t="s">
        <v>1721</v>
      </c>
      <c r="W64" s="34"/>
      <c r="X64" s="34" t="s">
        <v>2141</v>
      </c>
    </row>
    <row r="65" spans="1:24" ht="39.950000000000003" hidden="1" customHeight="1">
      <c r="A65" s="46">
        <v>62</v>
      </c>
      <c r="B65" s="456" t="s">
        <v>2317</v>
      </c>
      <c r="C65" s="34" t="s">
        <v>1469</v>
      </c>
      <c r="D65" s="144">
        <v>41775</v>
      </c>
      <c r="E65" s="34" t="s">
        <v>1768</v>
      </c>
      <c r="F65" s="127">
        <v>0</v>
      </c>
      <c r="G65" s="34">
        <v>10</v>
      </c>
      <c r="H65" s="144">
        <v>41786</v>
      </c>
      <c r="I65" s="144">
        <v>41797</v>
      </c>
      <c r="J65" s="125" t="s">
        <v>2014</v>
      </c>
      <c r="K65" s="125" t="s">
        <v>2014</v>
      </c>
      <c r="L65" s="125" t="s">
        <v>2014</v>
      </c>
      <c r="M65" s="34" t="s">
        <v>1049</v>
      </c>
      <c r="N65" s="34" t="s">
        <v>1180</v>
      </c>
      <c r="O65" s="130">
        <v>2</v>
      </c>
      <c r="P65" s="130">
        <v>1.4</v>
      </c>
      <c r="Q65" s="104" t="s">
        <v>2609</v>
      </c>
      <c r="R65" s="34">
        <v>63</v>
      </c>
      <c r="S65" s="84">
        <v>0</v>
      </c>
      <c r="T65" s="34"/>
      <c r="U65" s="34" t="s">
        <v>71</v>
      </c>
      <c r="V65" s="125" t="s">
        <v>2318</v>
      </c>
      <c r="W65" s="34"/>
      <c r="X65" s="34" t="s">
        <v>2141</v>
      </c>
    </row>
    <row r="66" spans="1:24" ht="39.950000000000003" hidden="1" customHeight="1">
      <c r="A66" s="46">
        <v>63</v>
      </c>
      <c r="B66" s="458"/>
      <c r="C66" s="34" t="s">
        <v>1469</v>
      </c>
      <c r="D66" s="144">
        <v>41775</v>
      </c>
      <c r="E66" s="34" t="s">
        <v>1768</v>
      </c>
      <c r="F66" s="127">
        <v>8600</v>
      </c>
      <c r="G66" s="34">
        <v>10</v>
      </c>
      <c r="H66" s="144">
        <v>41790</v>
      </c>
      <c r="I66" s="144">
        <v>41799</v>
      </c>
      <c r="J66" s="125" t="s">
        <v>2014</v>
      </c>
      <c r="K66" s="125" t="s">
        <v>2014</v>
      </c>
      <c r="L66" s="125" t="s">
        <v>2014</v>
      </c>
      <c r="M66" s="34" t="s">
        <v>2629</v>
      </c>
      <c r="N66" s="34" t="s">
        <v>1180</v>
      </c>
      <c r="O66" s="130">
        <v>9</v>
      </c>
      <c r="P66" s="130">
        <v>10.8</v>
      </c>
      <c r="Q66" s="104" t="s">
        <v>2609</v>
      </c>
      <c r="R66" s="34">
        <v>63</v>
      </c>
      <c r="S66" s="84">
        <v>0</v>
      </c>
      <c r="T66" s="34" t="s">
        <v>2321</v>
      </c>
      <c r="U66" s="34" t="s">
        <v>34</v>
      </c>
      <c r="V66" s="125" t="s">
        <v>2322</v>
      </c>
      <c r="W66" s="34"/>
      <c r="X66" s="34" t="s">
        <v>2141</v>
      </c>
    </row>
    <row r="67" spans="1:24" ht="39.950000000000003" hidden="1" customHeight="1">
      <c r="A67" s="46">
        <v>64</v>
      </c>
      <c r="B67" s="456" t="s">
        <v>2323</v>
      </c>
      <c r="C67" s="34" t="s">
        <v>2310</v>
      </c>
      <c r="D67" s="144">
        <v>41786</v>
      </c>
      <c r="E67" s="34" t="s">
        <v>2324</v>
      </c>
      <c r="F67" s="127">
        <v>11353500</v>
      </c>
      <c r="G67" s="34">
        <v>45</v>
      </c>
      <c r="H67" s="144">
        <v>41788</v>
      </c>
      <c r="I67" s="144">
        <v>41832</v>
      </c>
      <c r="J67" s="125" t="s">
        <v>2014</v>
      </c>
      <c r="K67" s="125" t="s">
        <v>2014</v>
      </c>
      <c r="L67" s="125" t="s">
        <v>2014</v>
      </c>
      <c r="M67" s="34" t="s">
        <v>2081</v>
      </c>
      <c r="N67" s="34" t="s">
        <v>2081</v>
      </c>
      <c r="O67" s="130">
        <v>648</v>
      </c>
      <c r="P67" s="130">
        <v>3240</v>
      </c>
      <c r="Q67" s="104" t="s">
        <v>2609</v>
      </c>
      <c r="R67" s="34" t="s">
        <v>2326</v>
      </c>
      <c r="S67" s="84">
        <v>67500</v>
      </c>
      <c r="T67" s="34" t="s">
        <v>2193</v>
      </c>
      <c r="U67" s="34" t="s">
        <v>2325</v>
      </c>
      <c r="V67" s="125" t="s">
        <v>2330</v>
      </c>
      <c r="W67" s="34">
        <v>0</v>
      </c>
      <c r="X67" s="34" t="s">
        <v>2141</v>
      </c>
    </row>
    <row r="68" spans="1:24" ht="39.950000000000003" hidden="1" customHeight="1">
      <c r="A68" s="46">
        <v>65</v>
      </c>
      <c r="B68" s="457"/>
      <c r="C68" s="34" t="s">
        <v>2310</v>
      </c>
      <c r="D68" s="144">
        <v>41786</v>
      </c>
      <c r="E68" s="34" t="s">
        <v>2324</v>
      </c>
      <c r="F68" s="127">
        <v>10435000</v>
      </c>
      <c r="G68" s="34">
        <v>45</v>
      </c>
      <c r="H68" s="144">
        <v>41796</v>
      </c>
      <c r="I68" s="144">
        <v>41840</v>
      </c>
      <c r="J68" s="125" t="s">
        <v>2014</v>
      </c>
      <c r="K68" s="125" t="s">
        <v>2014</v>
      </c>
      <c r="L68" s="125" t="s">
        <v>2014</v>
      </c>
      <c r="M68" s="34" t="s">
        <v>2081</v>
      </c>
      <c r="N68" s="34" t="s">
        <v>2081</v>
      </c>
      <c r="O68" s="130">
        <v>600</v>
      </c>
      <c r="P68" s="130">
        <v>3000</v>
      </c>
      <c r="Q68" s="104" t="s">
        <v>2609</v>
      </c>
      <c r="R68" s="34" t="s">
        <v>2326</v>
      </c>
      <c r="S68" s="84">
        <v>67500</v>
      </c>
      <c r="T68" s="34" t="s">
        <v>2193</v>
      </c>
      <c r="U68" s="34" t="s">
        <v>2331</v>
      </c>
      <c r="V68" s="125" t="s">
        <v>2332</v>
      </c>
      <c r="W68" s="34">
        <v>0</v>
      </c>
      <c r="X68" s="34" t="s">
        <v>2141</v>
      </c>
    </row>
    <row r="69" spans="1:24" ht="39.950000000000003" hidden="1" customHeight="1">
      <c r="A69" s="46">
        <v>66</v>
      </c>
      <c r="B69" s="458"/>
      <c r="C69" s="34" t="s">
        <v>2310</v>
      </c>
      <c r="D69" s="144">
        <v>41786</v>
      </c>
      <c r="E69" s="34" t="s">
        <v>2324</v>
      </c>
      <c r="F69" s="127">
        <v>10280000</v>
      </c>
      <c r="G69" s="34">
        <v>45</v>
      </c>
      <c r="H69" s="144">
        <v>41841</v>
      </c>
      <c r="I69" s="144">
        <v>41885</v>
      </c>
      <c r="J69" s="125" t="s">
        <v>2014</v>
      </c>
      <c r="K69" s="125" t="s">
        <v>2014</v>
      </c>
      <c r="L69" s="125" t="s">
        <v>2014</v>
      </c>
      <c r="M69" s="34" t="s">
        <v>2081</v>
      </c>
      <c r="N69" s="34" t="s">
        <v>2081</v>
      </c>
      <c r="O69" s="130">
        <v>600</v>
      </c>
      <c r="P69" s="130">
        <v>3000</v>
      </c>
      <c r="Q69" s="104" t="s">
        <v>2609</v>
      </c>
      <c r="R69" s="34" t="s">
        <v>2326</v>
      </c>
      <c r="S69" s="84">
        <v>67500</v>
      </c>
      <c r="T69" s="34" t="s">
        <v>2193</v>
      </c>
      <c r="U69" s="34" t="s">
        <v>2334</v>
      </c>
      <c r="V69" s="125" t="s">
        <v>2333</v>
      </c>
      <c r="W69" s="34">
        <v>0</v>
      </c>
      <c r="X69" s="34" t="s">
        <v>2141</v>
      </c>
    </row>
    <row r="70" spans="1:24" ht="39.950000000000003" hidden="1" customHeight="1">
      <c r="A70" s="46">
        <v>67</v>
      </c>
      <c r="B70" s="123" t="s">
        <v>2327</v>
      </c>
      <c r="C70" s="34" t="s">
        <v>1469</v>
      </c>
      <c r="D70" s="144">
        <v>41780</v>
      </c>
      <c r="E70" s="34" t="s">
        <v>1768</v>
      </c>
      <c r="F70" s="127">
        <v>0</v>
      </c>
      <c r="G70" s="34">
        <v>10</v>
      </c>
      <c r="H70" s="144">
        <v>41802</v>
      </c>
      <c r="I70" s="144">
        <v>41811</v>
      </c>
      <c r="J70" s="125" t="s">
        <v>2014</v>
      </c>
      <c r="K70" s="125" t="s">
        <v>2014</v>
      </c>
      <c r="L70" s="125" t="s">
        <v>2014</v>
      </c>
      <c r="M70" s="34" t="s">
        <v>1049</v>
      </c>
      <c r="N70" s="34" t="s">
        <v>1180</v>
      </c>
      <c r="O70" s="130">
        <v>1</v>
      </c>
      <c r="P70" s="130">
        <v>0.8</v>
      </c>
      <c r="Q70" s="104" t="s">
        <v>2609</v>
      </c>
      <c r="R70" s="34">
        <v>63</v>
      </c>
      <c r="S70" s="84">
        <v>0</v>
      </c>
      <c r="T70" s="34" t="s">
        <v>2328</v>
      </c>
      <c r="U70" s="34" t="s">
        <v>56</v>
      </c>
      <c r="V70" s="125" t="s">
        <v>2329</v>
      </c>
      <c r="W70" s="34"/>
      <c r="X70" s="34" t="s">
        <v>2141</v>
      </c>
    </row>
    <row r="71" spans="1:24" ht="39.950000000000003" hidden="1" customHeight="1">
      <c r="A71" s="46">
        <v>68</v>
      </c>
      <c r="B71" s="125" t="s">
        <v>2335</v>
      </c>
      <c r="C71" s="34" t="s">
        <v>1469</v>
      </c>
      <c r="D71" s="144">
        <v>41789</v>
      </c>
      <c r="E71" s="34" t="s">
        <v>1768</v>
      </c>
      <c r="F71" s="127">
        <v>2600</v>
      </c>
      <c r="G71" s="34">
        <v>10</v>
      </c>
      <c r="H71" s="144">
        <v>41801</v>
      </c>
      <c r="I71" s="144">
        <v>41810</v>
      </c>
      <c r="J71" s="125" t="s">
        <v>2014</v>
      </c>
      <c r="K71" s="125" t="s">
        <v>2014</v>
      </c>
      <c r="L71" s="125" t="s">
        <v>2014</v>
      </c>
      <c r="M71" s="34" t="s">
        <v>2630</v>
      </c>
      <c r="N71" s="34" t="s">
        <v>1180</v>
      </c>
      <c r="O71" s="130">
        <v>4</v>
      </c>
      <c r="P71" s="130">
        <v>3.2</v>
      </c>
      <c r="Q71" s="104" t="s">
        <v>2609</v>
      </c>
      <c r="R71" s="34">
        <v>63</v>
      </c>
      <c r="S71" s="84">
        <v>0</v>
      </c>
      <c r="T71" s="34"/>
      <c r="U71" s="34" t="s">
        <v>216</v>
      </c>
      <c r="V71" s="125" t="s">
        <v>2349</v>
      </c>
      <c r="W71" s="34"/>
      <c r="X71" s="34" t="s">
        <v>2141</v>
      </c>
    </row>
    <row r="72" spans="1:24" ht="39.950000000000003" hidden="1" customHeight="1">
      <c r="A72" s="46">
        <v>69</v>
      </c>
      <c r="B72" s="456" t="s">
        <v>2337</v>
      </c>
      <c r="C72" s="34" t="s">
        <v>1469</v>
      </c>
      <c r="D72" s="144">
        <v>41795</v>
      </c>
      <c r="E72" s="34" t="s">
        <v>1768</v>
      </c>
      <c r="F72" s="127">
        <v>0</v>
      </c>
      <c r="G72" s="34">
        <v>10</v>
      </c>
      <c r="H72" s="144">
        <v>41809</v>
      </c>
      <c r="I72" s="144">
        <v>41818</v>
      </c>
      <c r="J72" s="125" t="s">
        <v>2014</v>
      </c>
      <c r="K72" s="125" t="s">
        <v>2014</v>
      </c>
      <c r="L72" s="125" t="s">
        <v>2014</v>
      </c>
      <c r="M72" s="34" t="s">
        <v>2631</v>
      </c>
      <c r="N72" s="34" t="s">
        <v>1180</v>
      </c>
      <c r="O72" s="130">
        <v>1</v>
      </c>
      <c r="P72" s="130">
        <v>1.2</v>
      </c>
      <c r="Q72" s="104" t="s">
        <v>2609</v>
      </c>
      <c r="R72" s="34">
        <v>63</v>
      </c>
      <c r="S72" s="84">
        <v>0</v>
      </c>
      <c r="T72" s="34" t="s">
        <v>2339</v>
      </c>
      <c r="U72" s="34" t="s">
        <v>25</v>
      </c>
      <c r="V72" s="125" t="s">
        <v>2340</v>
      </c>
      <c r="W72" s="34"/>
      <c r="X72" s="34" t="s">
        <v>2141</v>
      </c>
    </row>
    <row r="73" spans="1:24" ht="39.950000000000003" hidden="1" customHeight="1">
      <c r="A73" s="46">
        <v>70</v>
      </c>
      <c r="B73" s="457"/>
      <c r="C73" s="34" t="s">
        <v>1469</v>
      </c>
      <c r="D73" s="144">
        <v>41795</v>
      </c>
      <c r="E73" s="34" t="s">
        <v>2341</v>
      </c>
      <c r="F73" s="127">
        <v>0</v>
      </c>
      <c r="G73" s="34">
        <v>10</v>
      </c>
      <c r="H73" s="144">
        <v>41800</v>
      </c>
      <c r="I73" s="144">
        <v>41809</v>
      </c>
      <c r="J73" s="125" t="s">
        <v>2014</v>
      </c>
      <c r="K73" s="125" t="s">
        <v>2014</v>
      </c>
      <c r="L73" s="125" t="s">
        <v>2014</v>
      </c>
      <c r="M73" s="34" t="s">
        <v>1816</v>
      </c>
      <c r="N73" s="34" t="s">
        <v>1180</v>
      </c>
      <c r="O73" s="130">
        <v>1</v>
      </c>
      <c r="P73" s="130">
        <v>1.2</v>
      </c>
      <c r="Q73" s="104" t="s">
        <v>2609</v>
      </c>
      <c r="R73" s="34">
        <v>50</v>
      </c>
      <c r="S73" s="84">
        <v>0</v>
      </c>
      <c r="T73" s="34" t="s">
        <v>2343</v>
      </c>
      <c r="U73" s="34" t="s">
        <v>56</v>
      </c>
      <c r="V73" s="125" t="s">
        <v>2344</v>
      </c>
      <c r="W73" s="34"/>
      <c r="X73" s="34" t="s">
        <v>2141</v>
      </c>
    </row>
    <row r="74" spans="1:24" ht="39.950000000000003" hidden="1" customHeight="1">
      <c r="A74" s="46">
        <v>71</v>
      </c>
      <c r="B74" s="458"/>
      <c r="C74" s="34" t="s">
        <v>1469</v>
      </c>
      <c r="D74" s="144">
        <v>41795</v>
      </c>
      <c r="E74" s="34" t="s">
        <v>1768</v>
      </c>
      <c r="F74" s="127">
        <v>8500</v>
      </c>
      <c r="G74" s="34">
        <v>10</v>
      </c>
      <c r="H74" s="144"/>
      <c r="I74" s="144"/>
      <c r="J74" s="125" t="s">
        <v>2014</v>
      </c>
      <c r="K74" s="125" t="s">
        <v>2014</v>
      </c>
      <c r="L74" s="125" t="s">
        <v>2014</v>
      </c>
      <c r="M74" s="34" t="s">
        <v>2632</v>
      </c>
      <c r="N74" s="34" t="s">
        <v>1470</v>
      </c>
      <c r="O74" s="130">
        <v>9</v>
      </c>
      <c r="P74" s="130">
        <v>10.8</v>
      </c>
      <c r="Q74" s="104"/>
      <c r="R74" s="34">
        <v>63</v>
      </c>
      <c r="S74" s="84">
        <v>0</v>
      </c>
      <c r="T74" s="34" t="s">
        <v>2348</v>
      </c>
      <c r="U74" s="34" t="s">
        <v>85</v>
      </c>
      <c r="V74" s="125" t="s">
        <v>338</v>
      </c>
      <c r="W74" s="34"/>
      <c r="X74" s="34" t="s">
        <v>2141</v>
      </c>
    </row>
    <row r="75" spans="1:24" ht="39.950000000000003" hidden="1" customHeight="1">
      <c r="A75" s="46">
        <v>72</v>
      </c>
      <c r="B75" s="122" t="s">
        <v>2350</v>
      </c>
      <c r="C75" s="34" t="s">
        <v>909</v>
      </c>
      <c r="D75" s="144">
        <v>41802</v>
      </c>
      <c r="E75" s="34" t="s">
        <v>2197</v>
      </c>
      <c r="F75" s="127">
        <v>288600</v>
      </c>
      <c r="G75" s="34">
        <v>20</v>
      </c>
      <c r="H75" s="144">
        <v>41814</v>
      </c>
      <c r="I75" s="144">
        <v>41834</v>
      </c>
      <c r="J75" s="125" t="s">
        <v>2014</v>
      </c>
      <c r="K75" s="125" t="s">
        <v>2014</v>
      </c>
      <c r="L75" s="125" t="s">
        <v>2014</v>
      </c>
      <c r="M75" s="34" t="s">
        <v>2081</v>
      </c>
      <c r="N75" s="34" t="s">
        <v>2081</v>
      </c>
      <c r="O75" s="130">
        <v>156</v>
      </c>
      <c r="P75" s="130">
        <v>187.2</v>
      </c>
      <c r="Q75" s="104" t="s">
        <v>2609</v>
      </c>
      <c r="R75" s="34">
        <v>100</v>
      </c>
      <c r="S75" s="84">
        <v>27000</v>
      </c>
      <c r="T75" s="34"/>
      <c r="U75" s="34" t="s">
        <v>41</v>
      </c>
      <c r="V75" s="125" t="s">
        <v>2351</v>
      </c>
      <c r="W75" s="34">
        <v>0</v>
      </c>
      <c r="X75" s="34" t="s">
        <v>2141</v>
      </c>
    </row>
    <row r="76" spans="1:24" ht="39.950000000000003" hidden="1" customHeight="1">
      <c r="A76" s="46">
        <v>73</v>
      </c>
      <c r="B76" s="125" t="s">
        <v>2352</v>
      </c>
      <c r="C76" s="34" t="s">
        <v>724</v>
      </c>
      <c r="D76" s="144">
        <v>41803</v>
      </c>
      <c r="E76" s="34" t="s">
        <v>2353</v>
      </c>
      <c r="F76" s="127">
        <v>0</v>
      </c>
      <c r="G76" s="34">
        <v>20</v>
      </c>
      <c r="H76" s="144"/>
      <c r="I76" s="144"/>
      <c r="J76" s="125" t="s">
        <v>2014</v>
      </c>
      <c r="K76" s="125" t="s">
        <v>2014</v>
      </c>
      <c r="L76" s="125" t="s">
        <v>2014</v>
      </c>
      <c r="M76" s="34" t="s">
        <v>2081</v>
      </c>
      <c r="N76" s="34" t="s">
        <v>2081</v>
      </c>
      <c r="O76" s="130">
        <v>40</v>
      </c>
      <c r="P76" s="130">
        <v>48</v>
      </c>
      <c r="Q76" s="104"/>
      <c r="R76" s="34">
        <v>300</v>
      </c>
      <c r="S76" s="84">
        <v>0</v>
      </c>
      <c r="T76" s="34" t="s">
        <v>2354</v>
      </c>
      <c r="U76" s="34" t="s">
        <v>34</v>
      </c>
      <c r="V76" s="125" t="s">
        <v>2418</v>
      </c>
      <c r="W76" s="34">
        <v>0</v>
      </c>
      <c r="X76" s="34" t="s">
        <v>2141</v>
      </c>
    </row>
    <row r="77" spans="1:24" ht="39.950000000000003" hidden="1" customHeight="1">
      <c r="A77" s="46">
        <v>74</v>
      </c>
      <c r="B77" s="456" t="s">
        <v>2355</v>
      </c>
      <c r="C77" s="34" t="s">
        <v>1469</v>
      </c>
      <c r="D77" s="144">
        <v>41806</v>
      </c>
      <c r="E77" s="34" t="s">
        <v>1768</v>
      </c>
      <c r="F77" s="127">
        <v>4700</v>
      </c>
      <c r="G77" s="34">
        <v>10</v>
      </c>
      <c r="H77" s="144">
        <v>41817</v>
      </c>
      <c r="I77" s="144">
        <v>41826</v>
      </c>
      <c r="J77" s="125" t="s">
        <v>2014</v>
      </c>
      <c r="K77" s="125" t="s">
        <v>2014</v>
      </c>
      <c r="L77" s="125" t="s">
        <v>2014</v>
      </c>
      <c r="M77" s="34" t="s">
        <v>2633</v>
      </c>
      <c r="N77" s="34" t="s">
        <v>1180</v>
      </c>
      <c r="O77" s="130">
        <v>5</v>
      </c>
      <c r="P77" s="130">
        <v>6</v>
      </c>
      <c r="Q77" s="104" t="s">
        <v>2609</v>
      </c>
      <c r="R77" s="34">
        <v>63</v>
      </c>
      <c r="S77" s="84">
        <v>0</v>
      </c>
      <c r="T77" s="34"/>
      <c r="U77" s="34" t="s">
        <v>216</v>
      </c>
      <c r="V77" s="125" t="s">
        <v>2357</v>
      </c>
      <c r="W77" s="34"/>
      <c r="X77" s="34" t="s">
        <v>2141</v>
      </c>
    </row>
    <row r="78" spans="1:24" ht="39.950000000000003" hidden="1" customHeight="1">
      <c r="A78" s="46">
        <v>75</v>
      </c>
      <c r="B78" s="457"/>
      <c r="C78" s="34" t="s">
        <v>1469</v>
      </c>
      <c r="D78" s="144">
        <v>41806</v>
      </c>
      <c r="E78" s="34" t="s">
        <v>1768</v>
      </c>
      <c r="F78" s="127">
        <v>0</v>
      </c>
      <c r="G78" s="34">
        <v>10</v>
      </c>
      <c r="H78" s="144">
        <v>41822</v>
      </c>
      <c r="I78" s="144">
        <v>41831</v>
      </c>
      <c r="J78" s="125" t="s">
        <v>2014</v>
      </c>
      <c r="K78" s="125" t="s">
        <v>2014</v>
      </c>
      <c r="L78" s="125" t="s">
        <v>2014</v>
      </c>
      <c r="M78" s="34" t="s">
        <v>1816</v>
      </c>
      <c r="N78" s="34" t="s">
        <v>1180</v>
      </c>
      <c r="O78" s="130">
        <v>2</v>
      </c>
      <c r="P78" s="130">
        <v>2.4</v>
      </c>
      <c r="Q78" s="104" t="s">
        <v>2609</v>
      </c>
      <c r="R78" s="34">
        <v>63</v>
      </c>
      <c r="S78" s="84">
        <v>0</v>
      </c>
      <c r="T78" s="34" t="s">
        <v>2361</v>
      </c>
      <c r="U78" s="34" t="s">
        <v>25</v>
      </c>
      <c r="V78" s="125" t="s">
        <v>2362</v>
      </c>
      <c r="W78" s="34"/>
      <c r="X78" s="34" t="s">
        <v>2141</v>
      </c>
    </row>
    <row r="79" spans="1:24" ht="39.950000000000003" hidden="1" customHeight="1">
      <c r="A79" s="46">
        <v>76</v>
      </c>
      <c r="B79" s="125" t="s">
        <v>2358</v>
      </c>
      <c r="C79" s="34" t="s">
        <v>724</v>
      </c>
      <c r="D79" s="144">
        <v>41808</v>
      </c>
      <c r="E79" s="34" t="s">
        <v>2204</v>
      </c>
      <c r="F79" s="127">
        <v>0</v>
      </c>
      <c r="G79" s="34">
        <v>60</v>
      </c>
      <c r="H79" s="144">
        <v>41824</v>
      </c>
      <c r="I79" s="144">
        <v>41826</v>
      </c>
      <c r="J79" s="125" t="s">
        <v>2014</v>
      </c>
      <c r="K79" s="125" t="s">
        <v>2014</v>
      </c>
      <c r="L79" s="125" t="s">
        <v>2014</v>
      </c>
      <c r="M79" s="34" t="s">
        <v>2081</v>
      </c>
      <c r="N79" s="34" t="s">
        <v>2081</v>
      </c>
      <c r="O79" s="130">
        <v>9</v>
      </c>
      <c r="P79" s="130">
        <v>8.1</v>
      </c>
      <c r="Q79" s="104" t="s">
        <v>2609</v>
      </c>
      <c r="R79" s="34">
        <v>25</v>
      </c>
      <c r="S79" s="84">
        <v>0</v>
      </c>
      <c r="T79" s="34" t="s">
        <v>2208</v>
      </c>
      <c r="U79" s="34" t="s">
        <v>56</v>
      </c>
      <c r="V79" s="125" t="s">
        <v>2359</v>
      </c>
      <c r="W79" s="34"/>
      <c r="X79" s="34" t="s">
        <v>2141</v>
      </c>
    </row>
    <row r="80" spans="1:24" ht="39.950000000000003" hidden="1" customHeight="1">
      <c r="A80" s="46">
        <v>77</v>
      </c>
      <c r="B80" s="125" t="s">
        <v>2363</v>
      </c>
      <c r="C80" s="34" t="s">
        <v>1469</v>
      </c>
      <c r="D80" s="144">
        <v>41810</v>
      </c>
      <c r="E80" s="34" t="s">
        <v>1768</v>
      </c>
      <c r="F80" s="127">
        <v>2800</v>
      </c>
      <c r="G80" s="34">
        <v>10</v>
      </c>
      <c r="H80" s="144">
        <v>41815</v>
      </c>
      <c r="I80" s="144">
        <v>41824</v>
      </c>
      <c r="J80" s="125" t="s">
        <v>2014</v>
      </c>
      <c r="K80" s="125" t="s">
        <v>2014</v>
      </c>
      <c r="L80" s="125" t="s">
        <v>2014</v>
      </c>
      <c r="M80" s="34" t="s">
        <v>2634</v>
      </c>
      <c r="N80" s="34" t="s">
        <v>1180</v>
      </c>
      <c r="O80" s="130">
        <v>3</v>
      </c>
      <c r="P80" s="130">
        <v>3.6</v>
      </c>
      <c r="Q80" s="104" t="s">
        <v>2609</v>
      </c>
      <c r="R80" s="34">
        <v>63</v>
      </c>
      <c r="S80" s="84">
        <v>0</v>
      </c>
      <c r="T80" s="34" t="s">
        <v>2285</v>
      </c>
      <c r="U80" s="34" t="s">
        <v>18</v>
      </c>
      <c r="V80" s="125" t="s">
        <v>2286</v>
      </c>
      <c r="W80" s="34"/>
      <c r="X80" s="34" t="s">
        <v>2141</v>
      </c>
    </row>
    <row r="81" spans="1:24" ht="39.950000000000003" hidden="1" customHeight="1">
      <c r="A81" s="46">
        <v>78</v>
      </c>
      <c r="B81" s="123" t="s">
        <v>2366</v>
      </c>
      <c r="C81" s="34" t="s">
        <v>1883</v>
      </c>
      <c r="D81" s="144">
        <v>41814</v>
      </c>
      <c r="E81" s="34" t="s">
        <v>373</v>
      </c>
      <c r="F81" s="127">
        <v>17900</v>
      </c>
      <c r="G81" s="34">
        <v>5</v>
      </c>
      <c r="H81" s="144">
        <v>41851</v>
      </c>
      <c r="I81" s="144">
        <v>41856</v>
      </c>
      <c r="J81" s="125" t="s">
        <v>2014</v>
      </c>
      <c r="K81" s="125" t="s">
        <v>2014</v>
      </c>
      <c r="L81" s="125" t="s">
        <v>2014</v>
      </c>
      <c r="M81" s="34" t="s">
        <v>2296</v>
      </c>
      <c r="N81" s="34" t="s">
        <v>2296</v>
      </c>
      <c r="O81" s="130">
        <v>62</v>
      </c>
      <c r="P81" s="130">
        <v>40.9</v>
      </c>
      <c r="Q81" s="104" t="s">
        <v>2609</v>
      </c>
      <c r="R81" s="34">
        <v>100</v>
      </c>
      <c r="S81" s="84">
        <v>0</v>
      </c>
      <c r="T81" s="34" t="s">
        <v>2367</v>
      </c>
      <c r="U81" s="34" t="s">
        <v>25</v>
      </c>
      <c r="V81" s="125" t="s">
        <v>2368</v>
      </c>
      <c r="W81" s="34">
        <v>0</v>
      </c>
      <c r="X81" s="34" t="s">
        <v>2141</v>
      </c>
    </row>
    <row r="82" spans="1:24" ht="39.950000000000003" customHeight="1">
      <c r="A82" s="46">
        <v>79</v>
      </c>
      <c r="B82" s="456" t="s">
        <v>2369</v>
      </c>
      <c r="C82" s="34" t="s">
        <v>1469</v>
      </c>
      <c r="D82" s="144">
        <v>41820</v>
      </c>
      <c r="E82" s="34" t="s">
        <v>1768</v>
      </c>
      <c r="F82" s="127">
        <v>5600</v>
      </c>
      <c r="G82" s="34">
        <v>10</v>
      </c>
      <c r="H82" s="144">
        <v>41834</v>
      </c>
      <c r="I82" s="144">
        <v>41843</v>
      </c>
      <c r="J82" s="125" t="s">
        <v>2014</v>
      </c>
      <c r="K82" s="125" t="s">
        <v>2014</v>
      </c>
      <c r="L82" s="125" t="s">
        <v>2014</v>
      </c>
      <c r="M82" s="34" t="s">
        <v>2162</v>
      </c>
      <c r="N82" s="34" t="s">
        <v>2162</v>
      </c>
      <c r="O82" s="130">
        <v>6</v>
      </c>
      <c r="P82" s="130">
        <v>7.2</v>
      </c>
      <c r="Q82" s="104"/>
      <c r="R82" s="34">
        <v>63</v>
      </c>
      <c r="S82" s="84">
        <v>0</v>
      </c>
      <c r="T82" s="34" t="s">
        <v>2370</v>
      </c>
      <c r="U82" s="34" t="s">
        <v>25</v>
      </c>
      <c r="V82" s="125" t="s">
        <v>2371</v>
      </c>
      <c r="W82" s="34"/>
      <c r="X82" s="34" t="s">
        <v>2141</v>
      </c>
    </row>
    <row r="83" spans="1:24" ht="39.950000000000003" customHeight="1">
      <c r="A83" s="46">
        <v>80</v>
      </c>
      <c r="B83" s="457"/>
      <c r="C83" s="34" t="s">
        <v>1469</v>
      </c>
      <c r="D83" s="144">
        <v>41820</v>
      </c>
      <c r="E83" s="34" t="s">
        <v>1768</v>
      </c>
      <c r="F83" s="127">
        <v>0</v>
      </c>
      <c r="G83" s="34">
        <v>10</v>
      </c>
      <c r="H83" s="144">
        <v>41824</v>
      </c>
      <c r="I83" s="144">
        <v>41833</v>
      </c>
      <c r="J83" s="125" t="s">
        <v>2014</v>
      </c>
      <c r="K83" s="125" t="s">
        <v>2014</v>
      </c>
      <c r="L83" s="125" t="s">
        <v>2014</v>
      </c>
      <c r="M83" s="34" t="s">
        <v>1007</v>
      </c>
      <c r="N83" s="34" t="s">
        <v>1007</v>
      </c>
      <c r="O83" s="130">
        <v>1</v>
      </c>
      <c r="P83" s="130">
        <v>1.2</v>
      </c>
      <c r="Q83" s="104"/>
      <c r="R83" s="34">
        <v>63</v>
      </c>
      <c r="S83" s="84">
        <v>0</v>
      </c>
      <c r="T83" s="34"/>
      <c r="U83" s="34" t="s">
        <v>56</v>
      </c>
      <c r="V83" s="125" t="s">
        <v>2359</v>
      </c>
      <c r="W83" s="34"/>
      <c r="X83" s="34" t="s">
        <v>2141</v>
      </c>
    </row>
    <row r="84" spans="1:24" ht="39.950000000000003" hidden="1" customHeight="1">
      <c r="A84" s="46">
        <v>81</v>
      </c>
      <c r="B84" s="458"/>
      <c r="C84" s="34" t="s">
        <v>1469</v>
      </c>
      <c r="D84" s="144">
        <v>41820</v>
      </c>
      <c r="E84" s="34" t="s">
        <v>1768</v>
      </c>
      <c r="F84" s="127">
        <v>7500</v>
      </c>
      <c r="G84" s="34">
        <v>10</v>
      </c>
      <c r="H84" s="144">
        <v>41827</v>
      </c>
      <c r="I84" s="144">
        <v>41836</v>
      </c>
      <c r="J84" s="125" t="s">
        <v>2014</v>
      </c>
      <c r="K84" s="125" t="s">
        <v>2014</v>
      </c>
      <c r="L84" s="125" t="s">
        <v>2014</v>
      </c>
      <c r="M84" s="34" t="s">
        <v>2372</v>
      </c>
      <c r="N84" s="34" t="s">
        <v>2372</v>
      </c>
      <c r="O84" s="130">
        <v>8</v>
      </c>
      <c r="P84" s="130">
        <v>9.6</v>
      </c>
      <c r="Q84" s="104" t="s">
        <v>2609</v>
      </c>
      <c r="R84" s="34">
        <v>63</v>
      </c>
      <c r="S84" s="84">
        <v>0</v>
      </c>
      <c r="T84" s="34"/>
      <c r="U84" s="34" t="s">
        <v>76</v>
      </c>
      <c r="V84" s="125" t="s">
        <v>2287</v>
      </c>
      <c r="W84" s="34"/>
      <c r="X84" s="34" t="s">
        <v>2141</v>
      </c>
    </row>
    <row r="85" spans="1:24" ht="39.950000000000003" hidden="1" customHeight="1">
      <c r="A85" s="46">
        <v>82</v>
      </c>
      <c r="B85" s="124" t="s">
        <v>2373</v>
      </c>
      <c r="C85" s="34" t="s">
        <v>2374</v>
      </c>
      <c r="D85" s="144">
        <v>41820</v>
      </c>
      <c r="E85" s="34" t="s">
        <v>1375</v>
      </c>
      <c r="F85" s="127">
        <v>57700</v>
      </c>
      <c r="G85" s="34">
        <v>5</v>
      </c>
      <c r="H85" s="144">
        <v>41847</v>
      </c>
      <c r="I85" s="144">
        <v>41851</v>
      </c>
      <c r="J85" s="125" t="s">
        <v>2014</v>
      </c>
      <c r="K85" s="125" t="s">
        <v>2014</v>
      </c>
      <c r="L85" s="125" t="s">
        <v>2014</v>
      </c>
      <c r="M85" s="34" t="s">
        <v>2081</v>
      </c>
      <c r="N85" s="34" t="s">
        <v>2081</v>
      </c>
      <c r="O85" s="130">
        <v>126</v>
      </c>
      <c r="P85" s="130">
        <v>94.5</v>
      </c>
      <c r="Q85" s="104" t="s">
        <v>2609</v>
      </c>
      <c r="R85" s="34" t="s">
        <v>1804</v>
      </c>
      <c r="S85" s="84">
        <v>27000</v>
      </c>
      <c r="T85" s="34" t="s">
        <v>2375</v>
      </c>
      <c r="U85" s="34" t="s">
        <v>2376</v>
      </c>
      <c r="V85" s="125" t="s">
        <v>2377</v>
      </c>
      <c r="W85" s="34">
        <v>0</v>
      </c>
      <c r="X85" s="34" t="s">
        <v>2141</v>
      </c>
    </row>
    <row r="86" spans="1:24" ht="39.950000000000003" hidden="1" customHeight="1">
      <c r="A86" s="46">
        <v>83</v>
      </c>
      <c r="B86" s="125" t="s">
        <v>2379</v>
      </c>
      <c r="C86" s="34" t="s">
        <v>1469</v>
      </c>
      <c r="D86" s="144">
        <v>41823</v>
      </c>
      <c r="E86" s="34" t="s">
        <v>1768</v>
      </c>
      <c r="F86" s="127">
        <v>8400</v>
      </c>
      <c r="G86" s="34">
        <v>10</v>
      </c>
      <c r="H86" s="144">
        <v>41838</v>
      </c>
      <c r="I86" s="144">
        <v>41847</v>
      </c>
      <c r="J86" s="125" t="s">
        <v>2014</v>
      </c>
      <c r="K86" s="125" t="s">
        <v>2014</v>
      </c>
      <c r="L86" s="125" t="s">
        <v>2014</v>
      </c>
      <c r="M86" s="34" t="s">
        <v>2635</v>
      </c>
      <c r="N86" s="34" t="s">
        <v>1180</v>
      </c>
      <c r="O86" s="130">
        <v>9</v>
      </c>
      <c r="P86" s="130">
        <v>10.8</v>
      </c>
      <c r="Q86" s="104" t="s">
        <v>2609</v>
      </c>
      <c r="R86" s="34">
        <v>50</v>
      </c>
      <c r="S86" s="84">
        <v>0</v>
      </c>
      <c r="T86" s="34" t="s">
        <v>2381</v>
      </c>
      <c r="U86" s="34" t="s">
        <v>56</v>
      </c>
      <c r="V86" s="125" t="s">
        <v>2392</v>
      </c>
      <c r="W86" s="34"/>
      <c r="X86" s="34" t="s">
        <v>2141</v>
      </c>
    </row>
    <row r="87" spans="1:24" ht="39.950000000000003" hidden="1" customHeight="1">
      <c r="A87" s="46">
        <v>84</v>
      </c>
      <c r="B87" s="456" t="s">
        <v>2382</v>
      </c>
      <c r="C87" s="34" t="s">
        <v>1469</v>
      </c>
      <c r="D87" s="144">
        <v>41834</v>
      </c>
      <c r="E87" s="34" t="s">
        <v>1768</v>
      </c>
      <c r="F87" s="127">
        <v>0</v>
      </c>
      <c r="G87" s="34">
        <v>10</v>
      </c>
      <c r="H87" s="144">
        <v>41848</v>
      </c>
      <c r="I87" s="144">
        <v>41857</v>
      </c>
      <c r="J87" s="125" t="s">
        <v>2014</v>
      </c>
      <c r="K87" s="125" t="s">
        <v>2014</v>
      </c>
      <c r="L87" s="125" t="s">
        <v>2014</v>
      </c>
      <c r="M87" s="34" t="s">
        <v>1816</v>
      </c>
      <c r="N87" s="34" t="s">
        <v>1180</v>
      </c>
      <c r="O87" s="130">
        <v>1</v>
      </c>
      <c r="P87" s="130">
        <v>1.2</v>
      </c>
      <c r="Q87" s="104" t="s">
        <v>2609</v>
      </c>
      <c r="R87" s="34">
        <v>160</v>
      </c>
      <c r="S87" s="84">
        <v>0</v>
      </c>
      <c r="T87" s="34" t="s">
        <v>2383</v>
      </c>
      <c r="U87" s="34" t="s">
        <v>41</v>
      </c>
      <c r="V87" s="125" t="s">
        <v>2384</v>
      </c>
      <c r="W87" s="34"/>
      <c r="X87" s="34" t="s">
        <v>2141</v>
      </c>
    </row>
    <row r="88" spans="1:24" ht="39.950000000000003" hidden="1" customHeight="1">
      <c r="A88" s="46">
        <v>85</v>
      </c>
      <c r="B88" s="457"/>
      <c r="C88" s="34" t="s">
        <v>1469</v>
      </c>
      <c r="D88" s="144">
        <v>41834</v>
      </c>
      <c r="E88" s="34" t="s">
        <v>1768</v>
      </c>
      <c r="F88" s="127">
        <v>8400</v>
      </c>
      <c r="G88" s="34">
        <v>10</v>
      </c>
      <c r="H88" s="144">
        <v>41838</v>
      </c>
      <c r="I88" s="144">
        <v>41847</v>
      </c>
      <c r="J88" s="125" t="s">
        <v>2014</v>
      </c>
      <c r="K88" s="125" t="s">
        <v>2014</v>
      </c>
      <c r="L88" s="125" t="s">
        <v>2014</v>
      </c>
      <c r="M88" s="34" t="s">
        <v>2636</v>
      </c>
      <c r="N88" s="34" t="s">
        <v>1180</v>
      </c>
      <c r="O88" s="130">
        <v>9</v>
      </c>
      <c r="P88" s="130">
        <v>10.8</v>
      </c>
      <c r="Q88" s="104" t="s">
        <v>2609</v>
      </c>
      <c r="R88" s="34">
        <v>63</v>
      </c>
      <c r="S88" s="84">
        <v>0</v>
      </c>
      <c r="T88" s="34" t="s">
        <v>2385</v>
      </c>
      <c r="U88" s="34" t="s">
        <v>34</v>
      </c>
      <c r="V88" s="125" t="s">
        <v>2387</v>
      </c>
      <c r="W88" s="34"/>
      <c r="X88" s="34" t="s">
        <v>2141</v>
      </c>
    </row>
    <row r="89" spans="1:24" ht="39.950000000000003" hidden="1" customHeight="1">
      <c r="A89" s="46">
        <v>86</v>
      </c>
      <c r="B89" s="458"/>
      <c r="C89" s="34" t="s">
        <v>1469</v>
      </c>
      <c r="D89" s="144">
        <v>41834</v>
      </c>
      <c r="E89" s="34" t="s">
        <v>2341</v>
      </c>
      <c r="F89" s="127">
        <v>0</v>
      </c>
      <c r="G89" s="34">
        <v>10</v>
      </c>
      <c r="H89" s="144">
        <v>41842</v>
      </c>
      <c r="I89" s="144">
        <v>41851</v>
      </c>
      <c r="J89" s="125" t="s">
        <v>2014</v>
      </c>
      <c r="K89" s="125" t="s">
        <v>2014</v>
      </c>
      <c r="L89" s="125" t="s">
        <v>2014</v>
      </c>
      <c r="M89" s="34" t="s">
        <v>1816</v>
      </c>
      <c r="N89" s="34" t="s">
        <v>1180</v>
      </c>
      <c r="O89" s="130">
        <v>1</v>
      </c>
      <c r="P89" s="130">
        <v>1.2</v>
      </c>
      <c r="Q89" s="104" t="s">
        <v>2609</v>
      </c>
      <c r="R89" s="34">
        <v>50</v>
      </c>
      <c r="S89" s="84">
        <v>0</v>
      </c>
      <c r="T89" s="34" t="s">
        <v>2388</v>
      </c>
      <c r="U89" s="34" t="s">
        <v>25</v>
      </c>
      <c r="V89" s="125" t="s">
        <v>2389</v>
      </c>
      <c r="W89" s="34"/>
      <c r="X89" s="34" t="s">
        <v>2141</v>
      </c>
    </row>
    <row r="90" spans="1:24" ht="39.950000000000003" hidden="1" customHeight="1">
      <c r="A90" s="46">
        <v>87</v>
      </c>
      <c r="B90" s="125" t="s">
        <v>2394</v>
      </c>
      <c r="C90" s="34" t="s">
        <v>764</v>
      </c>
      <c r="D90" s="144">
        <v>41842</v>
      </c>
      <c r="E90" s="34" t="s">
        <v>1576</v>
      </c>
      <c r="F90" s="127">
        <v>11100</v>
      </c>
      <c r="G90" s="34">
        <v>15</v>
      </c>
      <c r="H90" s="144">
        <v>41850</v>
      </c>
      <c r="I90" s="144">
        <v>41864</v>
      </c>
      <c r="J90" s="125" t="s">
        <v>2014</v>
      </c>
      <c r="K90" s="125" t="s">
        <v>2014</v>
      </c>
      <c r="L90" s="125" t="s">
        <v>2014</v>
      </c>
      <c r="M90" s="34" t="s">
        <v>2081</v>
      </c>
      <c r="N90" s="34" t="s">
        <v>2081</v>
      </c>
      <c r="O90" s="130">
        <v>8</v>
      </c>
      <c r="P90" s="130">
        <v>9.6</v>
      </c>
      <c r="Q90" s="104" t="s">
        <v>2609</v>
      </c>
      <c r="R90" s="34" t="s">
        <v>424</v>
      </c>
      <c r="S90" s="84">
        <v>0</v>
      </c>
      <c r="T90" s="34" t="s">
        <v>2395</v>
      </c>
      <c r="U90" s="34" t="s">
        <v>18</v>
      </c>
      <c r="V90" s="125" t="s">
        <v>2396</v>
      </c>
      <c r="W90" s="34"/>
      <c r="X90" s="34" t="s">
        <v>2141</v>
      </c>
    </row>
    <row r="91" spans="1:24" ht="39.950000000000003" customHeight="1">
      <c r="A91" s="46">
        <v>88</v>
      </c>
      <c r="B91" s="125" t="s">
        <v>2397</v>
      </c>
      <c r="C91" s="34" t="s">
        <v>1469</v>
      </c>
      <c r="D91" s="144">
        <v>41844</v>
      </c>
      <c r="E91" s="34" t="s">
        <v>2398</v>
      </c>
      <c r="F91" s="127">
        <v>896400</v>
      </c>
      <c r="G91" s="34">
        <v>20</v>
      </c>
      <c r="H91" s="144">
        <v>41857</v>
      </c>
      <c r="I91" s="144">
        <v>41876</v>
      </c>
      <c r="J91" s="125" t="s">
        <v>2014</v>
      </c>
      <c r="K91" s="125" t="s">
        <v>2014</v>
      </c>
      <c r="L91" s="125" t="s">
        <v>2014</v>
      </c>
      <c r="M91" s="34" t="s">
        <v>1988</v>
      </c>
      <c r="N91" s="34" t="s">
        <v>2637</v>
      </c>
      <c r="O91" s="130">
        <v>722</v>
      </c>
      <c r="P91" s="130">
        <v>577.6</v>
      </c>
      <c r="Q91" s="104"/>
      <c r="R91" s="34">
        <v>100</v>
      </c>
      <c r="S91" s="84">
        <v>40500</v>
      </c>
      <c r="T91" s="34" t="s">
        <v>2401</v>
      </c>
      <c r="U91" s="34" t="s">
        <v>160</v>
      </c>
      <c r="V91" s="125" t="s">
        <v>2402</v>
      </c>
      <c r="W91" s="34"/>
      <c r="X91" s="34" t="s">
        <v>2141</v>
      </c>
    </row>
    <row r="92" spans="1:24" ht="39.950000000000003" hidden="1" customHeight="1">
      <c r="A92" s="46">
        <v>89</v>
      </c>
      <c r="B92" s="125" t="s">
        <v>2403</v>
      </c>
      <c r="C92" s="34" t="s">
        <v>1469</v>
      </c>
      <c r="D92" s="144">
        <v>41844</v>
      </c>
      <c r="E92" s="34" t="s">
        <v>2341</v>
      </c>
      <c r="F92" s="127">
        <v>0</v>
      </c>
      <c r="G92" s="34">
        <v>10</v>
      </c>
      <c r="H92" s="144">
        <v>41850</v>
      </c>
      <c r="I92" s="144">
        <v>41859</v>
      </c>
      <c r="J92" s="125" t="s">
        <v>2014</v>
      </c>
      <c r="K92" s="125" t="s">
        <v>2014</v>
      </c>
      <c r="L92" s="125" t="s">
        <v>2014</v>
      </c>
      <c r="M92" s="34" t="s">
        <v>2404</v>
      </c>
      <c r="N92" s="34" t="s">
        <v>1470</v>
      </c>
      <c r="O92" s="130">
        <v>2</v>
      </c>
      <c r="P92" s="130">
        <v>1.6</v>
      </c>
      <c r="Q92" s="104" t="s">
        <v>2609</v>
      </c>
      <c r="R92" s="34">
        <v>50</v>
      </c>
      <c r="S92" s="84">
        <v>0</v>
      </c>
      <c r="T92" s="34" t="s">
        <v>2405</v>
      </c>
      <c r="U92" s="34" t="s">
        <v>25</v>
      </c>
      <c r="V92" s="125" t="s">
        <v>2406</v>
      </c>
      <c r="W92" s="34"/>
      <c r="X92" s="34" t="s">
        <v>2141</v>
      </c>
    </row>
    <row r="93" spans="1:24" ht="39.950000000000003" hidden="1" customHeight="1">
      <c r="A93" s="46">
        <v>90</v>
      </c>
      <c r="B93" s="125" t="s">
        <v>2407</v>
      </c>
      <c r="C93" s="34" t="s">
        <v>1469</v>
      </c>
      <c r="D93" s="144">
        <v>41845</v>
      </c>
      <c r="E93" s="34" t="s">
        <v>1768</v>
      </c>
      <c r="F93" s="127">
        <v>0</v>
      </c>
      <c r="G93" s="34">
        <v>10</v>
      </c>
      <c r="H93" s="144">
        <v>41857</v>
      </c>
      <c r="I93" s="144">
        <v>41866</v>
      </c>
      <c r="J93" s="125" t="s">
        <v>2014</v>
      </c>
      <c r="K93" s="125" t="s">
        <v>2014</v>
      </c>
      <c r="L93" s="125" t="s">
        <v>2014</v>
      </c>
      <c r="M93" s="34" t="s">
        <v>2410</v>
      </c>
      <c r="N93" s="34" t="s">
        <v>1180</v>
      </c>
      <c r="O93" s="130">
        <v>2</v>
      </c>
      <c r="P93" s="130">
        <v>1.6</v>
      </c>
      <c r="Q93" s="104" t="s">
        <v>2609</v>
      </c>
      <c r="R93" s="34">
        <v>50</v>
      </c>
      <c r="S93" s="84">
        <v>0</v>
      </c>
      <c r="T93" s="34" t="s">
        <v>2408</v>
      </c>
      <c r="U93" s="34" t="s">
        <v>34</v>
      </c>
      <c r="V93" s="125" t="s">
        <v>2409</v>
      </c>
      <c r="W93" s="34"/>
      <c r="X93" s="34" t="s">
        <v>2141</v>
      </c>
    </row>
    <row r="94" spans="1:24" ht="39.950000000000003" hidden="1" customHeight="1">
      <c r="A94" s="46">
        <v>91</v>
      </c>
      <c r="B94" s="125" t="s">
        <v>2411</v>
      </c>
      <c r="C94" s="34" t="s">
        <v>724</v>
      </c>
      <c r="D94" s="144">
        <v>41848</v>
      </c>
      <c r="E94" s="34" t="s">
        <v>2353</v>
      </c>
      <c r="F94" s="127">
        <v>0</v>
      </c>
      <c r="G94" s="34">
        <v>60</v>
      </c>
      <c r="H94" s="144"/>
      <c r="I94" s="144"/>
      <c r="J94" s="125" t="s">
        <v>2014</v>
      </c>
      <c r="K94" s="125" t="s">
        <v>2014</v>
      </c>
      <c r="L94" s="125" t="s">
        <v>2014</v>
      </c>
      <c r="M94" s="34" t="s">
        <v>2081</v>
      </c>
      <c r="N94" s="34" t="s">
        <v>2081</v>
      </c>
      <c r="O94" s="130">
        <v>18</v>
      </c>
      <c r="P94" s="130">
        <v>36</v>
      </c>
      <c r="Q94" s="104"/>
      <c r="R94" s="34">
        <v>800</v>
      </c>
      <c r="S94" s="84">
        <v>0</v>
      </c>
      <c r="T94" s="34" t="s">
        <v>2412</v>
      </c>
      <c r="U94" s="34" t="s">
        <v>41</v>
      </c>
      <c r="V94" s="125" t="s">
        <v>2413</v>
      </c>
      <c r="W94" s="34"/>
      <c r="X94" s="34" t="s">
        <v>2141</v>
      </c>
    </row>
    <row r="95" spans="1:24" ht="39.950000000000003" customHeight="1">
      <c r="A95" s="46">
        <v>92</v>
      </c>
      <c r="B95" s="125" t="s">
        <v>2554</v>
      </c>
      <c r="C95" s="34" t="s">
        <v>1469</v>
      </c>
      <c r="D95" s="144">
        <v>41852</v>
      </c>
      <c r="E95" s="34" t="s">
        <v>1768</v>
      </c>
      <c r="F95" s="127">
        <v>2500</v>
      </c>
      <c r="G95" s="34">
        <v>10</v>
      </c>
      <c r="H95" s="144">
        <v>41864</v>
      </c>
      <c r="I95" s="144">
        <v>41873</v>
      </c>
      <c r="J95" s="125" t="s">
        <v>2014</v>
      </c>
      <c r="K95" s="125" t="s">
        <v>2014</v>
      </c>
      <c r="L95" s="125" t="s">
        <v>2014</v>
      </c>
      <c r="M95" s="34" t="s">
        <v>1103</v>
      </c>
      <c r="N95" s="34" t="s">
        <v>1180</v>
      </c>
      <c r="O95" s="130">
        <v>4</v>
      </c>
      <c r="P95" s="130">
        <v>3.2</v>
      </c>
      <c r="Q95" s="104"/>
      <c r="R95" s="34">
        <v>63</v>
      </c>
      <c r="S95" s="84">
        <v>0</v>
      </c>
      <c r="T95" s="34"/>
      <c r="U95" s="34" t="s">
        <v>153</v>
      </c>
      <c r="V95" s="125" t="s">
        <v>2558</v>
      </c>
      <c r="W95" s="34"/>
      <c r="X95" s="34" t="s">
        <v>2141</v>
      </c>
    </row>
    <row r="96" spans="1:24" ht="39.950000000000003" customHeight="1">
      <c r="A96" s="46">
        <v>93</v>
      </c>
      <c r="B96" s="456" t="s">
        <v>2560</v>
      </c>
      <c r="C96" s="34" t="s">
        <v>1469</v>
      </c>
      <c r="D96" s="144">
        <v>41869</v>
      </c>
      <c r="E96" s="34" t="s">
        <v>1768</v>
      </c>
      <c r="F96" s="127">
        <v>3700</v>
      </c>
      <c r="G96" s="34">
        <v>10</v>
      </c>
      <c r="H96" s="144">
        <v>41879</v>
      </c>
      <c r="I96" s="144">
        <v>41888</v>
      </c>
      <c r="J96" s="125" t="s">
        <v>2014</v>
      </c>
      <c r="K96" s="125" t="s">
        <v>2014</v>
      </c>
      <c r="L96" s="125" t="s">
        <v>2014</v>
      </c>
      <c r="M96" s="34" t="s">
        <v>2638</v>
      </c>
      <c r="N96" s="34" t="s">
        <v>1180</v>
      </c>
      <c r="O96" s="130">
        <v>4</v>
      </c>
      <c r="P96" s="130">
        <v>4.8</v>
      </c>
      <c r="Q96" s="104"/>
      <c r="R96" s="34">
        <v>80</v>
      </c>
      <c r="S96" s="84">
        <v>0</v>
      </c>
      <c r="T96" s="34"/>
      <c r="U96" s="34" t="s">
        <v>160</v>
      </c>
      <c r="V96" s="125" t="s">
        <v>2562</v>
      </c>
      <c r="W96" s="34"/>
      <c r="X96" s="34" t="s">
        <v>2141</v>
      </c>
    </row>
    <row r="97" spans="1:24" ht="39.950000000000003" hidden="1" customHeight="1">
      <c r="A97" s="46">
        <v>94</v>
      </c>
      <c r="B97" s="457"/>
      <c r="C97" s="34" t="s">
        <v>1469</v>
      </c>
      <c r="D97" s="144">
        <v>41869</v>
      </c>
      <c r="E97" s="34" t="s">
        <v>1768</v>
      </c>
      <c r="F97" s="127">
        <v>4600</v>
      </c>
      <c r="G97" s="34">
        <v>10</v>
      </c>
      <c r="H97" s="144">
        <v>41878</v>
      </c>
      <c r="I97" s="144">
        <v>41882</v>
      </c>
      <c r="J97" s="125" t="s">
        <v>2014</v>
      </c>
      <c r="K97" s="125" t="s">
        <v>2014</v>
      </c>
      <c r="L97" s="125" t="s">
        <v>2014</v>
      </c>
      <c r="M97" s="34" t="s">
        <v>2639</v>
      </c>
      <c r="N97" s="34" t="s">
        <v>1180</v>
      </c>
      <c r="O97" s="130">
        <v>5</v>
      </c>
      <c r="P97" s="130">
        <v>6</v>
      </c>
      <c r="Q97" s="104" t="s">
        <v>2609</v>
      </c>
      <c r="R97" s="34">
        <v>63</v>
      </c>
      <c r="S97" s="84">
        <v>0</v>
      </c>
      <c r="T97" s="34"/>
      <c r="U97" s="34" t="s">
        <v>649</v>
      </c>
      <c r="V97" s="125" t="s">
        <v>2564</v>
      </c>
      <c r="W97" s="34"/>
      <c r="X97" s="34" t="s">
        <v>2141</v>
      </c>
    </row>
    <row r="98" spans="1:24" ht="39.950000000000003" hidden="1" customHeight="1">
      <c r="A98" s="46">
        <v>95</v>
      </c>
      <c r="B98" s="457"/>
      <c r="C98" s="34" t="s">
        <v>1469</v>
      </c>
      <c r="D98" s="144">
        <v>41869</v>
      </c>
      <c r="E98" s="34" t="s">
        <v>1768</v>
      </c>
      <c r="F98" s="127">
        <v>0</v>
      </c>
      <c r="G98" s="34">
        <v>10</v>
      </c>
      <c r="H98" s="144">
        <v>41878</v>
      </c>
      <c r="I98" s="144">
        <v>41887</v>
      </c>
      <c r="J98" s="125" t="s">
        <v>2014</v>
      </c>
      <c r="K98" s="125" t="s">
        <v>2014</v>
      </c>
      <c r="L98" s="125" t="s">
        <v>2014</v>
      </c>
      <c r="M98" s="34" t="s">
        <v>382</v>
      </c>
      <c r="N98" s="34" t="s">
        <v>1180</v>
      </c>
      <c r="O98" s="130">
        <v>2</v>
      </c>
      <c r="P98" s="130">
        <v>1.6</v>
      </c>
      <c r="Q98" s="104" t="s">
        <v>2612</v>
      </c>
      <c r="R98" s="34">
        <v>63</v>
      </c>
      <c r="S98" s="84">
        <v>0</v>
      </c>
      <c r="T98" s="34" t="s">
        <v>2566</v>
      </c>
      <c r="U98" s="34" t="s">
        <v>56</v>
      </c>
      <c r="V98" s="125" t="s">
        <v>2567</v>
      </c>
      <c r="W98" s="34"/>
      <c r="X98" s="34" t="s">
        <v>2141</v>
      </c>
    </row>
    <row r="99" spans="1:24" ht="39.950000000000003" customHeight="1">
      <c r="A99" s="46">
        <v>96</v>
      </c>
      <c r="B99" s="457"/>
      <c r="C99" s="34" t="s">
        <v>1469</v>
      </c>
      <c r="D99" s="144">
        <v>41869</v>
      </c>
      <c r="E99" s="34" t="s">
        <v>1768</v>
      </c>
      <c r="F99" s="127">
        <v>2800</v>
      </c>
      <c r="G99" s="34">
        <v>10</v>
      </c>
      <c r="H99" s="144">
        <v>41897</v>
      </c>
      <c r="I99" s="144">
        <v>41906</v>
      </c>
      <c r="J99" s="125" t="s">
        <v>2014</v>
      </c>
      <c r="K99" s="125" t="s">
        <v>2014</v>
      </c>
      <c r="L99" s="125" t="s">
        <v>2014</v>
      </c>
      <c r="M99" s="34" t="s">
        <v>2226</v>
      </c>
      <c r="N99" s="34" t="s">
        <v>1180</v>
      </c>
      <c r="O99" s="130">
        <v>3</v>
      </c>
      <c r="P99" s="130">
        <v>3.6</v>
      </c>
      <c r="Q99" s="104"/>
      <c r="R99" s="34">
        <v>63</v>
      </c>
      <c r="S99" s="84">
        <v>0</v>
      </c>
      <c r="T99" s="34"/>
      <c r="U99" s="34" t="s">
        <v>269</v>
      </c>
      <c r="V99" s="125" t="s">
        <v>2569</v>
      </c>
      <c r="W99" s="34"/>
      <c r="X99" s="34" t="s">
        <v>2141</v>
      </c>
    </row>
    <row r="100" spans="1:24" ht="39.950000000000003" hidden="1" customHeight="1">
      <c r="A100" s="46">
        <v>97</v>
      </c>
      <c r="B100" s="458"/>
      <c r="C100" s="34" t="s">
        <v>1469</v>
      </c>
      <c r="D100" s="144">
        <v>41869</v>
      </c>
      <c r="E100" s="34" t="s">
        <v>1768</v>
      </c>
      <c r="F100" s="127">
        <v>3700</v>
      </c>
      <c r="G100" s="34">
        <v>10</v>
      </c>
      <c r="H100" s="144"/>
      <c r="I100" s="144"/>
      <c r="J100" s="125" t="s">
        <v>2014</v>
      </c>
      <c r="K100" s="125" t="s">
        <v>2014</v>
      </c>
      <c r="L100" s="125" t="s">
        <v>2014</v>
      </c>
      <c r="M100" s="34" t="s">
        <v>2226</v>
      </c>
      <c r="N100" s="34" t="s">
        <v>1180</v>
      </c>
      <c r="O100" s="130">
        <v>4</v>
      </c>
      <c r="P100" s="130">
        <v>4.8</v>
      </c>
      <c r="Q100" s="104"/>
      <c r="R100" s="34">
        <v>63</v>
      </c>
      <c r="S100" s="84">
        <v>0</v>
      </c>
      <c r="T100" s="34"/>
      <c r="U100" s="34" t="s">
        <v>269</v>
      </c>
      <c r="V100" s="125" t="s">
        <v>2570</v>
      </c>
      <c r="W100" s="34"/>
      <c r="X100" s="34" t="s">
        <v>2141</v>
      </c>
    </row>
    <row r="101" spans="1:24" ht="39.950000000000003" hidden="1" customHeight="1">
      <c r="A101" s="46">
        <v>98</v>
      </c>
      <c r="B101" s="125" t="s">
        <v>2571</v>
      </c>
      <c r="C101" s="34" t="s">
        <v>1469</v>
      </c>
      <c r="D101" s="144">
        <v>41869</v>
      </c>
      <c r="E101" s="34" t="s">
        <v>1768</v>
      </c>
      <c r="F101" s="127">
        <v>2800</v>
      </c>
      <c r="G101" s="34">
        <v>10</v>
      </c>
      <c r="H101" s="144"/>
      <c r="I101" s="144"/>
      <c r="J101" s="125" t="s">
        <v>2014</v>
      </c>
      <c r="K101" s="125" t="s">
        <v>2014</v>
      </c>
      <c r="L101" s="125" t="s">
        <v>2014</v>
      </c>
      <c r="M101" s="34" t="s">
        <v>2630</v>
      </c>
      <c r="N101" s="34" t="s">
        <v>1180</v>
      </c>
      <c r="O101" s="130">
        <v>3</v>
      </c>
      <c r="P101" s="130">
        <v>3.6</v>
      </c>
      <c r="Q101" s="104"/>
      <c r="R101" s="34">
        <v>63</v>
      </c>
      <c r="S101" s="84">
        <v>0</v>
      </c>
      <c r="T101" s="34"/>
      <c r="U101" s="34" t="s">
        <v>649</v>
      </c>
      <c r="V101" s="125" t="s">
        <v>2572</v>
      </c>
      <c r="W101" s="34"/>
      <c r="X101" s="34" t="s">
        <v>2141</v>
      </c>
    </row>
    <row r="102" spans="1:24" ht="39.950000000000003" hidden="1" customHeight="1">
      <c r="A102" s="46">
        <v>99</v>
      </c>
      <c r="B102" s="456" t="s">
        <v>2573</v>
      </c>
      <c r="C102" s="34" t="s">
        <v>2310</v>
      </c>
      <c r="D102" s="144">
        <v>41879</v>
      </c>
      <c r="E102" s="34" t="s">
        <v>2324</v>
      </c>
      <c r="F102" s="127">
        <v>4053700</v>
      </c>
      <c r="G102" s="34">
        <v>35</v>
      </c>
      <c r="H102" s="144">
        <v>41893</v>
      </c>
      <c r="I102" s="144">
        <v>41927</v>
      </c>
      <c r="J102" s="125" t="s">
        <v>2014</v>
      </c>
      <c r="K102" s="125" t="s">
        <v>2014</v>
      </c>
      <c r="L102" s="125" t="s">
        <v>2014</v>
      </c>
      <c r="M102" s="34" t="s">
        <v>2081</v>
      </c>
      <c r="N102" s="34" t="s">
        <v>2081</v>
      </c>
      <c r="O102" s="130">
        <v>300</v>
      </c>
      <c r="P102" s="130">
        <v>1500</v>
      </c>
      <c r="Q102" s="104"/>
      <c r="R102" s="34" t="s">
        <v>2326</v>
      </c>
      <c r="S102" s="84">
        <v>67500</v>
      </c>
      <c r="T102" s="34" t="s">
        <v>2193</v>
      </c>
      <c r="U102" s="34" t="s">
        <v>2574</v>
      </c>
      <c r="V102" s="125" t="s">
        <v>2575</v>
      </c>
      <c r="W102" s="34"/>
      <c r="X102" s="34" t="s">
        <v>2141</v>
      </c>
    </row>
    <row r="103" spans="1:24" ht="39.950000000000003" hidden="1" customHeight="1">
      <c r="A103" s="46">
        <v>100</v>
      </c>
      <c r="B103" s="457"/>
      <c r="C103" s="34" t="s">
        <v>2310</v>
      </c>
      <c r="D103" s="144">
        <v>41879</v>
      </c>
      <c r="E103" s="34" t="s">
        <v>2324</v>
      </c>
      <c r="F103" s="127">
        <v>9423300</v>
      </c>
      <c r="G103" s="34">
        <v>45</v>
      </c>
      <c r="H103" s="144"/>
      <c r="I103" s="144"/>
      <c r="J103" s="125" t="s">
        <v>2014</v>
      </c>
      <c r="K103" s="125" t="s">
        <v>2014</v>
      </c>
      <c r="L103" s="125" t="s">
        <v>2014</v>
      </c>
      <c r="M103" s="34" t="s">
        <v>2081</v>
      </c>
      <c r="N103" s="34" t="s">
        <v>2081</v>
      </c>
      <c r="O103" s="130">
        <v>550</v>
      </c>
      <c r="P103" s="130">
        <v>2750</v>
      </c>
      <c r="Q103" s="104"/>
      <c r="R103" s="34" t="s">
        <v>2326</v>
      </c>
      <c r="S103" s="84">
        <v>67500</v>
      </c>
      <c r="T103" s="34" t="s">
        <v>2193</v>
      </c>
      <c r="U103" s="34" t="s">
        <v>2574</v>
      </c>
      <c r="V103" s="125" t="s">
        <v>2576</v>
      </c>
      <c r="W103" s="34"/>
      <c r="X103" s="34" t="s">
        <v>2141</v>
      </c>
    </row>
    <row r="104" spans="1:24" ht="39.950000000000003" hidden="1" customHeight="1">
      <c r="A104" s="46">
        <v>101</v>
      </c>
      <c r="B104" s="125" t="s">
        <v>2577</v>
      </c>
      <c r="C104" s="34" t="s">
        <v>1469</v>
      </c>
      <c r="D104" s="144">
        <v>41878</v>
      </c>
      <c r="E104" s="34" t="s">
        <v>1768</v>
      </c>
      <c r="F104" s="127">
        <v>0</v>
      </c>
      <c r="G104" s="34">
        <v>10</v>
      </c>
      <c r="H104" s="144">
        <v>41885</v>
      </c>
      <c r="I104" s="144">
        <v>41894</v>
      </c>
      <c r="J104" s="125" t="s">
        <v>2014</v>
      </c>
      <c r="K104" s="125" t="s">
        <v>2014</v>
      </c>
      <c r="L104" s="125" t="s">
        <v>2014</v>
      </c>
      <c r="M104" s="34" t="s">
        <v>1100</v>
      </c>
      <c r="N104" s="34" t="s">
        <v>1180</v>
      </c>
      <c r="O104" s="130">
        <v>1</v>
      </c>
      <c r="P104" s="130">
        <v>1.2</v>
      </c>
      <c r="Q104" s="104" t="s">
        <v>2609</v>
      </c>
      <c r="R104" s="34">
        <v>63</v>
      </c>
      <c r="S104" s="84">
        <v>0</v>
      </c>
      <c r="T104" s="34" t="s">
        <v>2578</v>
      </c>
      <c r="U104" s="34" t="s">
        <v>56</v>
      </c>
      <c r="V104" s="125" t="s">
        <v>2579</v>
      </c>
      <c r="W104" s="34"/>
      <c r="X104" s="34" t="s">
        <v>2141</v>
      </c>
    </row>
    <row r="105" spans="1:24" ht="39.950000000000003" hidden="1" customHeight="1">
      <c r="A105" s="46">
        <v>102</v>
      </c>
      <c r="B105" s="456" t="s">
        <v>2580</v>
      </c>
      <c r="C105" s="34" t="s">
        <v>1689</v>
      </c>
      <c r="D105" s="144">
        <v>41880</v>
      </c>
      <c r="E105" s="34" t="s">
        <v>2581</v>
      </c>
      <c r="F105" s="127">
        <v>0</v>
      </c>
      <c r="G105" s="34">
        <v>30</v>
      </c>
      <c r="H105" s="144"/>
      <c r="I105" s="144"/>
      <c r="J105" s="125" t="s">
        <v>2014</v>
      </c>
      <c r="K105" s="125" t="s">
        <v>2014</v>
      </c>
      <c r="L105" s="125" t="s">
        <v>2014</v>
      </c>
      <c r="M105" s="34" t="s">
        <v>2582</v>
      </c>
      <c r="N105" s="34" t="s">
        <v>2582</v>
      </c>
      <c r="O105" s="130">
        <v>30</v>
      </c>
      <c r="P105" s="130">
        <v>30</v>
      </c>
      <c r="Q105" s="104"/>
      <c r="R105" s="34">
        <v>100</v>
      </c>
      <c r="S105" s="84">
        <v>0</v>
      </c>
      <c r="T105" s="34" t="s">
        <v>2583</v>
      </c>
      <c r="U105" s="34" t="s">
        <v>41</v>
      </c>
      <c r="V105" s="125" t="s">
        <v>2584</v>
      </c>
      <c r="W105" s="34"/>
      <c r="X105" s="34" t="s">
        <v>2141</v>
      </c>
    </row>
    <row r="106" spans="1:24" ht="39.950000000000003" hidden="1" customHeight="1">
      <c r="A106" s="46">
        <v>103</v>
      </c>
      <c r="B106" s="458"/>
      <c r="C106" s="34" t="s">
        <v>1689</v>
      </c>
      <c r="D106" s="144">
        <v>41880</v>
      </c>
      <c r="E106" s="34" t="s">
        <v>2581</v>
      </c>
      <c r="F106" s="127">
        <v>0</v>
      </c>
      <c r="G106" s="34">
        <v>30</v>
      </c>
      <c r="H106" s="144"/>
      <c r="I106" s="144"/>
      <c r="J106" s="125" t="s">
        <v>2014</v>
      </c>
      <c r="K106" s="125" t="s">
        <v>2014</v>
      </c>
      <c r="L106" s="125" t="s">
        <v>2014</v>
      </c>
      <c r="M106" s="34" t="s">
        <v>2582</v>
      </c>
      <c r="N106" s="34" t="s">
        <v>2582</v>
      </c>
      <c r="O106" s="130">
        <v>95</v>
      </c>
      <c r="P106" s="130">
        <v>95</v>
      </c>
      <c r="Q106" s="104"/>
      <c r="R106" s="34">
        <v>100</v>
      </c>
      <c r="S106" s="84">
        <v>0</v>
      </c>
      <c r="T106" s="34" t="s">
        <v>2585</v>
      </c>
      <c r="U106" s="34" t="s">
        <v>41</v>
      </c>
      <c r="V106" s="125" t="s">
        <v>2586</v>
      </c>
      <c r="W106" s="34"/>
      <c r="X106" s="34" t="s">
        <v>2141</v>
      </c>
    </row>
    <row r="107" spans="1:24" ht="39.950000000000003" customHeight="1">
      <c r="A107" s="46">
        <v>104</v>
      </c>
      <c r="B107" s="125" t="s">
        <v>2587</v>
      </c>
      <c r="C107" s="34" t="s">
        <v>1469</v>
      </c>
      <c r="D107" s="144">
        <v>41886</v>
      </c>
      <c r="E107" s="34" t="s">
        <v>1768</v>
      </c>
      <c r="F107" s="127">
        <v>0</v>
      </c>
      <c r="G107" s="34">
        <v>10</v>
      </c>
      <c r="H107" s="144">
        <v>41899</v>
      </c>
      <c r="I107" s="144">
        <v>41908</v>
      </c>
      <c r="J107" s="125" t="s">
        <v>2014</v>
      </c>
      <c r="K107" s="125" t="s">
        <v>2014</v>
      </c>
      <c r="L107" s="125" t="s">
        <v>2014</v>
      </c>
      <c r="M107" s="34" t="s">
        <v>2640</v>
      </c>
      <c r="N107" s="34" t="s">
        <v>1180</v>
      </c>
      <c r="O107" s="130">
        <v>1</v>
      </c>
      <c r="P107" s="130">
        <v>1.2</v>
      </c>
      <c r="Q107" s="104"/>
      <c r="R107" s="34">
        <v>63</v>
      </c>
      <c r="S107" s="84">
        <v>0</v>
      </c>
      <c r="T107" s="34" t="s">
        <v>2589</v>
      </c>
      <c r="U107" s="34" t="s">
        <v>18</v>
      </c>
      <c r="V107" s="125" t="s">
        <v>2590</v>
      </c>
      <c r="W107" s="34"/>
      <c r="X107" s="34" t="s">
        <v>2141</v>
      </c>
    </row>
    <row r="108" spans="1:24" ht="39.950000000000003" hidden="1" customHeight="1">
      <c r="A108" s="46">
        <v>105</v>
      </c>
      <c r="B108" s="125" t="s">
        <v>2591</v>
      </c>
      <c r="C108" s="34" t="s">
        <v>2593</v>
      </c>
      <c r="D108" s="144">
        <v>41893</v>
      </c>
      <c r="E108" s="34" t="s">
        <v>2592</v>
      </c>
      <c r="F108" s="127">
        <v>0</v>
      </c>
      <c r="G108" s="34">
        <v>365</v>
      </c>
      <c r="H108" s="144"/>
      <c r="I108" s="144"/>
      <c r="J108" s="125" t="s">
        <v>2014</v>
      </c>
      <c r="K108" s="125" t="s">
        <v>2014</v>
      </c>
      <c r="L108" s="125" t="s">
        <v>2014</v>
      </c>
      <c r="M108" s="34" t="s">
        <v>2641</v>
      </c>
      <c r="N108" s="34" t="s">
        <v>2641</v>
      </c>
      <c r="O108" s="130">
        <v>170.5</v>
      </c>
      <c r="P108" s="130">
        <v>661.6</v>
      </c>
      <c r="Q108" s="104"/>
      <c r="R108" s="34"/>
      <c r="S108" s="84">
        <v>0</v>
      </c>
      <c r="T108" s="34" t="s">
        <v>2595</v>
      </c>
      <c r="U108" s="34" t="s">
        <v>2017</v>
      </c>
      <c r="V108" s="125" t="s">
        <v>2596</v>
      </c>
      <c r="W108" s="34"/>
      <c r="X108" s="34" t="s">
        <v>2141</v>
      </c>
    </row>
    <row r="109" spans="1:24" ht="39.950000000000003" hidden="1" customHeight="1">
      <c r="A109" s="46">
        <v>106</v>
      </c>
      <c r="B109" s="125" t="s">
        <v>2597</v>
      </c>
      <c r="C109" s="34" t="s">
        <v>2599</v>
      </c>
      <c r="D109" s="144">
        <v>41894</v>
      </c>
      <c r="E109" s="34" t="s">
        <v>2598</v>
      </c>
      <c r="F109" s="127">
        <v>4320000</v>
      </c>
      <c r="G109" s="34">
        <v>120</v>
      </c>
      <c r="H109" s="144"/>
      <c r="I109" s="144"/>
      <c r="J109" s="125" t="s">
        <v>2014</v>
      </c>
      <c r="K109" s="125" t="s">
        <v>2014</v>
      </c>
      <c r="L109" s="125" t="s">
        <v>2014</v>
      </c>
      <c r="M109" s="34" t="s">
        <v>2599</v>
      </c>
      <c r="N109" s="34" t="s">
        <v>2599</v>
      </c>
      <c r="O109" s="130">
        <v>80</v>
      </c>
      <c r="P109" s="130">
        <v>240</v>
      </c>
      <c r="Q109" s="104"/>
      <c r="R109" s="34" t="s">
        <v>2603</v>
      </c>
      <c r="S109" s="84">
        <v>27000</v>
      </c>
      <c r="T109" s="34" t="s">
        <v>2600</v>
      </c>
      <c r="U109" s="34" t="s">
        <v>25</v>
      </c>
      <c r="V109" s="125" t="s">
        <v>2602</v>
      </c>
      <c r="W109" s="34"/>
      <c r="X109" s="34" t="s">
        <v>2141</v>
      </c>
    </row>
    <row r="110" spans="1:24" ht="39.950000000000003" hidden="1" customHeight="1">
      <c r="A110" s="46">
        <v>107</v>
      </c>
      <c r="B110" s="125" t="s">
        <v>2605</v>
      </c>
      <c r="C110" s="34" t="s">
        <v>1469</v>
      </c>
      <c r="D110" s="144">
        <v>41896</v>
      </c>
      <c r="E110" s="34" t="s">
        <v>1768</v>
      </c>
      <c r="F110" s="127">
        <v>0</v>
      </c>
      <c r="G110" s="34">
        <v>10</v>
      </c>
      <c r="H110" s="144"/>
      <c r="I110" s="144"/>
      <c r="J110" s="125" t="s">
        <v>2014</v>
      </c>
      <c r="K110" s="125" t="s">
        <v>2014</v>
      </c>
      <c r="L110" s="125" t="s">
        <v>2014</v>
      </c>
      <c r="M110" s="34" t="s">
        <v>2642</v>
      </c>
      <c r="N110" s="34" t="s">
        <v>1180</v>
      </c>
      <c r="O110" s="130">
        <v>1</v>
      </c>
      <c r="P110" s="130">
        <v>1.2</v>
      </c>
      <c r="Q110" s="104"/>
      <c r="R110" s="34">
        <v>63</v>
      </c>
      <c r="S110" s="84">
        <v>0</v>
      </c>
      <c r="T110" s="34" t="s">
        <v>2607</v>
      </c>
      <c r="U110" s="34" t="s">
        <v>56</v>
      </c>
      <c r="V110" s="125" t="s">
        <v>2608</v>
      </c>
      <c r="W110" s="34"/>
      <c r="X110" s="34" t="s">
        <v>2141</v>
      </c>
    </row>
    <row r="112" spans="1:24">
      <c r="T112" s="67" t="s">
        <v>578</v>
      </c>
      <c r="W112" s="92">
        <f>COUNT(W4:W110)</f>
        <v>21</v>
      </c>
    </row>
  </sheetData>
  <autoFilter ref="A2:X110" xr:uid="{00000000-0009-0000-0000-000008000000}">
    <filterColumn colId="2">
      <filters>
        <filter val="코원에너지서비스"/>
      </filters>
    </filterColumn>
    <filterColumn colId="8">
      <customFilters>
        <customFilter operator="notEqual" val=" "/>
      </customFilters>
    </filterColumn>
    <filterColumn colId="16">
      <filters blank="1"/>
    </filterColumn>
  </autoFilter>
  <mergeCells count="22">
    <mergeCell ref="B87:B89"/>
    <mergeCell ref="B96:B100"/>
    <mergeCell ref="B102:B103"/>
    <mergeCell ref="B105:B106"/>
    <mergeCell ref="A1:Q1"/>
    <mergeCell ref="B58:B59"/>
    <mergeCell ref="B65:B66"/>
    <mergeCell ref="B67:B69"/>
    <mergeCell ref="B72:B74"/>
    <mergeCell ref="B77:B78"/>
    <mergeCell ref="B82:B84"/>
    <mergeCell ref="B27:B28"/>
    <mergeCell ref="B30:B34"/>
    <mergeCell ref="B35:B37"/>
    <mergeCell ref="B38:B40"/>
    <mergeCell ref="B44:B48"/>
    <mergeCell ref="B49:B56"/>
    <mergeCell ref="B4:B10"/>
    <mergeCell ref="B11:B12"/>
    <mergeCell ref="B13:B14"/>
    <mergeCell ref="B18:B19"/>
    <mergeCell ref="B23:B24"/>
  </mergeCells>
  <phoneticPr fontId="8" type="noConversion"/>
  <pageMargins left="0.9055118110236221" right="0.39370078740157483" top="0.74803149606299213" bottom="0.55118110236220474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048539"/>
  <sheetViews>
    <sheetView view="pageBreakPreview" zoomScaleSheetLayoutView="100" workbookViewId="0">
      <pane xSplit="4" ySplit="3" topLeftCell="E136" activePane="bottomRight" state="frozen"/>
      <selection activeCell="N60" sqref="N60"/>
      <selection pane="topRight" activeCell="N60" sqref="N60"/>
      <selection pane="bottomLeft" activeCell="N60" sqref="N60"/>
      <selection pane="bottomRight" activeCell="E140" sqref="E140"/>
    </sheetView>
  </sheetViews>
  <sheetFormatPr defaultRowHeight="13.5"/>
  <cols>
    <col min="1" max="1" width="6.88671875" style="65" customWidth="1"/>
    <col min="2" max="2" width="7.77734375" style="65" customWidth="1"/>
    <col min="3" max="3" width="8.77734375" style="89" customWidth="1"/>
    <col min="4" max="4" width="13" style="93" customWidth="1"/>
    <col min="5" max="5" width="16.21875" style="67" customWidth="1"/>
    <col min="6" max="6" width="7.77734375" style="67" customWidth="1"/>
    <col min="7" max="7" width="9.33203125" style="67" customWidth="1"/>
    <col min="8" max="9" width="6.77734375" style="92" customWidth="1"/>
    <col min="10" max="10" width="6" style="92" customWidth="1"/>
    <col min="11" max="11" width="7.88671875" style="92" customWidth="1"/>
    <col min="12" max="12" width="9.77734375" style="92" customWidth="1"/>
    <col min="13" max="16384" width="8.88671875" style="50"/>
  </cols>
  <sheetData>
    <row r="1" spans="1:12" ht="6.75" customHeight="1"/>
    <row r="2" spans="1:12" ht="65.25" customHeight="1">
      <c r="A2" s="459" t="s">
        <v>670</v>
      </c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</row>
    <row r="3" spans="1:12" ht="30" customHeight="1">
      <c r="A3" s="71" t="s">
        <v>1598</v>
      </c>
      <c r="B3" s="46" t="s">
        <v>396</v>
      </c>
      <c r="C3" s="90" t="s">
        <v>4</v>
      </c>
      <c r="D3" s="165" t="s">
        <v>5</v>
      </c>
      <c r="E3" s="72" t="s">
        <v>2138</v>
      </c>
      <c r="F3" s="72" t="s">
        <v>7</v>
      </c>
      <c r="G3" s="72" t="s">
        <v>8</v>
      </c>
      <c r="H3" s="72" t="s">
        <v>9</v>
      </c>
      <c r="I3" s="72" t="s">
        <v>10</v>
      </c>
      <c r="J3" s="72" t="s">
        <v>11</v>
      </c>
      <c r="K3" s="72" t="s">
        <v>12</v>
      </c>
      <c r="L3" s="72" t="s">
        <v>2160</v>
      </c>
    </row>
    <row r="4" spans="1:12" ht="30" customHeight="1">
      <c r="A4" s="46">
        <v>1</v>
      </c>
      <c r="B4" s="497" t="s">
        <v>3439</v>
      </c>
      <c r="C4" s="148">
        <v>42012</v>
      </c>
      <c r="D4" s="34" t="s">
        <v>2700</v>
      </c>
      <c r="E4" s="34" t="s">
        <v>3429</v>
      </c>
      <c r="F4" s="34" t="s">
        <v>3465</v>
      </c>
      <c r="G4" s="430" t="s">
        <v>3430</v>
      </c>
      <c r="H4" s="96">
        <v>1</v>
      </c>
      <c r="I4" s="96">
        <v>1.2</v>
      </c>
      <c r="J4" s="34">
        <v>50</v>
      </c>
      <c r="K4" s="34">
        <v>10</v>
      </c>
      <c r="L4" s="84">
        <v>0</v>
      </c>
    </row>
    <row r="5" spans="1:12" ht="30" customHeight="1">
      <c r="A5" s="46">
        <v>2</v>
      </c>
      <c r="B5" s="497" t="s">
        <v>3440</v>
      </c>
      <c r="C5" s="148">
        <v>42012</v>
      </c>
      <c r="D5" s="34" t="s">
        <v>2700</v>
      </c>
      <c r="E5" s="34" t="s">
        <v>3431</v>
      </c>
      <c r="F5" s="34" t="s">
        <v>3465</v>
      </c>
      <c r="G5" s="430" t="s">
        <v>3432</v>
      </c>
      <c r="H5" s="96">
        <v>1</v>
      </c>
      <c r="I5" s="96">
        <v>1.2</v>
      </c>
      <c r="J5" s="34">
        <v>50</v>
      </c>
      <c r="K5" s="34">
        <v>10</v>
      </c>
      <c r="L5" s="84">
        <v>0</v>
      </c>
    </row>
    <row r="6" spans="1:12" ht="30" customHeight="1">
      <c r="A6" s="46">
        <v>3</v>
      </c>
      <c r="B6" s="497" t="s">
        <v>3441</v>
      </c>
      <c r="C6" s="148">
        <v>42012</v>
      </c>
      <c r="D6" s="34" t="s">
        <v>2700</v>
      </c>
      <c r="E6" s="34" t="s">
        <v>3433</v>
      </c>
      <c r="F6" s="34" t="s">
        <v>3465</v>
      </c>
      <c r="G6" s="430" t="s">
        <v>3434</v>
      </c>
      <c r="H6" s="96">
        <v>1</v>
      </c>
      <c r="I6" s="96">
        <v>1.2</v>
      </c>
      <c r="J6" s="34">
        <v>50</v>
      </c>
      <c r="K6" s="34">
        <v>10</v>
      </c>
      <c r="L6" s="84">
        <v>0</v>
      </c>
    </row>
    <row r="7" spans="1:12" ht="30" customHeight="1">
      <c r="A7" s="46">
        <v>4</v>
      </c>
      <c r="B7" s="497" t="s">
        <v>3442</v>
      </c>
      <c r="C7" s="148">
        <v>42012</v>
      </c>
      <c r="D7" s="34" t="s">
        <v>2700</v>
      </c>
      <c r="E7" s="34" t="s">
        <v>3435</v>
      </c>
      <c r="F7" s="34" t="s">
        <v>3465</v>
      </c>
      <c r="G7" s="430" t="s">
        <v>3436</v>
      </c>
      <c r="H7" s="96">
        <v>1</v>
      </c>
      <c r="I7" s="96">
        <v>1.2</v>
      </c>
      <c r="J7" s="34">
        <v>50</v>
      </c>
      <c r="K7" s="34">
        <v>10</v>
      </c>
      <c r="L7" s="84">
        <v>0</v>
      </c>
    </row>
    <row r="8" spans="1:12" ht="30" customHeight="1">
      <c r="A8" s="46">
        <v>5</v>
      </c>
      <c r="B8" s="12" t="s">
        <v>3443</v>
      </c>
      <c r="C8" s="148">
        <v>42012</v>
      </c>
      <c r="D8" s="34" t="s">
        <v>2700</v>
      </c>
      <c r="E8" s="34" t="s">
        <v>3437</v>
      </c>
      <c r="F8" s="34" t="s">
        <v>3466</v>
      </c>
      <c r="G8" s="430" t="s">
        <v>3438</v>
      </c>
      <c r="H8" s="96">
        <v>1</v>
      </c>
      <c r="I8" s="96">
        <v>1.2</v>
      </c>
      <c r="J8" s="34">
        <v>50</v>
      </c>
      <c r="K8" s="34">
        <v>10</v>
      </c>
      <c r="L8" s="84">
        <v>0</v>
      </c>
    </row>
    <row r="9" spans="1:12" ht="30" customHeight="1">
      <c r="A9" s="46">
        <v>6</v>
      </c>
      <c r="B9" s="12" t="s">
        <v>3457</v>
      </c>
      <c r="C9" s="148">
        <v>42031</v>
      </c>
      <c r="D9" s="34" t="s">
        <v>3453</v>
      </c>
      <c r="E9" s="34"/>
      <c r="F9" s="34" t="s">
        <v>3454</v>
      </c>
      <c r="G9" s="430" t="s">
        <v>3455</v>
      </c>
      <c r="H9" s="96">
        <v>9</v>
      </c>
      <c r="I9" s="96">
        <v>45</v>
      </c>
      <c r="J9" s="34" t="s">
        <v>3456</v>
      </c>
      <c r="K9" s="34">
        <v>45</v>
      </c>
      <c r="L9" s="84">
        <v>163500</v>
      </c>
    </row>
    <row r="10" spans="1:12" ht="30" customHeight="1">
      <c r="A10" s="46">
        <v>7</v>
      </c>
      <c r="B10" s="12" t="s">
        <v>3458</v>
      </c>
      <c r="C10" s="148">
        <v>42040</v>
      </c>
      <c r="D10" s="34" t="s">
        <v>2698</v>
      </c>
      <c r="E10" s="34" t="s">
        <v>3459</v>
      </c>
      <c r="F10" s="34" t="s">
        <v>3460</v>
      </c>
      <c r="G10" s="430" t="s">
        <v>3461</v>
      </c>
      <c r="H10" s="96">
        <v>4</v>
      </c>
      <c r="I10" s="96">
        <v>4.8</v>
      </c>
      <c r="J10" s="34">
        <v>63</v>
      </c>
      <c r="K10" s="34">
        <v>10</v>
      </c>
      <c r="L10" s="84">
        <v>3900</v>
      </c>
    </row>
    <row r="11" spans="1:12" ht="30" customHeight="1">
      <c r="A11" s="46">
        <v>8</v>
      </c>
      <c r="B11" s="12" t="s">
        <v>3468</v>
      </c>
      <c r="C11" s="148">
        <v>42044</v>
      </c>
      <c r="D11" s="34" t="s">
        <v>3462</v>
      </c>
      <c r="E11" s="34" t="s">
        <v>3463</v>
      </c>
      <c r="F11" s="34" t="s">
        <v>3467</v>
      </c>
      <c r="G11" s="430" t="s">
        <v>3464</v>
      </c>
      <c r="H11" s="96">
        <v>4</v>
      </c>
      <c r="I11" s="96">
        <v>10</v>
      </c>
      <c r="J11" s="34">
        <v>600</v>
      </c>
      <c r="K11" s="34">
        <v>20</v>
      </c>
      <c r="L11" s="84">
        <v>0</v>
      </c>
    </row>
    <row r="12" spans="1:12" ht="30" customHeight="1">
      <c r="A12" s="46">
        <v>9</v>
      </c>
      <c r="B12" s="12" t="s">
        <v>3469</v>
      </c>
      <c r="C12" s="148">
        <v>42044</v>
      </c>
      <c r="D12" s="34" t="s">
        <v>3462</v>
      </c>
      <c r="E12" s="34" t="s">
        <v>3470</v>
      </c>
      <c r="F12" s="34" t="s">
        <v>3471</v>
      </c>
      <c r="G12" s="430" t="s">
        <v>3472</v>
      </c>
      <c r="H12" s="96">
        <v>6</v>
      </c>
      <c r="I12" s="96">
        <v>15</v>
      </c>
      <c r="J12" s="34">
        <v>300</v>
      </c>
      <c r="K12" s="34">
        <v>20</v>
      </c>
      <c r="L12" s="84">
        <v>0</v>
      </c>
    </row>
    <row r="13" spans="1:12" ht="30" customHeight="1">
      <c r="A13" s="46">
        <v>10</v>
      </c>
      <c r="B13" s="12" t="s">
        <v>3477</v>
      </c>
      <c r="C13" s="148">
        <v>42061</v>
      </c>
      <c r="D13" s="34" t="s">
        <v>2698</v>
      </c>
      <c r="E13" s="34" t="s">
        <v>3478</v>
      </c>
      <c r="F13" s="34" t="s">
        <v>3479</v>
      </c>
      <c r="G13" s="430" t="s">
        <v>3480</v>
      </c>
      <c r="H13" s="96">
        <v>4</v>
      </c>
      <c r="I13" s="96">
        <v>4.8</v>
      </c>
      <c r="J13" s="34">
        <v>63</v>
      </c>
      <c r="K13" s="34">
        <v>10</v>
      </c>
      <c r="L13" s="84">
        <v>3900</v>
      </c>
    </row>
    <row r="14" spans="1:12" ht="30" customHeight="1">
      <c r="A14" s="46">
        <v>11</v>
      </c>
      <c r="B14" s="12" t="s">
        <v>3484</v>
      </c>
      <c r="C14" s="148">
        <v>42075</v>
      </c>
      <c r="D14" s="34" t="s">
        <v>2698</v>
      </c>
      <c r="E14" s="34" t="s">
        <v>3481</v>
      </c>
      <c r="F14" s="34" t="s">
        <v>3482</v>
      </c>
      <c r="G14" s="430" t="s">
        <v>3483</v>
      </c>
      <c r="H14" s="96">
        <v>1</v>
      </c>
      <c r="I14" s="96">
        <v>1.2</v>
      </c>
      <c r="J14" s="34">
        <v>63</v>
      </c>
      <c r="K14" s="34">
        <v>10</v>
      </c>
      <c r="L14" s="84">
        <v>0</v>
      </c>
    </row>
    <row r="15" spans="1:12" s="513" customFormat="1" ht="30" customHeight="1">
      <c r="A15" s="46">
        <v>12</v>
      </c>
      <c r="B15" s="12" t="s">
        <v>3485</v>
      </c>
      <c r="C15" s="148">
        <v>42075</v>
      </c>
      <c r="D15" s="34" t="s">
        <v>2698</v>
      </c>
      <c r="E15" s="34" t="s">
        <v>3487</v>
      </c>
      <c r="F15" s="34" t="s">
        <v>3488</v>
      </c>
      <c r="G15" s="430" t="s">
        <v>3489</v>
      </c>
      <c r="H15" s="96">
        <v>3</v>
      </c>
      <c r="I15" s="96">
        <v>3.6</v>
      </c>
      <c r="J15" s="34">
        <v>63</v>
      </c>
      <c r="K15" s="34">
        <v>10</v>
      </c>
      <c r="L15" s="84">
        <v>2900</v>
      </c>
    </row>
    <row r="16" spans="1:12" ht="30" customHeight="1">
      <c r="A16" s="46">
        <v>13</v>
      </c>
      <c r="B16" s="12" t="s">
        <v>3486</v>
      </c>
      <c r="C16" s="148">
        <v>42075</v>
      </c>
      <c r="D16" s="34" t="s">
        <v>2698</v>
      </c>
      <c r="E16" s="34" t="s">
        <v>3490</v>
      </c>
      <c r="F16" s="34" t="s">
        <v>3488</v>
      </c>
      <c r="G16" s="430" t="s">
        <v>3491</v>
      </c>
      <c r="H16" s="96">
        <v>8</v>
      </c>
      <c r="I16" s="96">
        <v>24</v>
      </c>
      <c r="J16" s="34">
        <v>63</v>
      </c>
      <c r="K16" s="34">
        <v>10</v>
      </c>
      <c r="L16" s="84">
        <v>18600</v>
      </c>
    </row>
    <row r="17" spans="1:12" ht="30" customHeight="1">
      <c r="A17" s="46">
        <v>14</v>
      </c>
      <c r="B17" s="12" t="s">
        <v>3492</v>
      </c>
      <c r="C17" s="148">
        <v>42079</v>
      </c>
      <c r="D17" s="34" t="s">
        <v>2324</v>
      </c>
      <c r="E17" s="34" t="s">
        <v>2193</v>
      </c>
      <c r="F17" s="34" t="s">
        <v>3493</v>
      </c>
      <c r="G17" s="430" t="s">
        <v>3494</v>
      </c>
      <c r="H17" s="96">
        <v>600</v>
      </c>
      <c r="I17" s="96">
        <v>3000</v>
      </c>
      <c r="J17" s="34" t="s">
        <v>2326</v>
      </c>
      <c r="K17" s="34">
        <v>45</v>
      </c>
      <c r="L17" s="84">
        <v>10667500</v>
      </c>
    </row>
    <row r="18" spans="1:12" ht="30" customHeight="1">
      <c r="A18" s="46">
        <v>15</v>
      </c>
      <c r="B18" s="12" t="s">
        <v>3495</v>
      </c>
      <c r="C18" s="148">
        <v>42079</v>
      </c>
      <c r="D18" s="34" t="s">
        <v>2324</v>
      </c>
      <c r="E18" s="34" t="s">
        <v>2193</v>
      </c>
      <c r="F18" s="34" t="s">
        <v>3496</v>
      </c>
      <c r="G18" s="430" t="s">
        <v>3497</v>
      </c>
      <c r="H18" s="96">
        <v>650</v>
      </c>
      <c r="I18" s="96">
        <v>3250</v>
      </c>
      <c r="J18" s="34" t="s">
        <v>2326</v>
      </c>
      <c r="K18" s="34">
        <v>45</v>
      </c>
      <c r="L18" s="84">
        <v>11556400</v>
      </c>
    </row>
    <row r="19" spans="1:12" ht="30" customHeight="1">
      <c r="A19" s="46">
        <v>16</v>
      </c>
      <c r="B19" s="12" t="s">
        <v>3504</v>
      </c>
      <c r="C19" s="148">
        <v>42079</v>
      </c>
      <c r="D19" s="34" t="s">
        <v>2698</v>
      </c>
      <c r="E19" s="34" t="s">
        <v>3498</v>
      </c>
      <c r="F19" s="34" t="s">
        <v>3499</v>
      </c>
      <c r="G19" s="430" t="s">
        <v>3500</v>
      </c>
      <c r="H19" s="96">
        <v>4</v>
      </c>
      <c r="I19" s="96">
        <v>12</v>
      </c>
      <c r="J19" s="34">
        <v>63</v>
      </c>
      <c r="K19" s="34">
        <v>10</v>
      </c>
      <c r="L19" s="84">
        <v>9300</v>
      </c>
    </row>
    <row r="20" spans="1:12" ht="30" customHeight="1">
      <c r="A20" s="46">
        <v>17</v>
      </c>
      <c r="B20" s="12" t="s">
        <v>3505</v>
      </c>
      <c r="C20" s="148">
        <v>42079</v>
      </c>
      <c r="D20" s="34" t="s">
        <v>2698</v>
      </c>
      <c r="E20" s="34" t="s">
        <v>3501</v>
      </c>
      <c r="F20" s="34" t="s">
        <v>3502</v>
      </c>
      <c r="G20" s="430" t="s">
        <v>3503</v>
      </c>
      <c r="H20" s="96">
        <v>1</v>
      </c>
      <c r="I20" s="96">
        <v>1.2</v>
      </c>
      <c r="J20" s="34">
        <v>50</v>
      </c>
      <c r="K20" s="34">
        <v>10</v>
      </c>
      <c r="L20" s="84">
        <v>0</v>
      </c>
    </row>
    <row r="21" spans="1:12" ht="30" customHeight="1">
      <c r="A21" s="46">
        <v>18</v>
      </c>
      <c r="B21" s="12" t="s">
        <v>3506</v>
      </c>
      <c r="C21" s="148">
        <v>42083</v>
      </c>
      <c r="D21" s="34" t="s">
        <v>2698</v>
      </c>
      <c r="E21" s="34" t="s">
        <v>3509</v>
      </c>
      <c r="F21" s="34" t="s">
        <v>3511</v>
      </c>
      <c r="G21" s="430" t="s">
        <v>3510</v>
      </c>
      <c r="H21" s="96">
        <v>1</v>
      </c>
      <c r="I21" s="96">
        <v>1.2</v>
      </c>
      <c r="J21" s="34">
        <v>63</v>
      </c>
      <c r="K21" s="34">
        <v>10</v>
      </c>
      <c r="L21" s="84">
        <v>0</v>
      </c>
    </row>
    <row r="22" spans="1:12" s="513" customFormat="1" ht="30" customHeight="1">
      <c r="A22" s="46">
        <v>19</v>
      </c>
      <c r="B22" s="12" t="s">
        <v>3507</v>
      </c>
      <c r="C22" s="148">
        <v>42083</v>
      </c>
      <c r="D22" s="34" t="s">
        <v>2698</v>
      </c>
      <c r="E22" s="34" t="s">
        <v>3512</v>
      </c>
      <c r="F22" s="34" t="s">
        <v>3511</v>
      </c>
      <c r="G22" s="430" t="s">
        <v>3513</v>
      </c>
      <c r="H22" s="96">
        <v>2</v>
      </c>
      <c r="I22" s="96">
        <v>2.4</v>
      </c>
      <c r="J22" s="34">
        <v>63</v>
      </c>
      <c r="K22" s="34">
        <v>10</v>
      </c>
      <c r="L22" s="84">
        <v>0</v>
      </c>
    </row>
    <row r="23" spans="1:12" ht="30" customHeight="1">
      <c r="A23" s="46">
        <v>20</v>
      </c>
      <c r="B23" s="12" t="s">
        <v>3508</v>
      </c>
      <c r="C23" s="148">
        <v>42083</v>
      </c>
      <c r="D23" s="34" t="s">
        <v>3519</v>
      </c>
      <c r="E23" s="34" t="s">
        <v>3514</v>
      </c>
      <c r="F23" s="34" t="s">
        <v>3515</v>
      </c>
      <c r="G23" s="430" t="s">
        <v>3516</v>
      </c>
      <c r="H23" s="96">
        <v>1</v>
      </c>
      <c r="I23" s="96">
        <v>1.2</v>
      </c>
      <c r="J23" s="34">
        <v>63</v>
      </c>
      <c r="K23" s="34">
        <v>10</v>
      </c>
      <c r="L23" s="84">
        <v>0</v>
      </c>
    </row>
    <row r="24" spans="1:12" s="513" customFormat="1" ht="30" customHeight="1">
      <c r="A24" s="46">
        <v>21</v>
      </c>
      <c r="B24" s="12" t="s">
        <v>3517</v>
      </c>
      <c r="C24" s="148">
        <v>42094</v>
      </c>
      <c r="D24" s="34" t="s">
        <v>2698</v>
      </c>
      <c r="E24" s="34"/>
      <c r="F24" s="34" t="s">
        <v>3520</v>
      </c>
      <c r="G24" s="430" t="s">
        <v>3521</v>
      </c>
      <c r="H24" s="96">
        <v>7</v>
      </c>
      <c r="I24" s="96">
        <v>17.399999999999999</v>
      </c>
      <c r="J24" s="34">
        <v>63</v>
      </c>
      <c r="K24" s="34">
        <v>10</v>
      </c>
      <c r="L24" s="84">
        <v>13500</v>
      </c>
    </row>
    <row r="25" spans="1:12" ht="30" customHeight="1">
      <c r="A25" s="46">
        <v>22</v>
      </c>
      <c r="B25" s="12" t="s">
        <v>3518</v>
      </c>
      <c r="C25" s="148">
        <v>42094</v>
      </c>
      <c r="D25" s="34" t="s">
        <v>2698</v>
      </c>
      <c r="E25" s="34"/>
      <c r="F25" s="34" t="s">
        <v>3522</v>
      </c>
      <c r="G25" s="430" t="s">
        <v>3523</v>
      </c>
      <c r="H25" s="96">
        <v>4</v>
      </c>
      <c r="I25" s="96">
        <v>12</v>
      </c>
      <c r="J25" s="34">
        <v>63</v>
      </c>
      <c r="K25" s="34">
        <v>10</v>
      </c>
      <c r="L25" s="84">
        <v>9200</v>
      </c>
    </row>
    <row r="26" spans="1:12" ht="30" customHeight="1">
      <c r="A26" s="46">
        <v>23</v>
      </c>
      <c r="B26" s="12" t="s">
        <v>3524</v>
      </c>
      <c r="C26" s="148">
        <v>42097</v>
      </c>
      <c r="D26" s="34" t="s">
        <v>3525</v>
      </c>
      <c r="E26" s="34" t="s">
        <v>3526</v>
      </c>
      <c r="F26" s="34" t="s">
        <v>3527</v>
      </c>
      <c r="G26" s="430" t="s">
        <v>3528</v>
      </c>
      <c r="H26" s="96">
        <v>2</v>
      </c>
      <c r="I26" s="96">
        <v>1.4</v>
      </c>
      <c r="J26" s="34">
        <v>50</v>
      </c>
      <c r="K26" s="34">
        <v>2</v>
      </c>
      <c r="L26" s="84">
        <v>0</v>
      </c>
    </row>
    <row r="27" spans="1:12" ht="30" customHeight="1">
      <c r="A27" s="46">
        <v>24</v>
      </c>
      <c r="B27" s="12" t="s">
        <v>3529</v>
      </c>
      <c r="C27" s="148">
        <v>42101</v>
      </c>
      <c r="D27" s="34" t="s">
        <v>3530</v>
      </c>
      <c r="E27" s="34" t="s">
        <v>3531</v>
      </c>
      <c r="F27" s="34" t="s">
        <v>825</v>
      </c>
      <c r="G27" s="430" t="s">
        <v>3532</v>
      </c>
      <c r="H27" s="96">
        <v>11</v>
      </c>
      <c r="I27" s="96">
        <v>13.2</v>
      </c>
      <c r="J27" s="34">
        <v>75</v>
      </c>
      <c r="K27" s="34">
        <v>90</v>
      </c>
      <c r="L27" s="84">
        <v>0</v>
      </c>
    </row>
    <row r="28" spans="1:12" ht="30" customHeight="1">
      <c r="A28" s="46">
        <v>25</v>
      </c>
      <c r="B28" s="12" t="s">
        <v>3533</v>
      </c>
      <c r="C28" s="148">
        <v>42108</v>
      </c>
      <c r="D28" s="34" t="s">
        <v>1375</v>
      </c>
      <c r="E28" s="34" t="s">
        <v>3534</v>
      </c>
      <c r="F28" s="34" t="s">
        <v>825</v>
      </c>
      <c r="G28" s="430" t="s">
        <v>3535</v>
      </c>
      <c r="H28" s="96">
        <v>4</v>
      </c>
      <c r="I28" s="96">
        <v>4.8</v>
      </c>
      <c r="J28" s="34">
        <v>50</v>
      </c>
      <c r="K28" s="34">
        <v>2</v>
      </c>
      <c r="L28" s="84">
        <v>0</v>
      </c>
    </row>
    <row r="29" spans="1:12" ht="30" customHeight="1">
      <c r="A29" s="46">
        <v>26</v>
      </c>
      <c r="B29" s="12" t="s">
        <v>3536</v>
      </c>
      <c r="C29" s="148">
        <v>42108</v>
      </c>
      <c r="D29" s="34" t="s">
        <v>2324</v>
      </c>
      <c r="E29" s="34" t="s">
        <v>2193</v>
      </c>
      <c r="F29" s="34" t="s">
        <v>3537</v>
      </c>
      <c r="G29" s="430" t="s">
        <v>3538</v>
      </c>
      <c r="H29" s="96">
        <v>550</v>
      </c>
      <c r="I29" s="96">
        <v>2750</v>
      </c>
      <c r="J29" s="34" t="s">
        <v>2326</v>
      </c>
      <c r="K29" s="34">
        <v>45</v>
      </c>
      <c r="L29" s="84">
        <v>9778500</v>
      </c>
    </row>
    <row r="30" spans="1:12" ht="30" customHeight="1">
      <c r="A30" s="46">
        <v>27</v>
      </c>
      <c r="B30" s="12" t="s">
        <v>3539</v>
      </c>
      <c r="C30" s="148">
        <v>42108</v>
      </c>
      <c r="D30" s="34" t="s">
        <v>2324</v>
      </c>
      <c r="E30" s="34" t="s">
        <v>2193</v>
      </c>
      <c r="F30" s="34" t="s">
        <v>3540</v>
      </c>
      <c r="G30" s="430" t="s">
        <v>3541</v>
      </c>
      <c r="H30" s="96">
        <v>30</v>
      </c>
      <c r="I30" s="96">
        <v>210</v>
      </c>
      <c r="J30" s="34" t="s">
        <v>2326</v>
      </c>
      <c r="K30" s="34">
        <f>60+10</f>
        <v>70</v>
      </c>
      <c r="L30" s="84">
        <f>968200+157500</f>
        <v>1125700</v>
      </c>
    </row>
    <row r="31" spans="1:12" ht="30" customHeight="1">
      <c r="A31" s="46">
        <v>28</v>
      </c>
      <c r="B31" s="12" t="s">
        <v>3542</v>
      </c>
      <c r="C31" s="148">
        <v>42108</v>
      </c>
      <c r="D31" s="34" t="s">
        <v>3543</v>
      </c>
      <c r="E31" s="34" t="s">
        <v>3544</v>
      </c>
      <c r="F31" s="34" t="s">
        <v>3545</v>
      </c>
      <c r="G31" s="430" t="s">
        <v>3546</v>
      </c>
      <c r="H31" s="96">
        <v>5</v>
      </c>
      <c r="I31" s="96">
        <v>6</v>
      </c>
      <c r="J31" s="34">
        <v>100</v>
      </c>
      <c r="K31" s="34">
        <v>30</v>
      </c>
      <c r="L31" s="84">
        <v>0</v>
      </c>
    </row>
    <row r="32" spans="1:12" ht="30" customHeight="1">
      <c r="A32" s="46">
        <v>29</v>
      </c>
      <c r="B32" s="12" t="s">
        <v>3547</v>
      </c>
      <c r="C32" s="148">
        <v>42108</v>
      </c>
      <c r="D32" s="34" t="s">
        <v>3543</v>
      </c>
      <c r="E32" s="34" t="s">
        <v>3550</v>
      </c>
      <c r="F32" s="34" t="s">
        <v>3551</v>
      </c>
      <c r="G32" s="430" t="s">
        <v>3552</v>
      </c>
      <c r="H32" s="96">
        <v>9</v>
      </c>
      <c r="I32" s="96">
        <v>10.8</v>
      </c>
      <c r="J32" s="34">
        <v>100</v>
      </c>
      <c r="K32" s="34">
        <v>30</v>
      </c>
      <c r="L32" s="84">
        <v>0</v>
      </c>
    </row>
    <row r="33" spans="1:12" ht="30" customHeight="1">
      <c r="A33" s="46">
        <v>30</v>
      </c>
      <c r="B33" s="12" t="s">
        <v>3548</v>
      </c>
      <c r="C33" s="148">
        <v>42108</v>
      </c>
      <c r="D33" s="34" t="s">
        <v>3543</v>
      </c>
      <c r="E33" s="34" t="s">
        <v>3553</v>
      </c>
      <c r="F33" s="34" t="s">
        <v>3554</v>
      </c>
      <c r="G33" s="430" t="s">
        <v>3555</v>
      </c>
      <c r="H33" s="96">
        <v>9</v>
      </c>
      <c r="I33" s="96">
        <v>10.8</v>
      </c>
      <c r="J33" s="34">
        <v>150</v>
      </c>
      <c r="K33" s="34">
        <v>30</v>
      </c>
      <c r="L33" s="84">
        <v>0</v>
      </c>
    </row>
    <row r="34" spans="1:12" ht="30" customHeight="1">
      <c r="A34" s="46">
        <v>31</v>
      </c>
      <c r="B34" s="12" t="s">
        <v>3549</v>
      </c>
      <c r="C34" s="148">
        <v>42108</v>
      </c>
      <c r="D34" s="34" t="s">
        <v>3543</v>
      </c>
      <c r="E34" s="34" t="s">
        <v>3556</v>
      </c>
      <c r="F34" s="34" t="s">
        <v>3557</v>
      </c>
      <c r="G34" s="430" t="s">
        <v>3558</v>
      </c>
      <c r="H34" s="96">
        <v>9</v>
      </c>
      <c r="I34" s="96">
        <v>10.8</v>
      </c>
      <c r="J34" s="34">
        <v>250</v>
      </c>
      <c r="K34" s="34">
        <v>30</v>
      </c>
      <c r="L34" s="84">
        <v>0</v>
      </c>
    </row>
    <row r="35" spans="1:12" ht="30" customHeight="1">
      <c r="A35" s="46">
        <v>32</v>
      </c>
      <c r="B35" s="12" t="s">
        <v>3561</v>
      </c>
      <c r="C35" s="148">
        <v>42109</v>
      </c>
      <c r="D35" s="34" t="s">
        <v>2324</v>
      </c>
      <c r="E35" s="34" t="s">
        <v>2193</v>
      </c>
      <c r="F35" s="34" t="s">
        <v>3559</v>
      </c>
      <c r="G35" s="430" t="s">
        <v>3560</v>
      </c>
      <c r="H35" s="96">
        <v>8</v>
      </c>
      <c r="I35" s="96">
        <v>48</v>
      </c>
      <c r="J35" s="34" t="s">
        <v>2326</v>
      </c>
      <c r="K35" s="34">
        <v>25</v>
      </c>
      <c r="L35" s="84">
        <v>97200</v>
      </c>
    </row>
    <row r="36" spans="1:12" ht="30" customHeight="1">
      <c r="A36" s="46">
        <v>33</v>
      </c>
      <c r="B36" s="12" t="s">
        <v>3562</v>
      </c>
      <c r="C36" s="148">
        <v>42109</v>
      </c>
      <c r="D36" s="34" t="s">
        <v>2324</v>
      </c>
      <c r="E36" s="34" t="s">
        <v>2193</v>
      </c>
      <c r="F36" s="34" t="s">
        <v>3563</v>
      </c>
      <c r="G36" s="430" t="s">
        <v>3564</v>
      </c>
      <c r="H36" s="96">
        <v>8</v>
      </c>
      <c r="I36" s="96">
        <v>48</v>
      </c>
      <c r="J36" s="34" t="s">
        <v>2326</v>
      </c>
      <c r="K36" s="34">
        <v>25</v>
      </c>
      <c r="L36" s="84">
        <v>97200</v>
      </c>
    </row>
    <row r="37" spans="1:12" ht="30" customHeight="1">
      <c r="A37" s="46">
        <v>34</v>
      </c>
      <c r="B37" s="12" t="s">
        <v>3565</v>
      </c>
      <c r="C37" s="148">
        <v>42115</v>
      </c>
      <c r="D37" s="34" t="s">
        <v>2698</v>
      </c>
      <c r="E37" s="34" t="s">
        <v>3566</v>
      </c>
      <c r="F37" s="34" t="s">
        <v>3567</v>
      </c>
      <c r="G37" s="430" t="s">
        <v>3568</v>
      </c>
      <c r="H37" s="96">
        <v>7</v>
      </c>
      <c r="I37" s="96">
        <v>21</v>
      </c>
      <c r="J37" s="34">
        <v>50</v>
      </c>
      <c r="K37" s="34">
        <v>10</v>
      </c>
      <c r="L37" s="84">
        <v>16100</v>
      </c>
    </row>
    <row r="38" spans="1:12" s="513" customFormat="1" ht="30" customHeight="1">
      <c r="A38" s="46">
        <v>35</v>
      </c>
      <c r="B38" s="12" t="s">
        <v>3569</v>
      </c>
      <c r="C38" s="148">
        <v>42121</v>
      </c>
      <c r="D38" s="34" t="s">
        <v>2698</v>
      </c>
      <c r="E38" s="34" t="s">
        <v>3570</v>
      </c>
      <c r="F38" s="34" t="s">
        <v>3571</v>
      </c>
      <c r="G38" s="430" t="s">
        <v>3572</v>
      </c>
      <c r="H38" s="96">
        <v>5</v>
      </c>
      <c r="I38" s="96">
        <v>6</v>
      </c>
      <c r="J38" s="34">
        <v>63</v>
      </c>
      <c r="K38" s="34">
        <v>10</v>
      </c>
      <c r="L38" s="84">
        <v>4700</v>
      </c>
    </row>
    <row r="39" spans="1:12" ht="30" customHeight="1">
      <c r="A39" s="46">
        <v>36</v>
      </c>
      <c r="B39" s="12" t="s">
        <v>3697</v>
      </c>
      <c r="C39" s="148">
        <v>42124</v>
      </c>
      <c r="D39" s="34" t="s">
        <v>2698</v>
      </c>
      <c r="E39" s="34" t="s">
        <v>3698</v>
      </c>
      <c r="F39" s="34" t="s">
        <v>3699</v>
      </c>
      <c r="G39" s="430" t="s">
        <v>3700</v>
      </c>
      <c r="H39" s="96">
        <v>7</v>
      </c>
      <c r="I39" s="96">
        <v>8.4</v>
      </c>
      <c r="J39" s="34">
        <v>90</v>
      </c>
      <c r="K39" s="34">
        <v>10</v>
      </c>
      <c r="L39" s="84">
        <v>7370</v>
      </c>
    </row>
    <row r="40" spans="1:12" ht="30" customHeight="1">
      <c r="A40" s="46">
        <v>37</v>
      </c>
      <c r="B40" s="12" t="s">
        <v>3712</v>
      </c>
      <c r="C40" s="148">
        <v>42132</v>
      </c>
      <c r="D40" s="34" t="s">
        <v>2197</v>
      </c>
      <c r="E40" s="34" t="s">
        <v>3716</v>
      </c>
      <c r="F40" s="34" t="s">
        <v>3713</v>
      </c>
      <c r="G40" s="430" t="s">
        <v>3714</v>
      </c>
      <c r="H40" s="96">
        <v>50</v>
      </c>
      <c r="I40" s="96">
        <v>110.4</v>
      </c>
      <c r="J40" s="34" t="s">
        <v>3715</v>
      </c>
      <c r="K40" s="34">
        <v>10</v>
      </c>
      <c r="L40" s="84">
        <v>88600</v>
      </c>
    </row>
    <row r="41" spans="1:12" ht="30" customHeight="1">
      <c r="A41" s="46">
        <v>38</v>
      </c>
      <c r="B41" s="12" t="s">
        <v>3720</v>
      </c>
      <c r="C41" s="148">
        <v>42134</v>
      </c>
      <c r="D41" s="34" t="s">
        <v>2700</v>
      </c>
      <c r="E41" s="34" t="s">
        <v>3717</v>
      </c>
      <c r="F41" s="34" t="s">
        <v>3718</v>
      </c>
      <c r="G41" s="430" t="s">
        <v>3719</v>
      </c>
      <c r="H41" s="96">
        <v>1</v>
      </c>
      <c r="I41" s="96">
        <v>1.2</v>
      </c>
      <c r="J41" s="34">
        <v>50</v>
      </c>
      <c r="K41" s="34">
        <v>10</v>
      </c>
      <c r="L41" s="84">
        <v>0</v>
      </c>
    </row>
    <row r="42" spans="1:12" ht="30" customHeight="1">
      <c r="A42" s="46">
        <v>39</v>
      </c>
      <c r="B42" s="12" t="s">
        <v>3721</v>
      </c>
      <c r="C42" s="148">
        <v>42134</v>
      </c>
      <c r="D42" s="34" t="s">
        <v>2700</v>
      </c>
      <c r="E42" s="34" t="s">
        <v>3727</v>
      </c>
      <c r="F42" s="34" t="s">
        <v>3718</v>
      </c>
      <c r="G42" s="430" t="s">
        <v>3728</v>
      </c>
      <c r="H42" s="96">
        <v>1</v>
      </c>
      <c r="I42" s="96">
        <v>1.2</v>
      </c>
      <c r="J42" s="34">
        <v>50</v>
      </c>
      <c r="K42" s="34">
        <v>10</v>
      </c>
      <c r="L42" s="84">
        <v>0</v>
      </c>
    </row>
    <row r="43" spans="1:12" s="514" customFormat="1" ht="30" customHeight="1">
      <c r="A43" s="46">
        <v>40</v>
      </c>
      <c r="B43" s="12" t="s">
        <v>3722</v>
      </c>
      <c r="C43" s="148">
        <v>42134</v>
      </c>
      <c r="D43" s="34" t="s">
        <v>2700</v>
      </c>
      <c r="E43" s="34" t="s">
        <v>3729</v>
      </c>
      <c r="F43" s="34" t="s">
        <v>3718</v>
      </c>
      <c r="G43" s="430" t="s">
        <v>3730</v>
      </c>
      <c r="H43" s="96">
        <v>1</v>
      </c>
      <c r="I43" s="96">
        <v>1.2</v>
      </c>
      <c r="J43" s="34">
        <v>50</v>
      </c>
      <c r="K43" s="34">
        <v>10</v>
      </c>
      <c r="L43" s="84">
        <v>0</v>
      </c>
    </row>
    <row r="44" spans="1:12" ht="30" customHeight="1">
      <c r="A44" s="46">
        <v>41</v>
      </c>
      <c r="B44" s="12" t="s">
        <v>3723</v>
      </c>
      <c r="C44" s="148">
        <v>42134</v>
      </c>
      <c r="D44" s="34" t="s">
        <v>2700</v>
      </c>
      <c r="E44" s="34" t="s">
        <v>3731</v>
      </c>
      <c r="F44" s="34" t="s">
        <v>3718</v>
      </c>
      <c r="G44" s="430" t="s">
        <v>3732</v>
      </c>
      <c r="H44" s="96">
        <v>1</v>
      </c>
      <c r="I44" s="96">
        <v>1.2</v>
      </c>
      <c r="J44" s="34">
        <v>50</v>
      </c>
      <c r="K44" s="34">
        <v>10</v>
      </c>
      <c r="L44" s="84">
        <v>0</v>
      </c>
    </row>
    <row r="45" spans="1:12" ht="30" customHeight="1">
      <c r="A45" s="46">
        <v>42</v>
      </c>
      <c r="B45" s="12" t="s">
        <v>3724</v>
      </c>
      <c r="C45" s="148">
        <v>42134</v>
      </c>
      <c r="D45" s="34" t="s">
        <v>2700</v>
      </c>
      <c r="E45" s="34" t="s">
        <v>3733</v>
      </c>
      <c r="F45" s="34" t="s">
        <v>3718</v>
      </c>
      <c r="G45" s="430" t="s">
        <v>3734</v>
      </c>
      <c r="H45" s="96">
        <v>1</v>
      </c>
      <c r="I45" s="96">
        <v>1.2</v>
      </c>
      <c r="J45" s="34">
        <v>50</v>
      </c>
      <c r="K45" s="34">
        <v>10</v>
      </c>
      <c r="L45" s="84">
        <v>0</v>
      </c>
    </row>
    <row r="46" spans="1:12" ht="30" customHeight="1">
      <c r="A46" s="46">
        <v>43</v>
      </c>
      <c r="B46" s="12" t="s">
        <v>3725</v>
      </c>
      <c r="C46" s="148">
        <v>42134</v>
      </c>
      <c r="D46" s="34" t="s">
        <v>2700</v>
      </c>
      <c r="E46" s="34" t="s">
        <v>3735</v>
      </c>
      <c r="F46" s="34" t="s">
        <v>3726</v>
      </c>
      <c r="G46" s="430" t="s">
        <v>3736</v>
      </c>
      <c r="H46" s="96">
        <v>1</v>
      </c>
      <c r="I46" s="96">
        <v>1.2</v>
      </c>
      <c r="J46" s="34">
        <v>50</v>
      </c>
      <c r="K46" s="34">
        <v>10</v>
      </c>
      <c r="L46" s="84">
        <v>0</v>
      </c>
    </row>
    <row r="47" spans="1:12" ht="30" customHeight="1">
      <c r="A47" s="46">
        <v>44</v>
      </c>
      <c r="B47" s="12" t="s">
        <v>3737</v>
      </c>
      <c r="C47" s="148">
        <v>42136</v>
      </c>
      <c r="D47" s="34" t="s">
        <v>1375</v>
      </c>
      <c r="E47" s="34" t="s">
        <v>3738</v>
      </c>
      <c r="F47" s="34" t="s">
        <v>3739</v>
      </c>
      <c r="G47" s="430" t="s">
        <v>3740</v>
      </c>
      <c r="H47" s="96">
        <v>4</v>
      </c>
      <c r="I47" s="96">
        <v>2.8</v>
      </c>
      <c r="J47" s="34">
        <v>50</v>
      </c>
      <c r="K47" s="34">
        <v>2</v>
      </c>
      <c r="L47" s="84">
        <v>0</v>
      </c>
    </row>
    <row r="48" spans="1:12" ht="30" customHeight="1">
      <c r="A48" s="46">
        <v>45</v>
      </c>
      <c r="B48" s="12" t="s">
        <v>3741</v>
      </c>
      <c r="C48" s="148">
        <v>42137</v>
      </c>
      <c r="D48" s="34" t="s">
        <v>3742</v>
      </c>
      <c r="E48" s="34" t="s">
        <v>3743</v>
      </c>
      <c r="F48" s="34" t="s">
        <v>3744</v>
      </c>
      <c r="G48" s="430" t="s">
        <v>3745</v>
      </c>
      <c r="H48" s="96">
        <v>10</v>
      </c>
      <c r="I48" s="96">
        <v>10</v>
      </c>
      <c r="J48" s="34">
        <v>125</v>
      </c>
      <c r="K48" s="34">
        <v>2</v>
      </c>
      <c r="L48" s="84">
        <v>2600</v>
      </c>
    </row>
    <row r="49" spans="1:12" ht="30" customHeight="1">
      <c r="A49" s="46">
        <v>46</v>
      </c>
      <c r="B49" s="12" t="s">
        <v>3746</v>
      </c>
      <c r="C49" s="148">
        <v>42137</v>
      </c>
      <c r="D49" s="34" t="s">
        <v>2700</v>
      </c>
      <c r="E49" s="34" t="s">
        <v>3747</v>
      </c>
      <c r="F49" s="34" t="s">
        <v>3748</v>
      </c>
      <c r="G49" s="430" t="s">
        <v>3749</v>
      </c>
      <c r="H49" s="96">
        <v>2</v>
      </c>
      <c r="I49" s="96">
        <v>2.4</v>
      </c>
      <c r="J49" s="34">
        <v>63</v>
      </c>
      <c r="K49" s="34">
        <v>10</v>
      </c>
      <c r="L49" s="84">
        <v>0</v>
      </c>
    </row>
    <row r="50" spans="1:12" s="513" customFormat="1" ht="30" customHeight="1">
      <c r="A50" s="46">
        <v>47</v>
      </c>
      <c r="B50" s="12" t="s">
        <v>3750</v>
      </c>
      <c r="C50" s="148">
        <v>42144</v>
      </c>
      <c r="D50" s="34" t="s">
        <v>2324</v>
      </c>
      <c r="E50" s="34" t="s">
        <v>2193</v>
      </c>
      <c r="F50" s="34" t="s">
        <v>3752</v>
      </c>
      <c r="G50" s="430" t="s">
        <v>3753</v>
      </c>
      <c r="H50" s="96">
        <v>750</v>
      </c>
      <c r="I50" s="96">
        <v>3750</v>
      </c>
      <c r="J50" s="34" t="s">
        <v>2326</v>
      </c>
      <c r="K50" s="34">
        <v>50</v>
      </c>
      <c r="L50" s="84">
        <v>14546800</v>
      </c>
    </row>
    <row r="51" spans="1:12" s="513" customFormat="1" ht="30" customHeight="1">
      <c r="A51" s="46">
        <v>48</v>
      </c>
      <c r="B51" s="12" t="s">
        <v>3751</v>
      </c>
      <c r="C51" s="148">
        <v>42144</v>
      </c>
      <c r="D51" s="34" t="s">
        <v>2324</v>
      </c>
      <c r="E51" s="34" t="s">
        <v>2193</v>
      </c>
      <c r="F51" s="34" t="s">
        <v>3754</v>
      </c>
      <c r="G51" s="430" t="s">
        <v>3755</v>
      </c>
      <c r="H51" s="96">
        <v>750</v>
      </c>
      <c r="I51" s="96">
        <v>3750</v>
      </c>
      <c r="J51" s="34" t="s">
        <v>2326</v>
      </c>
      <c r="K51" s="34">
        <v>50</v>
      </c>
      <c r="L51" s="84">
        <v>14546800</v>
      </c>
    </row>
    <row r="52" spans="1:12" ht="30" customHeight="1">
      <c r="A52" s="46">
        <v>49</v>
      </c>
      <c r="B52" s="12" t="s">
        <v>3756</v>
      </c>
      <c r="C52" s="148">
        <v>42153</v>
      </c>
      <c r="D52" s="34" t="s">
        <v>3543</v>
      </c>
      <c r="E52" s="34" t="s">
        <v>3757</v>
      </c>
      <c r="F52" s="34" t="s">
        <v>3758</v>
      </c>
      <c r="G52" s="430" t="s">
        <v>3759</v>
      </c>
      <c r="H52" s="96">
        <v>4</v>
      </c>
      <c r="I52" s="96">
        <v>4.8</v>
      </c>
      <c r="J52" s="34">
        <v>100</v>
      </c>
      <c r="K52" s="34">
        <v>30</v>
      </c>
      <c r="L52" s="84">
        <v>0</v>
      </c>
    </row>
    <row r="53" spans="1:12" ht="30" customHeight="1">
      <c r="A53" s="46">
        <v>50</v>
      </c>
      <c r="B53" s="12" t="s">
        <v>3762</v>
      </c>
      <c r="C53" s="148">
        <v>42153</v>
      </c>
      <c r="D53" s="34" t="s">
        <v>2698</v>
      </c>
      <c r="E53" s="34"/>
      <c r="F53" s="34" t="s">
        <v>3760</v>
      </c>
      <c r="G53" s="430" t="s">
        <v>3761</v>
      </c>
      <c r="H53" s="96">
        <v>1</v>
      </c>
      <c r="I53" s="96">
        <v>1.2</v>
      </c>
      <c r="J53" s="34">
        <v>63</v>
      </c>
      <c r="K53" s="34">
        <v>10</v>
      </c>
      <c r="L53" s="84">
        <v>0</v>
      </c>
    </row>
    <row r="54" spans="1:12" ht="30" customHeight="1">
      <c r="A54" s="46">
        <v>51</v>
      </c>
      <c r="B54" s="12" t="s">
        <v>3763</v>
      </c>
      <c r="C54" s="148">
        <v>42153</v>
      </c>
      <c r="D54" s="34" t="s">
        <v>2698</v>
      </c>
      <c r="E54" s="34"/>
      <c r="F54" s="34" t="s">
        <v>3764</v>
      </c>
      <c r="G54" s="430" t="s">
        <v>3765</v>
      </c>
      <c r="H54" s="96">
        <v>1</v>
      </c>
      <c r="I54" s="96">
        <v>1.2</v>
      </c>
      <c r="J54" s="34">
        <v>63</v>
      </c>
      <c r="K54" s="34">
        <v>10</v>
      </c>
      <c r="L54" s="84">
        <v>0</v>
      </c>
    </row>
    <row r="55" spans="1:12" s="514" customFormat="1" ht="30" customHeight="1">
      <c r="A55" s="46">
        <v>52</v>
      </c>
      <c r="B55" s="12" t="s">
        <v>3766</v>
      </c>
      <c r="C55" s="148">
        <v>42157</v>
      </c>
      <c r="D55" s="34" t="s">
        <v>2698</v>
      </c>
      <c r="E55" s="34" t="s">
        <v>3768</v>
      </c>
      <c r="F55" s="34" t="s">
        <v>3769</v>
      </c>
      <c r="G55" s="430" t="s">
        <v>3770</v>
      </c>
      <c r="H55" s="96">
        <v>8</v>
      </c>
      <c r="I55" s="96">
        <v>9.6</v>
      </c>
      <c r="J55" s="34">
        <v>63</v>
      </c>
      <c r="K55" s="34">
        <v>10</v>
      </c>
      <c r="L55" s="84">
        <v>7600</v>
      </c>
    </row>
    <row r="56" spans="1:12" ht="30" customHeight="1">
      <c r="A56" s="46">
        <v>53</v>
      </c>
      <c r="B56" s="12" t="s">
        <v>3767</v>
      </c>
      <c r="C56" s="148">
        <v>42157</v>
      </c>
      <c r="D56" s="34" t="s">
        <v>2698</v>
      </c>
      <c r="E56" s="34"/>
      <c r="F56" s="34" t="s">
        <v>3769</v>
      </c>
      <c r="G56" s="430" t="s">
        <v>3771</v>
      </c>
      <c r="H56" s="96">
        <v>8</v>
      </c>
      <c r="I56" s="96">
        <v>9.6</v>
      </c>
      <c r="J56" s="34">
        <v>63</v>
      </c>
      <c r="K56" s="34">
        <v>10</v>
      </c>
      <c r="L56" s="84">
        <v>7600</v>
      </c>
    </row>
    <row r="57" spans="1:12" ht="30" customHeight="1">
      <c r="A57" s="46">
        <v>54</v>
      </c>
      <c r="B57" s="12" t="s">
        <v>3775</v>
      </c>
      <c r="C57" s="148">
        <v>42160</v>
      </c>
      <c r="D57" s="34" t="s">
        <v>3772</v>
      </c>
      <c r="E57" s="34" t="s">
        <v>2193</v>
      </c>
      <c r="F57" s="34" t="s">
        <v>3773</v>
      </c>
      <c r="G57" s="430" t="s">
        <v>3774</v>
      </c>
      <c r="H57" s="96">
        <v>3</v>
      </c>
      <c r="I57" s="96">
        <v>6</v>
      </c>
      <c r="J57" s="34"/>
      <c r="K57" s="34">
        <v>10</v>
      </c>
      <c r="L57" s="84">
        <v>4500</v>
      </c>
    </row>
    <row r="58" spans="1:12" ht="30" customHeight="1">
      <c r="A58" s="46">
        <v>55</v>
      </c>
      <c r="B58" s="12" t="s">
        <v>3776</v>
      </c>
      <c r="C58" s="148">
        <v>42160</v>
      </c>
      <c r="D58" s="34" t="s">
        <v>3772</v>
      </c>
      <c r="E58" s="34" t="s">
        <v>2193</v>
      </c>
      <c r="F58" s="34" t="s">
        <v>3773</v>
      </c>
      <c r="G58" s="430" t="s">
        <v>3777</v>
      </c>
      <c r="H58" s="96">
        <v>3</v>
      </c>
      <c r="I58" s="96">
        <v>6</v>
      </c>
      <c r="J58" s="34"/>
      <c r="K58" s="34">
        <v>10</v>
      </c>
      <c r="L58" s="84">
        <v>4500</v>
      </c>
    </row>
    <row r="59" spans="1:12" s="513" customFormat="1" ht="30" customHeight="1">
      <c r="A59" s="46">
        <v>56</v>
      </c>
      <c r="B59" s="12" t="s">
        <v>3778</v>
      </c>
      <c r="C59" s="148">
        <v>42165</v>
      </c>
      <c r="D59" s="34" t="s">
        <v>2698</v>
      </c>
      <c r="E59" s="34" t="s">
        <v>3779</v>
      </c>
      <c r="F59" s="34" t="s">
        <v>3780</v>
      </c>
      <c r="G59" s="430" t="s">
        <v>3781</v>
      </c>
      <c r="H59" s="96">
        <v>2</v>
      </c>
      <c r="I59" s="96">
        <v>2.4</v>
      </c>
      <c r="J59" s="34">
        <v>63</v>
      </c>
      <c r="K59" s="34">
        <v>10</v>
      </c>
      <c r="L59" s="84">
        <v>0</v>
      </c>
    </row>
    <row r="60" spans="1:12" s="512" customFormat="1" ht="30" customHeight="1">
      <c r="A60" s="46">
        <v>57</v>
      </c>
      <c r="B60" s="12" t="s">
        <v>3782</v>
      </c>
      <c r="C60" s="148">
        <v>42166</v>
      </c>
      <c r="D60" s="34" t="s">
        <v>3783</v>
      </c>
      <c r="E60" s="34" t="s">
        <v>3784</v>
      </c>
      <c r="F60" s="34" t="s">
        <v>3785</v>
      </c>
      <c r="G60" s="430" t="s">
        <v>3786</v>
      </c>
      <c r="H60" s="96">
        <v>5</v>
      </c>
      <c r="I60" s="96">
        <v>5</v>
      </c>
      <c r="J60" s="34">
        <v>100</v>
      </c>
      <c r="K60" s="34">
        <v>5</v>
      </c>
      <c r="L60" s="84">
        <v>0</v>
      </c>
    </row>
    <row r="61" spans="1:12" ht="30" customHeight="1">
      <c r="A61" s="46">
        <v>58</v>
      </c>
      <c r="B61" s="12" t="s">
        <v>3787</v>
      </c>
      <c r="C61" s="148">
        <v>42174</v>
      </c>
      <c r="D61" s="34" t="s">
        <v>2698</v>
      </c>
      <c r="E61" s="34" t="s">
        <v>3788</v>
      </c>
      <c r="F61" s="34" t="s">
        <v>3789</v>
      </c>
      <c r="G61" s="430" t="s">
        <v>3790</v>
      </c>
      <c r="H61" s="96">
        <v>2</v>
      </c>
      <c r="I61" s="96">
        <v>2.4</v>
      </c>
      <c r="J61" s="34">
        <v>63</v>
      </c>
      <c r="K61" s="34">
        <v>10</v>
      </c>
      <c r="L61" s="84">
        <v>0</v>
      </c>
    </row>
    <row r="62" spans="1:12" s="513" customFormat="1" ht="30" customHeight="1">
      <c r="A62" s="46">
        <v>59</v>
      </c>
      <c r="B62" s="12" t="s">
        <v>3791</v>
      </c>
      <c r="C62" s="148">
        <v>42174</v>
      </c>
      <c r="D62" s="34" t="s">
        <v>2324</v>
      </c>
      <c r="E62" s="34" t="s">
        <v>2193</v>
      </c>
      <c r="F62" s="34" t="s">
        <v>3793</v>
      </c>
      <c r="G62" s="430" t="s">
        <v>3794</v>
      </c>
      <c r="H62" s="96">
        <v>30</v>
      </c>
      <c r="I62" s="96">
        <v>90</v>
      </c>
      <c r="J62" s="34" t="s">
        <v>2326</v>
      </c>
      <c r="K62" s="34">
        <v>30</v>
      </c>
      <c r="L62" s="84">
        <v>221800</v>
      </c>
    </row>
    <row r="63" spans="1:12" s="513" customFormat="1" ht="30" customHeight="1">
      <c r="A63" s="46">
        <v>60</v>
      </c>
      <c r="B63" s="12" t="s">
        <v>3792</v>
      </c>
      <c r="C63" s="148">
        <v>42174</v>
      </c>
      <c r="D63" s="34" t="s">
        <v>2324</v>
      </c>
      <c r="E63" s="34" t="s">
        <v>2193</v>
      </c>
      <c r="F63" s="34" t="s">
        <v>3796</v>
      </c>
      <c r="G63" s="430" t="s">
        <v>3795</v>
      </c>
      <c r="H63" s="96">
        <v>20</v>
      </c>
      <c r="I63" s="96">
        <v>60</v>
      </c>
      <c r="J63" s="34" t="s">
        <v>2326</v>
      </c>
      <c r="K63" s="34">
        <v>30</v>
      </c>
      <c r="L63" s="84">
        <v>147900</v>
      </c>
    </row>
    <row r="64" spans="1:12" s="513" customFormat="1" ht="30" customHeight="1">
      <c r="A64" s="46">
        <v>61</v>
      </c>
      <c r="B64" s="12" t="s">
        <v>3801</v>
      </c>
      <c r="C64" s="148">
        <v>42178</v>
      </c>
      <c r="D64" s="34" t="s">
        <v>3797</v>
      </c>
      <c r="E64" s="34" t="s">
        <v>3823</v>
      </c>
      <c r="F64" s="34" t="s">
        <v>3798</v>
      </c>
      <c r="G64" s="430" t="s">
        <v>3799</v>
      </c>
      <c r="H64" s="96">
        <v>8</v>
      </c>
      <c r="I64" s="96">
        <v>8.8000000000000007</v>
      </c>
      <c r="J64" s="34" t="s">
        <v>3800</v>
      </c>
      <c r="K64" s="34">
        <v>5</v>
      </c>
      <c r="L64" s="84">
        <v>3900</v>
      </c>
    </row>
    <row r="65" spans="1:12" s="513" customFormat="1" ht="30" customHeight="1">
      <c r="A65" s="46">
        <v>62</v>
      </c>
      <c r="B65" s="12" t="s">
        <v>3802</v>
      </c>
      <c r="C65" s="148">
        <v>42178</v>
      </c>
      <c r="D65" s="34" t="s">
        <v>3797</v>
      </c>
      <c r="E65" s="34" t="s">
        <v>3823</v>
      </c>
      <c r="F65" s="34" t="s">
        <v>3798</v>
      </c>
      <c r="G65" s="430" t="s">
        <v>3803</v>
      </c>
      <c r="H65" s="96">
        <v>9</v>
      </c>
      <c r="I65" s="96">
        <v>27</v>
      </c>
      <c r="J65" s="34" t="s">
        <v>3800</v>
      </c>
      <c r="K65" s="34">
        <v>5</v>
      </c>
      <c r="L65" s="84">
        <v>10800</v>
      </c>
    </row>
    <row r="66" spans="1:12" s="514" customFormat="1" ht="30" customHeight="1">
      <c r="A66" s="46">
        <v>63</v>
      </c>
      <c r="B66" s="427" t="s">
        <v>3805</v>
      </c>
      <c r="C66" s="148">
        <v>42187</v>
      </c>
      <c r="D66" s="192" t="s">
        <v>3815</v>
      </c>
      <c r="E66" s="34" t="s">
        <v>3808</v>
      </c>
      <c r="F66" s="34" t="s">
        <v>3809</v>
      </c>
      <c r="G66" s="430" t="s">
        <v>3810</v>
      </c>
      <c r="H66" s="96">
        <v>9</v>
      </c>
      <c r="I66" s="96">
        <v>28.8</v>
      </c>
      <c r="J66" s="34">
        <v>90</v>
      </c>
      <c r="K66" s="34">
        <v>10</v>
      </c>
      <c r="L66" s="84">
        <v>22000</v>
      </c>
    </row>
    <row r="67" spans="1:12" s="513" customFormat="1" ht="30" customHeight="1">
      <c r="A67" s="46">
        <v>64</v>
      </c>
      <c r="B67" s="430" t="s">
        <v>3806</v>
      </c>
      <c r="C67" s="148">
        <v>42187</v>
      </c>
      <c r="D67" s="192" t="s">
        <v>3815</v>
      </c>
      <c r="E67" s="34" t="s">
        <v>3807</v>
      </c>
      <c r="F67" s="34" t="s">
        <v>3809</v>
      </c>
      <c r="G67" s="430" t="s">
        <v>3811</v>
      </c>
      <c r="H67" s="96">
        <v>9</v>
      </c>
      <c r="I67" s="96">
        <v>28.8</v>
      </c>
      <c r="J67" s="34">
        <v>90</v>
      </c>
      <c r="K67" s="34">
        <v>10</v>
      </c>
      <c r="L67" s="84">
        <v>22000</v>
      </c>
    </row>
    <row r="68" spans="1:12" s="514" customFormat="1" ht="30" customHeight="1">
      <c r="A68" s="498">
        <v>65</v>
      </c>
      <c r="B68" s="426" t="s">
        <v>3812</v>
      </c>
      <c r="C68" s="148">
        <v>42198</v>
      </c>
      <c r="D68" s="192" t="s">
        <v>3815</v>
      </c>
      <c r="E68" s="192" t="s">
        <v>3819</v>
      </c>
      <c r="F68" s="192" t="s">
        <v>153</v>
      </c>
      <c r="G68" s="426" t="s">
        <v>3816</v>
      </c>
      <c r="H68" s="499">
        <v>5</v>
      </c>
      <c r="I68" s="499">
        <v>6</v>
      </c>
      <c r="J68" s="192">
        <v>63</v>
      </c>
      <c r="K68" s="34">
        <v>10</v>
      </c>
      <c r="L68" s="500">
        <v>4700</v>
      </c>
    </row>
    <row r="69" spans="1:12" s="513" customFormat="1" ht="30" customHeight="1">
      <c r="A69" s="46">
        <v>66</v>
      </c>
      <c r="B69" s="426" t="s">
        <v>3813</v>
      </c>
      <c r="C69" s="148">
        <v>42198</v>
      </c>
      <c r="D69" s="192" t="s">
        <v>3815</v>
      </c>
      <c r="E69" s="34" t="s">
        <v>3807</v>
      </c>
      <c r="F69" s="34" t="s">
        <v>571</v>
      </c>
      <c r="G69" s="34" t="s">
        <v>3817</v>
      </c>
      <c r="H69" s="96">
        <v>1</v>
      </c>
      <c r="I69" s="34">
        <v>1.2</v>
      </c>
      <c r="J69" s="34">
        <v>63</v>
      </c>
      <c r="K69" s="34">
        <v>10</v>
      </c>
      <c r="L69" s="84">
        <v>0</v>
      </c>
    </row>
    <row r="70" spans="1:12" s="513" customFormat="1" ht="30" customHeight="1">
      <c r="A70" s="46">
        <v>67</v>
      </c>
      <c r="B70" s="426" t="s">
        <v>3814</v>
      </c>
      <c r="C70" s="148">
        <v>42198</v>
      </c>
      <c r="D70" s="192" t="s">
        <v>3815</v>
      </c>
      <c r="E70" s="34" t="s">
        <v>3818</v>
      </c>
      <c r="F70" s="34" t="s">
        <v>25</v>
      </c>
      <c r="G70" s="34">
        <v>3661</v>
      </c>
      <c r="H70" s="96">
        <v>3</v>
      </c>
      <c r="I70" s="34">
        <v>3.6</v>
      </c>
      <c r="J70" s="34">
        <v>63</v>
      </c>
      <c r="K70" s="34">
        <v>10</v>
      </c>
      <c r="L70" s="84">
        <v>2700</v>
      </c>
    </row>
    <row r="71" spans="1:12" s="513" customFormat="1" ht="30" customHeight="1">
      <c r="A71" s="46">
        <v>68</v>
      </c>
      <c r="B71" s="431">
        <v>38</v>
      </c>
      <c r="C71" s="148">
        <v>42198</v>
      </c>
      <c r="D71" s="193" t="s">
        <v>3831</v>
      </c>
      <c r="E71" s="34" t="s">
        <v>3820</v>
      </c>
      <c r="F71" s="34" t="s">
        <v>571</v>
      </c>
      <c r="G71" s="34" t="s">
        <v>3821</v>
      </c>
      <c r="H71" s="96">
        <v>4</v>
      </c>
      <c r="I71" s="34">
        <v>4.8</v>
      </c>
      <c r="J71" s="34">
        <v>0</v>
      </c>
      <c r="K71" s="34">
        <v>10</v>
      </c>
      <c r="L71" s="84">
        <v>3800</v>
      </c>
    </row>
    <row r="72" spans="1:12" s="512" customFormat="1" ht="30" customHeight="1">
      <c r="A72" s="46">
        <v>69</v>
      </c>
      <c r="B72" s="431">
        <v>39</v>
      </c>
      <c r="C72" s="148">
        <v>42198</v>
      </c>
      <c r="D72" s="193" t="s">
        <v>1375</v>
      </c>
      <c r="E72" s="34" t="s">
        <v>2694</v>
      </c>
      <c r="F72" s="34" t="s">
        <v>25</v>
      </c>
      <c r="G72" s="430" t="s">
        <v>3822</v>
      </c>
      <c r="H72" s="96">
        <v>9</v>
      </c>
      <c r="I72" s="34">
        <v>10.8</v>
      </c>
      <c r="J72" s="34">
        <v>100</v>
      </c>
      <c r="K72" s="34">
        <v>10</v>
      </c>
      <c r="L72" s="84">
        <v>8500</v>
      </c>
    </row>
    <row r="73" spans="1:12" s="513" customFormat="1" ht="30" customHeight="1">
      <c r="A73" s="46">
        <v>70</v>
      </c>
      <c r="B73" s="431">
        <v>40</v>
      </c>
      <c r="C73" s="148">
        <v>42199</v>
      </c>
      <c r="D73" s="193" t="s">
        <v>1375</v>
      </c>
      <c r="E73" s="34" t="s">
        <v>3823</v>
      </c>
      <c r="F73" s="34" t="s">
        <v>571</v>
      </c>
      <c r="G73" s="34" t="s">
        <v>3803</v>
      </c>
      <c r="H73" s="96">
        <v>4</v>
      </c>
      <c r="I73" s="34">
        <v>5.2</v>
      </c>
      <c r="J73" s="34">
        <v>80</v>
      </c>
      <c r="K73" s="34">
        <v>2</v>
      </c>
      <c r="L73" s="84">
        <v>0</v>
      </c>
    </row>
    <row r="74" spans="1:12" s="513" customFormat="1" ht="30" customHeight="1">
      <c r="A74" s="46">
        <v>71</v>
      </c>
      <c r="B74" s="431">
        <v>41</v>
      </c>
      <c r="C74" s="148">
        <v>42199</v>
      </c>
      <c r="D74" s="193" t="s">
        <v>3831</v>
      </c>
      <c r="E74" s="34" t="s">
        <v>3824</v>
      </c>
      <c r="F74" s="34" t="s">
        <v>802</v>
      </c>
      <c r="G74" s="34" t="s">
        <v>3825</v>
      </c>
      <c r="H74" s="96">
        <v>2</v>
      </c>
      <c r="I74" s="34">
        <v>2.4</v>
      </c>
      <c r="J74" s="34">
        <v>0</v>
      </c>
      <c r="K74" s="34">
        <v>10</v>
      </c>
      <c r="L74" s="84">
        <v>0</v>
      </c>
    </row>
    <row r="75" spans="1:12" s="512" customFormat="1" ht="30" customHeight="1">
      <c r="A75" s="46">
        <v>72</v>
      </c>
      <c r="B75" s="431">
        <v>42</v>
      </c>
      <c r="C75" s="148">
        <v>42205</v>
      </c>
      <c r="D75" s="192" t="s">
        <v>3828</v>
      </c>
      <c r="E75" s="34" t="s">
        <v>2665</v>
      </c>
      <c r="F75" s="34" t="s">
        <v>85</v>
      </c>
      <c r="G75" s="34">
        <v>878</v>
      </c>
      <c r="H75" s="96">
        <v>4</v>
      </c>
      <c r="I75" s="34">
        <v>16</v>
      </c>
      <c r="J75" s="34">
        <v>0</v>
      </c>
      <c r="K75" s="34">
        <v>10</v>
      </c>
      <c r="L75" s="84">
        <v>2600</v>
      </c>
    </row>
    <row r="76" spans="1:12" s="513" customFormat="1" ht="30" customHeight="1">
      <c r="A76" s="46">
        <v>73</v>
      </c>
      <c r="B76" s="431">
        <v>43</v>
      </c>
      <c r="C76" s="148">
        <v>42205</v>
      </c>
      <c r="D76" s="192" t="s">
        <v>3815</v>
      </c>
      <c r="E76" s="34" t="s">
        <v>3826</v>
      </c>
      <c r="F76" s="34" t="s">
        <v>269</v>
      </c>
      <c r="G76" s="34" t="s">
        <v>3827</v>
      </c>
      <c r="H76" s="96">
        <v>2</v>
      </c>
      <c r="I76" s="34">
        <v>2.4</v>
      </c>
      <c r="J76" s="34">
        <v>63</v>
      </c>
      <c r="K76" s="34">
        <v>10</v>
      </c>
      <c r="L76" s="84">
        <v>0</v>
      </c>
    </row>
    <row r="77" spans="1:12" s="514" customFormat="1" ht="30" customHeight="1">
      <c r="A77" s="46">
        <v>74</v>
      </c>
      <c r="B77" s="431">
        <v>44</v>
      </c>
      <c r="C77" s="148">
        <v>42205</v>
      </c>
      <c r="D77" s="192" t="s">
        <v>3815</v>
      </c>
      <c r="E77" s="34" t="s">
        <v>3830</v>
      </c>
      <c r="F77" s="34" t="s">
        <v>34</v>
      </c>
      <c r="G77" s="34" t="s">
        <v>3829</v>
      </c>
      <c r="H77" s="96">
        <v>3</v>
      </c>
      <c r="I77" s="34">
        <v>3.6</v>
      </c>
      <c r="J77" s="34">
        <v>63</v>
      </c>
      <c r="K77" s="34">
        <v>10</v>
      </c>
      <c r="L77" s="84">
        <v>2800</v>
      </c>
    </row>
    <row r="78" spans="1:12" s="515" customFormat="1" ht="30" customHeight="1">
      <c r="A78" s="46">
        <v>75</v>
      </c>
      <c r="B78" s="431">
        <v>45</v>
      </c>
      <c r="C78" s="148">
        <v>42208</v>
      </c>
      <c r="D78" s="193" t="s">
        <v>3832</v>
      </c>
      <c r="E78" s="34" t="s">
        <v>3833</v>
      </c>
      <c r="F78" s="34" t="s">
        <v>3834</v>
      </c>
      <c r="G78" s="34" t="s">
        <v>3835</v>
      </c>
      <c r="H78" s="96">
        <v>4</v>
      </c>
      <c r="I78" s="34">
        <v>8.1999999999999993</v>
      </c>
      <c r="J78" s="34">
        <v>400</v>
      </c>
      <c r="K78" s="34">
        <v>35</v>
      </c>
      <c r="L78" s="84">
        <v>22300</v>
      </c>
    </row>
    <row r="79" spans="1:12" s="514" customFormat="1" ht="30" customHeight="1">
      <c r="A79" s="46">
        <v>76</v>
      </c>
      <c r="B79" s="426" t="s">
        <v>3836</v>
      </c>
      <c r="C79" s="148">
        <v>42209</v>
      </c>
      <c r="D79" s="193" t="s">
        <v>3838</v>
      </c>
      <c r="E79" s="34" t="s">
        <v>3839</v>
      </c>
      <c r="F79" s="34" t="s">
        <v>3840</v>
      </c>
      <c r="G79" s="34">
        <v>112</v>
      </c>
      <c r="H79" s="96">
        <v>2</v>
      </c>
      <c r="I79" s="34">
        <v>2.4</v>
      </c>
      <c r="J79" s="34">
        <v>0</v>
      </c>
      <c r="K79" s="34">
        <v>10</v>
      </c>
      <c r="L79" s="84">
        <v>0</v>
      </c>
    </row>
    <row r="80" spans="1:12" s="514" customFormat="1" ht="30" customHeight="1">
      <c r="A80" s="46">
        <v>77</v>
      </c>
      <c r="B80" s="426" t="s">
        <v>3837</v>
      </c>
      <c r="C80" s="148">
        <v>42209</v>
      </c>
      <c r="D80" s="193" t="s">
        <v>3838</v>
      </c>
      <c r="E80" s="34" t="s">
        <v>3841</v>
      </c>
      <c r="F80" s="34" t="s">
        <v>3842</v>
      </c>
      <c r="G80" s="34">
        <v>2138</v>
      </c>
      <c r="H80" s="96">
        <v>2</v>
      </c>
      <c r="I80" s="34">
        <v>2.4</v>
      </c>
      <c r="J80" s="34">
        <v>0</v>
      </c>
      <c r="K80" s="34">
        <v>10</v>
      </c>
      <c r="L80" s="84">
        <v>0</v>
      </c>
    </row>
    <row r="81" spans="1:12" ht="30" customHeight="1">
      <c r="A81" s="46">
        <v>78</v>
      </c>
      <c r="B81" s="431">
        <v>47</v>
      </c>
      <c r="C81" s="429"/>
      <c r="D81" s="193" t="s">
        <v>3867</v>
      </c>
      <c r="E81" s="34" t="s">
        <v>3982</v>
      </c>
      <c r="F81" s="34"/>
      <c r="G81" s="34" t="s">
        <v>3983</v>
      </c>
      <c r="H81" s="96" t="s">
        <v>3984</v>
      </c>
      <c r="I81" s="34"/>
      <c r="J81" s="34"/>
      <c r="K81" s="34"/>
      <c r="L81" s="84"/>
    </row>
    <row r="82" spans="1:12" s="513" customFormat="1" ht="30" customHeight="1">
      <c r="A82" s="46">
        <v>79</v>
      </c>
      <c r="B82" s="431">
        <v>48</v>
      </c>
      <c r="C82" s="148">
        <v>42219</v>
      </c>
      <c r="D82" s="192" t="s">
        <v>3860</v>
      </c>
      <c r="E82" s="34" t="s">
        <v>3868</v>
      </c>
      <c r="F82" s="34" t="s">
        <v>3869</v>
      </c>
      <c r="G82" s="34">
        <v>6942</v>
      </c>
      <c r="H82" s="96">
        <v>4</v>
      </c>
      <c r="I82" s="34">
        <v>4.8</v>
      </c>
      <c r="J82" s="34">
        <v>63</v>
      </c>
      <c r="K82" s="34">
        <v>10</v>
      </c>
      <c r="L82" s="84">
        <v>3800</v>
      </c>
    </row>
    <row r="83" spans="1:12" s="513" customFormat="1" ht="30" customHeight="1">
      <c r="A83" s="46">
        <v>80</v>
      </c>
      <c r="B83" s="431">
        <v>49</v>
      </c>
      <c r="C83" s="148">
        <v>42222</v>
      </c>
      <c r="D83" s="193" t="s">
        <v>3845</v>
      </c>
      <c r="E83" s="34" t="s">
        <v>3843</v>
      </c>
      <c r="F83" s="34" t="s">
        <v>3844</v>
      </c>
      <c r="G83" s="34" t="s">
        <v>3849</v>
      </c>
      <c r="H83" s="96">
        <v>528</v>
      </c>
      <c r="I83" s="34">
        <v>558.6</v>
      </c>
      <c r="J83" s="34">
        <v>170</v>
      </c>
      <c r="K83" s="34">
        <v>15</v>
      </c>
      <c r="L83" s="84">
        <v>0</v>
      </c>
    </row>
    <row r="84" spans="1:12" s="513" customFormat="1" ht="30" customHeight="1">
      <c r="A84" s="46">
        <v>81</v>
      </c>
      <c r="B84" s="431">
        <v>50</v>
      </c>
      <c r="C84" s="148">
        <v>42223</v>
      </c>
      <c r="D84" s="193" t="s">
        <v>3845</v>
      </c>
      <c r="E84" s="34" t="s">
        <v>3846</v>
      </c>
      <c r="F84" s="34" t="s">
        <v>3847</v>
      </c>
      <c r="G84" s="34" t="s">
        <v>3848</v>
      </c>
      <c r="H84" s="96">
        <v>195</v>
      </c>
      <c r="I84" s="34">
        <v>256.8</v>
      </c>
      <c r="J84" s="34">
        <v>170</v>
      </c>
      <c r="K84" s="34">
        <v>10</v>
      </c>
      <c r="L84" s="84">
        <v>212100</v>
      </c>
    </row>
    <row r="85" spans="1:12" s="515" customFormat="1" ht="30" customHeight="1">
      <c r="A85" s="46">
        <v>82</v>
      </c>
      <c r="B85" s="426" t="s">
        <v>3850</v>
      </c>
      <c r="C85" s="148">
        <v>42233</v>
      </c>
      <c r="D85" s="192" t="s">
        <v>3856</v>
      </c>
      <c r="E85" s="34" t="s">
        <v>3854</v>
      </c>
      <c r="F85" s="34" t="s">
        <v>3855</v>
      </c>
      <c r="G85" s="34">
        <v>517</v>
      </c>
      <c r="H85" s="34">
        <v>1</v>
      </c>
      <c r="I85" s="34">
        <v>1.2</v>
      </c>
      <c r="J85" s="34">
        <v>50</v>
      </c>
      <c r="K85" s="34">
        <v>10</v>
      </c>
      <c r="L85" s="84"/>
    </row>
    <row r="86" spans="1:12" s="514" customFormat="1" ht="30" customHeight="1">
      <c r="A86" s="46">
        <v>83</v>
      </c>
      <c r="B86" s="426" t="s">
        <v>3851</v>
      </c>
      <c r="C86" s="148">
        <v>42233</v>
      </c>
      <c r="D86" s="192" t="s">
        <v>3856</v>
      </c>
      <c r="E86" s="34" t="s">
        <v>3857</v>
      </c>
      <c r="F86" s="34" t="s">
        <v>3858</v>
      </c>
      <c r="G86" s="34" t="s">
        <v>3859</v>
      </c>
      <c r="H86" s="34">
        <v>1</v>
      </c>
      <c r="I86" s="34">
        <v>1.2</v>
      </c>
      <c r="J86" s="34">
        <v>63</v>
      </c>
      <c r="K86" s="34">
        <v>10</v>
      </c>
      <c r="L86" s="84"/>
    </row>
    <row r="87" spans="1:12" s="514" customFormat="1" ht="30" customHeight="1">
      <c r="A87" s="46">
        <v>84</v>
      </c>
      <c r="B87" s="426" t="s">
        <v>3852</v>
      </c>
      <c r="C87" s="148">
        <v>42233</v>
      </c>
      <c r="D87" s="192" t="s">
        <v>3860</v>
      </c>
      <c r="E87" s="34" t="s">
        <v>3861</v>
      </c>
      <c r="F87" s="34" t="s">
        <v>3862</v>
      </c>
      <c r="G87" s="34" t="s">
        <v>3863</v>
      </c>
      <c r="H87" s="34">
        <v>9</v>
      </c>
      <c r="I87" s="34">
        <v>10.8</v>
      </c>
      <c r="J87" s="34">
        <v>90</v>
      </c>
      <c r="K87" s="34">
        <v>10</v>
      </c>
      <c r="L87" s="84">
        <v>8100</v>
      </c>
    </row>
    <row r="88" spans="1:12" s="512" customFormat="1" ht="30" customHeight="1">
      <c r="A88" s="46">
        <v>85</v>
      </c>
      <c r="B88" s="426" t="s">
        <v>3853</v>
      </c>
      <c r="C88" s="148">
        <v>42233</v>
      </c>
      <c r="D88" s="192" t="s">
        <v>3860</v>
      </c>
      <c r="E88" s="34" t="s">
        <v>3864</v>
      </c>
      <c r="F88" s="34" t="s">
        <v>3855</v>
      </c>
      <c r="G88" s="34">
        <v>6714</v>
      </c>
      <c r="H88" s="34">
        <v>1</v>
      </c>
      <c r="I88" s="34">
        <v>1.2</v>
      </c>
      <c r="J88" s="34">
        <v>63</v>
      </c>
      <c r="K88" s="34">
        <v>10</v>
      </c>
      <c r="L88" s="84"/>
    </row>
    <row r="89" spans="1:12" s="514" customFormat="1" ht="30" customHeight="1">
      <c r="A89" s="46">
        <v>86</v>
      </c>
      <c r="B89" s="431">
        <v>52</v>
      </c>
      <c r="C89" s="148">
        <v>42247</v>
      </c>
      <c r="D89" s="193" t="s">
        <v>3870</v>
      </c>
      <c r="E89" s="34" t="s">
        <v>3871</v>
      </c>
      <c r="F89" s="34" t="s">
        <v>3872</v>
      </c>
      <c r="G89" s="34" t="s">
        <v>3873</v>
      </c>
      <c r="H89" s="34">
        <v>9</v>
      </c>
      <c r="I89" s="34">
        <v>10.8</v>
      </c>
      <c r="J89" s="34">
        <v>100</v>
      </c>
      <c r="K89" s="34">
        <v>10</v>
      </c>
      <c r="L89" s="84">
        <v>9100</v>
      </c>
    </row>
    <row r="90" spans="1:12" s="513" customFormat="1" ht="30" customHeight="1">
      <c r="A90" s="46">
        <v>87</v>
      </c>
      <c r="B90" s="431">
        <v>53</v>
      </c>
      <c r="C90" s="148">
        <v>42247</v>
      </c>
      <c r="D90" s="192" t="s">
        <v>3860</v>
      </c>
      <c r="E90" s="34" t="s">
        <v>3874</v>
      </c>
      <c r="F90" s="34" t="s">
        <v>3879</v>
      </c>
      <c r="G90" s="34" t="s">
        <v>3875</v>
      </c>
      <c r="H90" s="34">
        <v>1</v>
      </c>
      <c r="I90" s="34">
        <v>1.2</v>
      </c>
      <c r="J90" s="34">
        <v>63</v>
      </c>
      <c r="K90" s="34">
        <v>10</v>
      </c>
      <c r="L90" s="84">
        <v>0</v>
      </c>
    </row>
    <row r="91" spans="1:12" s="514" customFormat="1" ht="30" customHeight="1">
      <c r="A91" s="46">
        <v>88</v>
      </c>
      <c r="B91" s="431">
        <v>54</v>
      </c>
      <c r="C91" s="148">
        <v>42248</v>
      </c>
      <c r="D91" s="193" t="s">
        <v>3876</v>
      </c>
      <c r="E91" s="34" t="s">
        <v>3877</v>
      </c>
      <c r="F91" s="34" t="s">
        <v>3869</v>
      </c>
      <c r="G91" s="34">
        <v>100</v>
      </c>
      <c r="H91" s="34">
        <v>8</v>
      </c>
      <c r="I91" s="34">
        <v>24</v>
      </c>
      <c r="J91" s="34">
        <v>160</v>
      </c>
      <c r="K91" s="34">
        <v>15</v>
      </c>
      <c r="L91" s="84">
        <v>27600</v>
      </c>
    </row>
    <row r="92" spans="1:12" s="513" customFormat="1" ht="30" customHeight="1">
      <c r="A92" s="46">
        <v>89</v>
      </c>
      <c r="B92" s="431">
        <v>55</v>
      </c>
      <c r="C92" s="148">
        <v>42258</v>
      </c>
      <c r="D92" s="193" t="s">
        <v>3865</v>
      </c>
      <c r="E92" s="34" t="s">
        <v>3878</v>
      </c>
      <c r="F92" s="34" t="s">
        <v>3866</v>
      </c>
      <c r="G92" s="34">
        <v>695</v>
      </c>
      <c r="H92" s="34">
        <v>10</v>
      </c>
      <c r="I92" s="34">
        <v>10</v>
      </c>
      <c r="J92" s="34">
        <v>100</v>
      </c>
      <c r="K92" s="34">
        <v>10</v>
      </c>
      <c r="L92" s="84">
        <v>7900</v>
      </c>
    </row>
    <row r="93" spans="1:12" s="514" customFormat="1" ht="30" customHeight="1">
      <c r="A93" s="46">
        <v>90</v>
      </c>
      <c r="B93" s="431">
        <v>56</v>
      </c>
      <c r="C93" s="148">
        <v>42259</v>
      </c>
      <c r="D93" s="193" t="s">
        <v>3880</v>
      </c>
      <c r="E93" s="34" t="s">
        <v>3881</v>
      </c>
      <c r="F93" s="34" t="s">
        <v>3882</v>
      </c>
      <c r="G93" s="34">
        <v>167</v>
      </c>
      <c r="H93" s="34">
        <v>3</v>
      </c>
      <c r="I93" s="34">
        <v>3.6</v>
      </c>
      <c r="J93" s="34">
        <v>63</v>
      </c>
      <c r="K93" s="34">
        <v>10</v>
      </c>
      <c r="L93" s="84">
        <v>2800</v>
      </c>
    </row>
    <row r="94" spans="1:12" s="514" customFormat="1" ht="30" customHeight="1">
      <c r="A94" s="46">
        <v>91</v>
      </c>
      <c r="B94" s="431">
        <v>57</v>
      </c>
      <c r="C94" s="148">
        <v>42259</v>
      </c>
      <c r="D94" s="193" t="s">
        <v>3880</v>
      </c>
      <c r="E94" s="34" t="s">
        <v>3883</v>
      </c>
      <c r="F94" s="34" t="s">
        <v>3884</v>
      </c>
      <c r="G94" s="34">
        <v>3013</v>
      </c>
      <c r="H94" s="34">
        <v>1</v>
      </c>
      <c r="I94" s="34">
        <v>1.4</v>
      </c>
      <c r="J94" s="34">
        <v>63</v>
      </c>
      <c r="K94" s="34">
        <v>10</v>
      </c>
      <c r="L94" s="84">
        <v>0</v>
      </c>
    </row>
    <row r="95" spans="1:12" s="514" customFormat="1" ht="30" customHeight="1">
      <c r="A95" s="46">
        <v>92</v>
      </c>
      <c r="B95" s="431">
        <v>58</v>
      </c>
      <c r="C95" s="148">
        <v>42259</v>
      </c>
      <c r="D95" s="193" t="s">
        <v>3880</v>
      </c>
      <c r="E95" s="34" t="s">
        <v>3885</v>
      </c>
      <c r="F95" s="34" t="s">
        <v>3886</v>
      </c>
      <c r="G95" s="430" t="s">
        <v>3887</v>
      </c>
      <c r="H95" s="34">
        <v>5</v>
      </c>
      <c r="I95" s="34">
        <v>6</v>
      </c>
      <c r="J95" s="34">
        <v>63</v>
      </c>
      <c r="K95" s="34">
        <v>10</v>
      </c>
      <c r="L95" s="84">
        <v>4700</v>
      </c>
    </row>
    <row r="96" spans="1:12" s="512" customFormat="1" ht="30" customHeight="1">
      <c r="A96" s="46">
        <v>93</v>
      </c>
      <c r="B96" s="431">
        <v>59</v>
      </c>
      <c r="C96" s="148">
        <v>42259</v>
      </c>
      <c r="D96" s="193" t="s">
        <v>3888</v>
      </c>
      <c r="E96" s="34" t="s">
        <v>3889</v>
      </c>
      <c r="F96" s="34" t="s">
        <v>3890</v>
      </c>
      <c r="G96" s="430" t="s">
        <v>3891</v>
      </c>
      <c r="H96" s="34">
        <v>1</v>
      </c>
      <c r="I96" s="34">
        <v>1.5</v>
      </c>
      <c r="J96" s="34">
        <v>32</v>
      </c>
      <c r="K96" s="34">
        <v>7</v>
      </c>
      <c r="L96" s="84">
        <v>0</v>
      </c>
    </row>
    <row r="97" spans="1:12" s="514" customFormat="1" ht="30" customHeight="1">
      <c r="A97" s="46">
        <v>94</v>
      </c>
      <c r="B97" s="430" t="s">
        <v>3892</v>
      </c>
      <c r="C97" s="148">
        <v>42259</v>
      </c>
      <c r="D97" s="193" t="s">
        <v>3865</v>
      </c>
      <c r="E97" s="34" t="s">
        <v>3907</v>
      </c>
      <c r="F97" s="34" t="s">
        <v>3869</v>
      </c>
      <c r="G97" s="34">
        <v>6476</v>
      </c>
      <c r="H97" s="34">
        <v>9</v>
      </c>
      <c r="I97" s="34">
        <v>9</v>
      </c>
      <c r="J97" s="34">
        <v>36</v>
      </c>
      <c r="K97" s="34">
        <v>60</v>
      </c>
      <c r="L97" s="84">
        <v>0</v>
      </c>
    </row>
    <row r="98" spans="1:12" s="514" customFormat="1" ht="30" customHeight="1">
      <c r="A98" s="46">
        <v>95</v>
      </c>
      <c r="B98" s="430" t="s">
        <v>3893</v>
      </c>
      <c r="C98" s="148">
        <v>42259</v>
      </c>
      <c r="D98" s="193" t="s">
        <v>3865</v>
      </c>
      <c r="E98" s="34" t="s">
        <v>3908</v>
      </c>
      <c r="F98" s="34" t="s">
        <v>3869</v>
      </c>
      <c r="G98" s="34">
        <v>2467</v>
      </c>
      <c r="H98" s="34">
        <v>50</v>
      </c>
      <c r="I98" s="34">
        <v>150</v>
      </c>
      <c r="J98" s="34">
        <v>36</v>
      </c>
      <c r="K98" s="34">
        <v>60</v>
      </c>
      <c r="L98" s="84">
        <v>0</v>
      </c>
    </row>
    <row r="99" spans="1:12" s="514" customFormat="1" ht="30" customHeight="1">
      <c r="A99" s="46">
        <v>96</v>
      </c>
      <c r="B99" s="430" t="s">
        <v>3894</v>
      </c>
      <c r="C99" s="148">
        <v>42259</v>
      </c>
      <c r="D99" s="193" t="s">
        <v>3865</v>
      </c>
      <c r="E99" s="34" t="s">
        <v>3909</v>
      </c>
      <c r="F99" s="34" t="s">
        <v>3869</v>
      </c>
      <c r="G99" s="34">
        <v>2467</v>
      </c>
      <c r="H99" s="34">
        <v>19</v>
      </c>
      <c r="I99" s="34">
        <v>57</v>
      </c>
      <c r="J99" s="34">
        <v>36</v>
      </c>
      <c r="K99" s="34">
        <v>60</v>
      </c>
      <c r="L99" s="84">
        <v>0</v>
      </c>
    </row>
    <row r="100" spans="1:12" s="514" customFormat="1" ht="30" customHeight="1">
      <c r="A100" s="46">
        <v>97</v>
      </c>
      <c r="B100" s="430" t="s">
        <v>3895</v>
      </c>
      <c r="C100" s="148">
        <v>42259</v>
      </c>
      <c r="D100" s="193" t="s">
        <v>3865</v>
      </c>
      <c r="E100" s="34" t="s">
        <v>3909</v>
      </c>
      <c r="F100" s="34" t="s">
        <v>3869</v>
      </c>
      <c r="G100" s="34">
        <v>2467</v>
      </c>
      <c r="H100" s="34">
        <v>8</v>
      </c>
      <c r="I100" s="34">
        <v>8</v>
      </c>
      <c r="J100" s="34">
        <v>36</v>
      </c>
      <c r="K100" s="34">
        <v>60</v>
      </c>
      <c r="L100" s="84">
        <v>0</v>
      </c>
    </row>
    <row r="101" spans="1:12" s="514" customFormat="1" ht="30" customHeight="1">
      <c r="A101" s="46">
        <v>98</v>
      </c>
      <c r="B101" s="430" t="s">
        <v>3896</v>
      </c>
      <c r="C101" s="148">
        <v>42259</v>
      </c>
      <c r="D101" s="193" t="s">
        <v>3865</v>
      </c>
      <c r="E101" s="34" t="s">
        <v>3910</v>
      </c>
      <c r="F101" s="34" t="s">
        <v>3911</v>
      </c>
      <c r="G101" s="430" t="s">
        <v>3912</v>
      </c>
      <c r="H101" s="34">
        <v>37</v>
      </c>
      <c r="I101" s="34">
        <v>111</v>
      </c>
      <c r="J101" s="34">
        <v>36</v>
      </c>
      <c r="K101" s="34">
        <v>60</v>
      </c>
      <c r="L101" s="84">
        <v>0</v>
      </c>
    </row>
    <row r="102" spans="1:12" s="514" customFormat="1" ht="30" customHeight="1">
      <c r="A102" s="46">
        <v>99</v>
      </c>
      <c r="B102" s="430" t="s">
        <v>3897</v>
      </c>
      <c r="C102" s="148">
        <v>42259</v>
      </c>
      <c r="D102" s="193" t="s">
        <v>3865</v>
      </c>
      <c r="E102" s="34" t="s">
        <v>3913</v>
      </c>
      <c r="F102" s="34" t="s">
        <v>3911</v>
      </c>
      <c r="G102" s="34">
        <v>6989</v>
      </c>
      <c r="H102" s="34">
        <v>26</v>
      </c>
      <c r="I102" s="34">
        <v>78</v>
      </c>
      <c r="J102" s="34">
        <v>36</v>
      </c>
      <c r="K102" s="34">
        <v>60</v>
      </c>
      <c r="L102" s="84">
        <v>0</v>
      </c>
    </row>
    <row r="103" spans="1:12" s="514" customFormat="1" ht="30" customHeight="1">
      <c r="A103" s="46">
        <v>100</v>
      </c>
      <c r="B103" s="430" t="s">
        <v>3898</v>
      </c>
      <c r="C103" s="148">
        <v>42259</v>
      </c>
      <c r="D103" s="193" t="s">
        <v>3865</v>
      </c>
      <c r="E103" s="34" t="s">
        <v>3914</v>
      </c>
      <c r="F103" s="34" t="s">
        <v>3911</v>
      </c>
      <c r="G103" s="34">
        <v>1</v>
      </c>
      <c r="H103" s="34">
        <v>19</v>
      </c>
      <c r="I103" s="34">
        <v>57</v>
      </c>
      <c r="J103" s="34">
        <v>36</v>
      </c>
      <c r="K103" s="34">
        <v>60</v>
      </c>
      <c r="L103" s="84">
        <v>0</v>
      </c>
    </row>
    <row r="104" spans="1:12" s="514" customFormat="1" ht="30" customHeight="1">
      <c r="A104" s="46">
        <v>101</v>
      </c>
      <c r="B104" s="430" t="s">
        <v>3899</v>
      </c>
      <c r="C104" s="148">
        <v>42259</v>
      </c>
      <c r="D104" s="193" t="s">
        <v>3865</v>
      </c>
      <c r="E104" s="34" t="s">
        <v>3913</v>
      </c>
      <c r="F104" s="34" t="s">
        <v>3911</v>
      </c>
      <c r="G104" s="34">
        <v>1</v>
      </c>
      <c r="H104" s="34">
        <v>3</v>
      </c>
      <c r="I104" s="34">
        <v>3</v>
      </c>
      <c r="J104" s="34">
        <v>36</v>
      </c>
      <c r="K104" s="34">
        <v>60</v>
      </c>
      <c r="L104" s="84">
        <v>0</v>
      </c>
    </row>
    <row r="105" spans="1:12" s="514" customFormat="1" ht="30" customHeight="1">
      <c r="A105" s="46">
        <v>102</v>
      </c>
      <c r="B105" s="430" t="s">
        <v>3900</v>
      </c>
      <c r="C105" s="148">
        <v>42259</v>
      </c>
      <c r="D105" s="193" t="s">
        <v>3865</v>
      </c>
      <c r="E105" s="34" t="s">
        <v>3915</v>
      </c>
      <c r="F105" s="34" t="s">
        <v>3911</v>
      </c>
      <c r="G105" s="34">
        <v>1</v>
      </c>
      <c r="H105" s="34">
        <v>21</v>
      </c>
      <c r="I105" s="34">
        <v>63</v>
      </c>
      <c r="J105" s="34">
        <v>36</v>
      </c>
      <c r="K105" s="34">
        <v>60</v>
      </c>
      <c r="L105" s="84">
        <v>0</v>
      </c>
    </row>
    <row r="106" spans="1:12" s="514" customFormat="1" ht="30" customHeight="1">
      <c r="A106" s="46">
        <v>103</v>
      </c>
      <c r="B106" s="430" t="s">
        <v>3901</v>
      </c>
      <c r="C106" s="148">
        <v>42259</v>
      </c>
      <c r="D106" s="193" t="s">
        <v>3865</v>
      </c>
      <c r="E106" s="34" t="s">
        <v>3913</v>
      </c>
      <c r="F106" s="34" t="s">
        <v>3911</v>
      </c>
      <c r="G106" s="34">
        <v>1</v>
      </c>
      <c r="H106" s="34">
        <v>9</v>
      </c>
      <c r="I106" s="34">
        <v>19</v>
      </c>
      <c r="J106" s="34">
        <v>36</v>
      </c>
      <c r="K106" s="34">
        <v>60</v>
      </c>
      <c r="L106" s="84">
        <v>0</v>
      </c>
    </row>
    <row r="107" spans="1:12" s="514" customFormat="1" ht="30" customHeight="1">
      <c r="A107" s="46">
        <v>104</v>
      </c>
      <c r="B107" s="430" t="s">
        <v>3902</v>
      </c>
      <c r="C107" s="148">
        <v>42259</v>
      </c>
      <c r="D107" s="193" t="s">
        <v>3865</v>
      </c>
      <c r="E107" s="34" t="s">
        <v>3907</v>
      </c>
      <c r="F107" s="34" t="s">
        <v>3911</v>
      </c>
      <c r="G107" s="34">
        <v>1</v>
      </c>
      <c r="H107" s="34">
        <v>15</v>
      </c>
      <c r="I107" s="34">
        <v>15</v>
      </c>
      <c r="J107" s="34">
        <v>36</v>
      </c>
      <c r="K107" s="34">
        <v>60</v>
      </c>
      <c r="L107" s="84">
        <v>0</v>
      </c>
    </row>
    <row r="108" spans="1:12" s="514" customFormat="1" ht="30" customHeight="1">
      <c r="A108" s="46">
        <v>105</v>
      </c>
      <c r="B108" s="430" t="s">
        <v>3903</v>
      </c>
      <c r="C108" s="148">
        <v>42259</v>
      </c>
      <c r="D108" s="193" t="s">
        <v>3865</v>
      </c>
      <c r="E108" s="34" t="s">
        <v>3907</v>
      </c>
      <c r="F108" s="34" t="s">
        <v>3911</v>
      </c>
      <c r="G108" s="34">
        <v>1</v>
      </c>
      <c r="H108" s="34">
        <v>2</v>
      </c>
      <c r="I108" s="34">
        <v>6</v>
      </c>
      <c r="J108" s="34">
        <v>36</v>
      </c>
      <c r="K108" s="34">
        <v>60</v>
      </c>
      <c r="L108" s="84">
        <v>0</v>
      </c>
    </row>
    <row r="109" spans="1:12" s="514" customFormat="1" ht="30" customHeight="1">
      <c r="A109" s="46">
        <v>106</v>
      </c>
      <c r="B109" s="430" t="s">
        <v>3904</v>
      </c>
      <c r="C109" s="148">
        <v>42259</v>
      </c>
      <c r="D109" s="193" t="s">
        <v>3865</v>
      </c>
      <c r="E109" s="34" t="s">
        <v>3907</v>
      </c>
      <c r="F109" s="34" t="s">
        <v>3911</v>
      </c>
      <c r="G109" s="34">
        <v>1</v>
      </c>
      <c r="H109" s="34">
        <v>9</v>
      </c>
      <c r="I109" s="34">
        <v>9</v>
      </c>
      <c r="J109" s="34">
        <v>36</v>
      </c>
      <c r="K109" s="34">
        <v>60</v>
      </c>
      <c r="L109" s="84">
        <v>0</v>
      </c>
    </row>
    <row r="110" spans="1:12" s="514" customFormat="1" ht="30" customHeight="1">
      <c r="A110" s="46">
        <v>107</v>
      </c>
      <c r="B110" s="430" t="s">
        <v>3905</v>
      </c>
      <c r="C110" s="148">
        <v>42259</v>
      </c>
      <c r="D110" s="193" t="s">
        <v>3865</v>
      </c>
      <c r="E110" s="34" t="s">
        <v>3915</v>
      </c>
      <c r="F110" s="34" t="s">
        <v>3911</v>
      </c>
      <c r="G110" s="34">
        <v>1</v>
      </c>
      <c r="H110" s="34">
        <v>11</v>
      </c>
      <c r="I110" s="34">
        <v>33</v>
      </c>
      <c r="J110" s="34">
        <v>36</v>
      </c>
      <c r="K110" s="34">
        <v>60</v>
      </c>
      <c r="L110" s="84">
        <v>0</v>
      </c>
    </row>
    <row r="111" spans="1:12" s="514" customFormat="1" ht="30" customHeight="1">
      <c r="A111" s="46">
        <v>108</v>
      </c>
      <c r="B111" s="430" t="s">
        <v>3906</v>
      </c>
      <c r="C111" s="148">
        <v>42259</v>
      </c>
      <c r="D111" s="193" t="s">
        <v>3865</v>
      </c>
      <c r="E111" s="34" t="s">
        <v>3907</v>
      </c>
      <c r="F111" s="34" t="s">
        <v>3884</v>
      </c>
      <c r="G111" s="430" t="s">
        <v>3916</v>
      </c>
      <c r="H111" s="34">
        <v>5</v>
      </c>
      <c r="I111" s="34">
        <v>5</v>
      </c>
      <c r="J111" s="34">
        <v>36</v>
      </c>
      <c r="K111" s="34">
        <v>60</v>
      </c>
      <c r="L111" s="84">
        <v>0</v>
      </c>
    </row>
    <row r="112" spans="1:12" s="513" customFormat="1" ht="30" customHeight="1">
      <c r="A112" s="46">
        <v>109</v>
      </c>
      <c r="B112" s="430" t="s">
        <v>3917</v>
      </c>
      <c r="C112" s="148">
        <v>42262</v>
      </c>
      <c r="D112" s="193" t="s">
        <v>3880</v>
      </c>
      <c r="E112" s="34" t="s">
        <v>3920</v>
      </c>
      <c r="F112" s="34" t="s">
        <v>3921</v>
      </c>
      <c r="G112" s="34" t="s">
        <v>3922</v>
      </c>
      <c r="H112" s="34">
        <v>5</v>
      </c>
      <c r="I112" s="34">
        <v>6</v>
      </c>
      <c r="J112" s="34">
        <v>63</v>
      </c>
      <c r="K112" s="34">
        <v>10</v>
      </c>
      <c r="L112" s="84">
        <v>4600</v>
      </c>
    </row>
    <row r="113" spans="1:12" s="513" customFormat="1" ht="30" customHeight="1">
      <c r="A113" s="46">
        <v>110</v>
      </c>
      <c r="B113" s="430" t="s">
        <v>3918</v>
      </c>
      <c r="C113" s="148">
        <v>42262</v>
      </c>
      <c r="D113" s="193" t="s">
        <v>3880</v>
      </c>
      <c r="E113" s="34" t="s">
        <v>3923</v>
      </c>
      <c r="F113" s="34" t="s">
        <v>3879</v>
      </c>
      <c r="G113" s="34">
        <v>373</v>
      </c>
      <c r="H113" s="34">
        <v>5</v>
      </c>
      <c r="I113" s="34">
        <v>6</v>
      </c>
      <c r="J113" s="34">
        <v>63</v>
      </c>
      <c r="K113" s="34">
        <v>10</v>
      </c>
      <c r="L113" s="84">
        <v>4600</v>
      </c>
    </row>
    <row r="114" spans="1:12" s="514" customFormat="1" ht="30" customHeight="1">
      <c r="A114" s="46">
        <v>111</v>
      </c>
      <c r="B114" s="430" t="s">
        <v>3919</v>
      </c>
      <c r="C114" s="148">
        <v>42262</v>
      </c>
      <c r="D114" s="193" t="s">
        <v>3880</v>
      </c>
      <c r="E114" s="34" t="s">
        <v>3924</v>
      </c>
      <c r="F114" s="34" t="s">
        <v>3884</v>
      </c>
      <c r="G114" s="34">
        <v>85</v>
      </c>
      <c r="H114" s="34">
        <v>5</v>
      </c>
      <c r="I114" s="34">
        <v>6</v>
      </c>
      <c r="J114" s="34">
        <v>63</v>
      </c>
      <c r="K114" s="34">
        <v>10</v>
      </c>
      <c r="L114" s="84">
        <v>4600</v>
      </c>
    </row>
    <row r="115" spans="1:12" s="513" customFormat="1" ht="30" customHeight="1">
      <c r="A115" s="46">
        <v>112</v>
      </c>
      <c r="B115" s="430" t="s">
        <v>3925</v>
      </c>
      <c r="C115" s="148">
        <v>42262</v>
      </c>
      <c r="D115" s="193" t="s">
        <v>3865</v>
      </c>
      <c r="E115" s="34" t="s">
        <v>3929</v>
      </c>
      <c r="F115" s="34" t="s">
        <v>3930</v>
      </c>
      <c r="G115" s="34" t="s">
        <v>3931</v>
      </c>
      <c r="H115" s="34">
        <v>111</v>
      </c>
      <c r="I115" s="34">
        <v>77.7</v>
      </c>
      <c r="J115" s="34">
        <v>100</v>
      </c>
      <c r="K115" s="34">
        <v>5</v>
      </c>
      <c r="L115" s="84">
        <v>31900</v>
      </c>
    </row>
    <row r="116" spans="1:12" s="513" customFormat="1" ht="30" customHeight="1">
      <c r="A116" s="46">
        <v>113</v>
      </c>
      <c r="B116" s="430" t="s">
        <v>3926</v>
      </c>
      <c r="C116" s="148">
        <v>42262</v>
      </c>
      <c r="D116" s="193" t="s">
        <v>3865</v>
      </c>
      <c r="E116" s="34" t="s">
        <v>3932</v>
      </c>
      <c r="F116" s="34" t="s">
        <v>3886</v>
      </c>
      <c r="G116" s="430" t="s">
        <v>3933</v>
      </c>
      <c r="H116" s="34">
        <v>8</v>
      </c>
      <c r="I116" s="34">
        <v>5.6</v>
      </c>
      <c r="J116" s="34">
        <v>100</v>
      </c>
      <c r="K116" s="34">
        <v>5</v>
      </c>
      <c r="L116" s="84">
        <v>0</v>
      </c>
    </row>
    <row r="117" spans="1:12" s="513" customFormat="1" ht="30" customHeight="1">
      <c r="A117" s="46">
        <v>114</v>
      </c>
      <c r="B117" s="430" t="s">
        <v>3927</v>
      </c>
      <c r="C117" s="148">
        <v>42262</v>
      </c>
      <c r="D117" s="193" t="s">
        <v>3865</v>
      </c>
      <c r="E117" s="34" t="s">
        <v>3934</v>
      </c>
      <c r="F117" s="34" t="s">
        <v>3935</v>
      </c>
      <c r="G117" s="430" t="s">
        <v>3936</v>
      </c>
      <c r="H117" s="34">
        <v>6</v>
      </c>
      <c r="I117" s="34">
        <v>4.2</v>
      </c>
      <c r="J117" s="34">
        <v>50</v>
      </c>
      <c r="K117" s="34">
        <v>5</v>
      </c>
      <c r="L117" s="84">
        <v>0</v>
      </c>
    </row>
    <row r="118" spans="1:12" s="513" customFormat="1" ht="30" customHeight="1">
      <c r="A118" s="46">
        <v>115</v>
      </c>
      <c r="B118" s="430" t="s">
        <v>3928</v>
      </c>
      <c r="C118" s="148">
        <v>42262</v>
      </c>
      <c r="D118" s="193" t="s">
        <v>3865</v>
      </c>
      <c r="E118" s="34" t="s">
        <v>3937</v>
      </c>
      <c r="F118" s="34" t="s">
        <v>3911</v>
      </c>
      <c r="G118" s="34">
        <v>6270</v>
      </c>
      <c r="H118" s="34">
        <v>4</v>
      </c>
      <c r="I118" s="34">
        <v>2.8</v>
      </c>
      <c r="J118" s="34">
        <v>50</v>
      </c>
      <c r="K118" s="34">
        <v>5</v>
      </c>
      <c r="L118" s="84">
        <v>0</v>
      </c>
    </row>
    <row r="119" spans="1:12" s="513" customFormat="1" ht="30" customHeight="1">
      <c r="A119" s="46">
        <v>116</v>
      </c>
      <c r="B119" s="430" t="s">
        <v>3938</v>
      </c>
      <c r="C119" s="148">
        <v>42262</v>
      </c>
      <c r="D119" s="193" t="s">
        <v>3880</v>
      </c>
      <c r="E119" s="34" t="s">
        <v>3939</v>
      </c>
      <c r="F119" s="34" t="s">
        <v>3884</v>
      </c>
      <c r="G119" s="34">
        <v>127</v>
      </c>
      <c r="H119" s="34">
        <v>2</v>
      </c>
      <c r="I119" s="34">
        <v>2.8</v>
      </c>
      <c r="J119" s="34">
        <v>63</v>
      </c>
      <c r="K119" s="34">
        <v>10</v>
      </c>
      <c r="L119" s="84">
        <v>0</v>
      </c>
    </row>
    <row r="120" spans="1:12" s="513" customFormat="1" ht="30" customHeight="1">
      <c r="A120" s="46">
        <v>117</v>
      </c>
      <c r="B120" s="430" t="s">
        <v>3940</v>
      </c>
      <c r="C120" s="148">
        <v>42262</v>
      </c>
      <c r="D120" s="193" t="s">
        <v>3880</v>
      </c>
      <c r="E120" s="34" t="s">
        <v>3941</v>
      </c>
      <c r="F120" s="34" t="s">
        <v>3884</v>
      </c>
      <c r="G120" s="34">
        <v>1920</v>
      </c>
      <c r="H120" s="34">
        <v>30</v>
      </c>
      <c r="I120" s="34">
        <v>15</v>
      </c>
      <c r="J120" s="34">
        <v>63</v>
      </c>
      <c r="K120" s="34">
        <v>10</v>
      </c>
      <c r="L120" s="84">
        <v>12000</v>
      </c>
    </row>
    <row r="121" spans="1:12" s="514" customFormat="1" ht="30" customHeight="1">
      <c r="A121" s="46">
        <v>118</v>
      </c>
      <c r="B121" s="430" t="s">
        <v>3942</v>
      </c>
      <c r="C121" s="148">
        <v>42272</v>
      </c>
      <c r="D121" s="193" t="s">
        <v>3880</v>
      </c>
      <c r="E121" s="34" t="s">
        <v>3943</v>
      </c>
      <c r="F121" s="34" t="s">
        <v>3884</v>
      </c>
      <c r="G121" s="430" t="s">
        <v>3980</v>
      </c>
      <c r="H121" s="34">
        <v>8</v>
      </c>
      <c r="I121" s="34">
        <v>9.6</v>
      </c>
      <c r="J121" s="34">
        <v>90</v>
      </c>
      <c r="K121" s="34">
        <v>10</v>
      </c>
      <c r="L121" s="84">
        <v>7400</v>
      </c>
    </row>
    <row r="122" spans="1:12" s="513" customFormat="1" ht="30" customHeight="1">
      <c r="A122" s="46">
        <v>119</v>
      </c>
      <c r="B122" s="430" t="s">
        <v>3944</v>
      </c>
      <c r="C122" s="148">
        <v>42272</v>
      </c>
      <c r="D122" s="193" t="s">
        <v>3865</v>
      </c>
      <c r="E122" s="34" t="s">
        <v>3945</v>
      </c>
      <c r="F122" s="34" t="s">
        <v>3884</v>
      </c>
      <c r="G122" s="430" t="s">
        <v>3948</v>
      </c>
      <c r="H122" s="34">
        <v>9</v>
      </c>
      <c r="I122" s="34">
        <v>9</v>
      </c>
      <c r="J122" s="34">
        <v>36</v>
      </c>
      <c r="K122" s="34">
        <v>180</v>
      </c>
      <c r="L122" s="84">
        <v>0</v>
      </c>
    </row>
    <row r="123" spans="1:12" s="514" customFormat="1" ht="30" customHeight="1">
      <c r="A123" s="46">
        <v>120</v>
      </c>
      <c r="B123" s="430" t="s">
        <v>3946</v>
      </c>
      <c r="C123" s="148">
        <v>42284</v>
      </c>
      <c r="D123" s="193" t="s">
        <v>3876</v>
      </c>
      <c r="E123" s="34" t="s">
        <v>3910</v>
      </c>
      <c r="F123" s="34" t="s">
        <v>3866</v>
      </c>
      <c r="G123" s="34">
        <v>688</v>
      </c>
      <c r="H123" s="34">
        <v>15</v>
      </c>
      <c r="I123" s="34">
        <v>41</v>
      </c>
      <c r="J123" s="34">
        <v>280</v>
      </c>
      <c r="K123" s="34">
        <v>15</v>
      </c>
      <c r="L123" s="84">
        <v>47700</v>
      </c>
    </row>
    <row r="124" spans="1:12" s="514" customFormat="1" ht="30" customHeight="1">
      <c r="A124" s="46">
        <v>121</v>
      </c>
      <c r="B124" s="430" t="s">
        <v>3947</v>
      </c>
      <c r="C124" s="148">
        <v>42285</v>
      </c>
      <c r="D124" s="193" t="s">
        <v>3880</v>
      </c>
      <c r="E124" s="34" t="s">
        <v>3949</v>
      </c>
      <c r="F124" s="34" t="s">
        <v>3886</v>
      </c>
      <c r="G124" s="34" t="s">
        <v>3950</v>
      </c>
      <c r="H124" s="34">
        <v>5</v>
      </c>
      <c r="I124" s="34">
        <v>6</v>
      </c>
      <c r="J124" s="34">
        <v>90</v>
      </c>
      <c r="K124" s="34">
        <v>10</v>
      </c>
      <c r="L124" s="84">
        <v>4600</v>
      </c>
    </row>
    <row r="125" spans="1:12" s="514" customFormat="1" ht="30" customHeight="1">
      <c r="A125" s="46">
        <v>122</v>
      </c>
      <c r="B125" s="430" t="s">
        <v>3951</v>
      </c>
      <c r="C125" s="148">
        <v>42285</v>
      </c>
      <c r="D125" s="193" t="s">
        <v>3880</v>
      </c>
      <c r="E125" s="34" t="s">
        <v>3952</v>
      </c>
      <c r="F125" s="34" t="s">
        <v>3953</v>
      </c>
      <c r="G125" s="34">
        <v>226</v>
      </c>
      <c r="H125" s="34">
        <v>1</v>
      </c>
      <c r="I125" s="34">
        <v>1.4</v>
      </c>
      <c r="J125" s="34">
        <v>63</v>
      </c>
      <c r="K125" s="34">
        <v>10</v>
      </c>
      <c r="L125" s="84">
        <v>0</v>
      </c>
    </row>
    <row r="126" spans="1:12" s="513" customFormat="1" ht="30" customHeight="1">
      <c r="A126" s="46">
        <v>123</v>
      </c>
      <c r="B126" s="430" t="s">
        <v>3954</v>
      </c>
      <c r="C126" s="148">
        <v>42291</v>
      </c>
      <c r="D126" s="193" t="s">
        <v>3955</v>
      </c>
      <c r="E126" s="34" t="s">
        <v>3956</v>
      </c>
      <c r="F126" s="34" t="s">
        <v>3869</v>
      </c>
      <c r="G126" s="34">
        <v>3435</v>
      </c>
      <c r="H126" s="34">
        <v>8</v>
      </c>
      <c r="I126" s="34">
        <v>5.6</v>
      </c>
      <c r="J126" s="34">
        <v>150</v>
      </c>
      <c r="K126" s="34">
        <v>2</v>
      </c>
      <c r="L126" s="84">
        <v>0</v>
      </c>
    </row>
    <row r="127" spans="1:12" s="514" customFormat="1" ht="30" customHeight="1">
      <c r="A127" s="46">
        <v>124</v>
      </c>
      <c r="B127" s="430" t="s">
        <v>3957</v>
      </c>
      <c r="C127" s="148">
        <v>42302</v>
      </c>
      <c r="D127" s="193" t="s">
        <v>3880</v>
      </c>
      <c r="E127" s="34" t="s">
        <v>3958</v>
      </c>
      <c r="F127" s="34" t="s">
        <v>3911</v>
      </c>
      <c r="G127" s="34">
        <v>3001</v>
      </c>
      <c r="H127" s="34">
        <v>1</v>
      </c>
      <c r="I127" s="34">
        <v>1.2</v>
      </c>
      <c r="J127" s="34">
        <v>63</v>
      </c>
      <c r="K127" s="34">
        <v>10</v>
      </c>
      <c r="L127" s="84">
        <v>0</v>
      </c>
    </row>
    <row r="128" spans="1:12" s="514" customFormat="1" ht="30" customHeight="1">
      <c r="A128" s="46">
        <v>125</v>
      </c>
      <c r="B128" s="430" t="s">
        <v>3959</v>
      </c>
      <c r="C128" s="148">
        <v>42302</v>
      </c>
      <c r="D128" s="193" t="s">
        <v>3880</v>
      </c>
      <c r="E128" s="34" t="s">
        <v>3960</v>
      </c>
      <c r="F128" s="34" t="s">
        <v>3866</v>
      </c>
      <c r="G128" s="34" t="s">
        <v>3961</v>
      </c>
      <c r="H128" s="34">
        <v>9</v>
      </c>
      <c r="I128" s="34">
        <v>10.8</v>
      </c>
      <c r="J128" s="34">
        <v>63</v>
      </c>
      <c r="K128" s="34">
        <v>10</v>
      </c>
      <c r="L128" s="84">
        <v>8200</v>
      </c>
    </row>
    <row r="129" spans="1:12" s="514" customFormat="1" ht="30" customHeight="1">
      <c r="A129" s="46">
        <v>126</v>
      </c>
      <c r="B129" s="430" t="s">
        <v>3962</v>
      </c>
      <c r="C129" s="148">
        <v>42302</v>
      </c>
      <c r="D129" s="193" t="s">
        <v>3880</v>
      </c>
      <c r="E129" s="34" t="s">
        <v>3963</v>
      </c>
      <c r="F129" s="34" t="s">
        <v>3964</v>
      </c>
      <c r="G129" s="34" t="s">
        <v>3981</v>
      </c>
      <c r="H129" s="34">
        <v>5</v>
      </c>
      <c r="I129" s="34">
        <v>6</v>
      </c>
      <c r="J129" s="34">
        <v>63</v>
      </c>
      <c r="K129" s="34">
        <v>10</v>
      </c>
      <c r="L129" s="84">
        <v>4500</v>
      </c>
    </row>
    <row r="130" spans="1:12" s="514" customFormat="1" ht="30" customHeight="1">
      <c r="A130" s="46">
        <v>127</v>
      </c>
      <c r="B130" s="430" t="s">
        <v>3965</v>
      </c>
      <c r="C130" s="148">
        <v>42302</v>
      </c>
      <c r="D130" s="193" t="s">
        <v>3880</v>
      </c>
      <c r="E130" s="34" t="s">
        <v>3963</v>
      </c>
      <c r="F130" s="34" t="s">
        <v>3964</v>
      </c>
      <c r="G130" s="34" t="s">
        <v>3966</v>
      </c>
      <c r="H130" s="34">
        <v>5</v>
      </c>
      <c r="I130" s="34">
        <v>6</v>
      </c>
      <c r="J130" s="34">
        <v>63</v>
      </c>
      <c r="K130" s="34">
        <v>10</v>
      </c>
      <c r="L130" s="84">
        <v>4500</v>
      </c>
    </row>
    <row r="131" spans="1:12" s="515" customFormat="1" ht="30" customHeight="1">
      <c r="A131" s="46">
        <v>128</v>
      </c>
      <c r="B131" s="430" t="s">
        <v>3967</v>
      </c>
      <c r="C131" s="148">
        <v>42302</v>
      </c>
      <c r="D131" s="193" t="s">
        <v>3880</v>
      </c>
      <c r="E131" s="34" t="s">
        <v>3974</v>
      </c>
      <c r="F131" s="34" t="s">
        <v>3911</v>
      </c>
      <c r="G131" s="34">
        <v>304</v>
      </c>
      <c r="H131" s="34">
        <v>1</v>
      </c>
      <c r="I131" s="34">
        <v>1.2</v>
      </c>
      <c r="J131" s="34">
        <v>63</v>
      </c>
      <c r="K131" s="34">
        <v>10</v>
      </c>
      <c r="L131" s="84">
        <v>0</v>
      </c>
    </row>
    <row r="132" spans="1:12" s="513" customFormat="1" ht="30" customHeight="1">
      <c r="A132" s="46">
        <v>129</v>
      </c>
      <c r="B132" s="430" t="s">
        <v>3968</v>
      </c>
      <c r="C132" s="148">
        <v>42302</v>
      </c>
      <c r="D132" s="193" t="s">
        <v>3975</v>
      </c>
      <c r="E132" s="34" t="s">
        <v>3976</v>
      </c>
      <c r="F132" s="34" t="s">
        <v>3884</v>
      </c>
      <c r="G132" s="34">
        <v>1300</v>
      </c>
      <c r="H132" s="34">
        <v>8</v>
      </c>
      <c r="I132" s="34">
        <v>4.8</v>
      </c>
      <c r="J132" s="34">
        <v>250</v>
      </c>
      <c r="K132" s="34">
        <v>1</v>
      </c>
      <c r="L132" s="84">
        <v>0</v>
      </c>
    </row>
    <row r="133" spans="1:12" s="514" customFormat="1" ht="30" customHeight="1">
      <c r="A133" s="46">
        <v>130</v>
      </c>
      <c r="B133" s="430" t="s">
        <v>3969</v>
      </c>
      <c r="C133" s="148">
        <v>42302</v>
      </c>
      <c r="D133" s="193" t="s">
        <v>3880</v>
      </c>
      <c r="E133" s="34" t="s">
        <v>3956</v>
      </c>
      <c r="F133" s="34" t="s">
        <v>3869</v>
      </c>
      <c r="G133" s="34">
        <v>3435</v>
      </c>
      <c r="H133" s="34">
        <v>5</v>
      </c>
      <c r="I133" s="34">
        <v>6</v>
      </c>
      <c r="J133" s="34">
        <v>225</v>
      </c>
      <c r="K133" s="34">
        <v>10</v>
      </c>
      <c r="L133" s="84">
        <v>4800</v>
      </c>
    </row>
    <row r="134" spans="1:12" s="514" customFormat="1" ht="30" customHeight="1">
      <c r="A134" s="46">
        <v>131</v>
      </c>
      <c r="B134" s="430" t="s">
        <v>3970</v>
      </c>
      <c r="C134" s="148">
        <v>42303</v>
      </c>
      <c r="D134" s="193" t="s">
        <v>3880</v>
      </c>
      <c r="E134" s="34" t="s">
        <v>3977</v>
      </c>
      <c r="F134" s="34" t="s">
        <v>3964</v>
      </c>
      <c r="G134" s="34" t="s">
        <v>3978</v>
      </c>
      <c r="H134" s="34">
        <v>2</v>
      </c>
      <c r="I134" s="34">
        <v>2.4</v>
      </c>
      <c r="J134" s="34">
        <v>63</v>
      </c>
      <c r="K134" s="34">
        <v>10</v>
      </c>
      <c r="L134" s="84">
        <v>0</v>
      </c>
    </row>
    <row r="135" spans="1:12" s="513" customFormat="1" ht="30" customHeight="1">
      <c r="A135" s="46">
        <v>132</v>
      </c>
      <c r="B135" s="430" t="s">
        <v>3971</v>
      </c>
      <c r="C135" s="148">
        <v>42310</v>
      </c>
      <c r="D135" s="193" t="s">
        <v>3972</v>
      </c>
      <c r="E135" s="34" t="s">
        <v>3973</v>
      </c>
      <c r="F135" s="34" t="s">
        <v>3911</v>
      </c>
      <c r="G135" s="34" t="s">
        <v>3979</v>
      </c>
      <c r="H135" s="34">
        <v>230</v>
      </c>
      <c r="I135" s="34">
        <v>230</v>
      </c>
      <c r="J135" s="34">
        <v>50</v>
      </c>
      <c r="K135" s="34">
        <v>6</v>
      </c>
      <c r="L135" s="84">
        <v>0</v>
      </c>
    </row>
    <row r="136" spans="1:12" s="514" customFormat="1" ht="30" customHeight="1">
      <c r="A136" s="46">
        <v>133</v>
      </c>
      <c r="B136" s="430" t="s">
        <v>3985</v>
      </c>
      <c r="C136" s="148">
        <v>42318</v>
      </c>
      <c r="D136" s="193" t="s">
        <v>3880</v>
      </c>
      <c r="E136" s="34" t="s">
        <v>3992</v>
      </c>
      <c r="F136" s="34" t="s">
        <v>3993</v>
      </c>
      <c r="G136" s="34" t="s">
        <v>3994</v>
      </c>
      <c r="H136" s="34">
        <v>9</v>
      </c>
      <c r="I136" s="34">
        <v>10.8</v>
      </c>
      <c r="J136" s="34">
        <v>63</v>
      </c>
      <c r="K136" s="34">
        <v>10</v>
      </c>
      <c r="L136" s="84">
        <v>8200</v>
      </c>
    </row>
    <row r="137" spans="1:12" s="514" customFormat="1" ht="30" customHeight="1">
      <c r="A137" s="46">
        <v>134</v>
      </c>
      <c r="B137" s="430" t="s">
        <v>3986</v>
      </c>
      <c r="C137" s="148">
        <v>42318</v>
      </c>
      <c r="D137" s="193" t="s">
        <v>3880</v>
      </c>
      <c r="E137" s="34" t="s">
        <v>3995</v>
      </c>
      <c r="F137" s="34" t="s">
        <v>3996</v>
      </c>
      <c r="G137" s="34">
        <v>4304</v>
      </c>
      <c r="H137" s="34">
        <v>1</v>
      </c>
      <c r="I137" s="34">
        <v>1.2</v>
      </c>
      <c r="J137" s="34">
        <v>63</v>
      </c>
      <c r="K137" s="34">
        <v>10</v>
      </c>
      <c r="L137" s="84">
        <v>0</v>
      </c>
    </row>
    <row r="138" spans="1:12" s="514" customFormat="1" ht="30" customHeight="1">
      <c r="A138" s="46">
        <v>135</v>
      </c>
      <c r="B138" s="430" t="s">
        <v>3987</v>
      </c>
      <c r="C138" s="148">
        <v>42318</v>
      </c>
      <c r="D138" s="193" t="s">
        <v>3880</v>
      </c>
      <c r="E138" s="34" t="s">
        <v>3997</v>
      </c>
      <c r="F138" s="34" t="s">
        <v>3998</v>
      </c>
      <c r="G138" s="34">
        <v>3330</v>
      </c>
      <c r="H138" s="34">
        <v>1</v>
      </c>
      <c r="I138" s="34">
        <v>1.2</v>
      </c>
      <c r="J138" s="34">
        <v>63</v>
      </c>
      <c r="K138" s="34">
        <v>10</v>
      </c>
      <c r="L138" s="84">
        <v>0</v>
      </c>
    </row>
    <row r="139" spans="1:12" s="514" customFormat="1" ht="30" customHeight="1">
      <c r="A139" s="46">
        <v>136</v>
      </c>
      <c r="B139" s="430" t="s">
        <v>3988</v>
      </c>
      <c r="C139" s="148">
        <v>42318</v>
      </c>
      <c r="D139" s="193" t="s">
        <v>3880</v>
      </c>
      <c r="E139" s="34" t="s">
        <v>3999</v>
      </c>
      <c r="F139" s="34" t="s">
        <v>4000</v>
      </c>
      <c r="G139" s="34" t="s">
        <v>4001</v>
      </c>
      <c r="H139" s="34">
        <v>7</v>
      </c>
      <c r="I139" s="34">
        <v>8.4</v>
      </c>
      <c r="J139" s="34">
        <v>63</v>
      </c>
      <c r="K139" s="34">
        <v>10</v>
      </c>
      <c r="L139" s="84">
        <v>6400</v>
      </c>
    </row>
    <row r="140" spans="1:12" s="514" customFormat="1" ht="30" customHeight="1">
      <c r="A140" s="46">
        <v>137</v>
      </c>
      <c r="B140" s="430" t="s">
        <v>3989</v>
      </c>
      <c r="C140" s="148">
        <v>42318</v>
      </c>
      <c r="D140" s="193" t="s">
        <v>3880</v>
      </c>
      <c r="E140" s="34" t="s">
        <v>4002</v>
      </c>
      <c r="F140" s="34" t="s">
        <v>3993</v>
      </c>
      <c r="G140" s="34" t="s">
        <v>4003</v>
      </c>
      <c r="H140" s="34">
        <v>9</v>
      </c>
      <c r="I140" s="34">
        <v>10.8</v>
      </c>
      <c r="J140" s="34">
        <v>63</v>
      </c>
      <c r="K140" s="34">
        <v>10</v>
      </c>
      <c r="L140" s="84">
        <v>8200</v>
      </c>
    </row>
    <row r="141" spans="1:12" s="514" customFormat="1" ht="30" customHeight="1">
      <c r="A141" s="46">
        <v>138</v>
      </c>
      <c r="B141" s="430" t="s">
        <v>3990</v>
      </c>
      <c r="C141" s="148">
        <v>42318</v>
      </c>
      <c r="D141" s="193" t="s">
        <v>3880</v>
      </c>
      <c r="E141" s="34" t="s">
        <v>4004</v>
      </c>
      <c r="F141" s="34" t="s">
        <v>4005</v>
      </c>
      <c r="G141" s="34" t="s">
        <v>4006</v>
      </c>
      <c r="H141" s="34">
        <v>1</v>
      </c>
      <c r="I141" s="34">
        <v>1.2</v>
      </c>
      <c r="J141" s="34">
        <v>63</v>
      </c>
      <c r="K141" s="34">
        <v>10</v>
      </c>
      <c r="L141" s="84">
        <v>0</v>
      </c>
    </row>
    <row r="142" spans="1:12" s="514" customFormat="1" ht="30" customHeight="1">
      <c r="A142" s="46">
        <v>139</v>
      </c>
      <c r="B142" s="430" t="s">
        <v>3991</v>
      </c>
      <c r="C142" s="148">
        <v>42318</v>
      </c>
      <c r="D142" s="193" t="s">
        <v>3880</v>
      </c>
      <c r="E142" s="34" t="s">
        <v>4007</v>
      </c>
      <c r="F142" s="34" t="s">
        <v>4008</v>
      </c>
      <c r="G142" s="34">
        <v>5471</v>
      </c>
      <c r="H142" s="34">
        <v>3</v>
      </c>
      <c r="I142" s="34">
        <v>2.4</v>
      </c>
      <c r="J142" s="34">
        <v>63</v>
      </c>
      <c r="K142" s="34">
        <v>10</v>
      </c>
      <c r="L142" s="84">
        <v>0</v>
      </c>
    </row>
    <row r="143" spans="1:12" s="514" customFormat="1" ht="30" customHeight="1">
      <c r="A143" s="46">
        <v>140</v>
      </c>
      <c r="B143" s="431">
        <v>87</v>
      </c>
      <c r="C143" s="148">
        <v>42325</v>
      </c>
      <c r="D143" s="193" t="s">
        <v>4011</v>
      </c>
      <c r="E143" s="34" t="s">
        <v>4013</v>
      </c>
      <c r="F143" s="34" t="s">
        <v>4014</v>
      </c>
      <c r="G143" s="34" t="s">
        <v>4020</v>
      </c>
      <c r="H143" s="34">
        <v>6</v>
      </c>
      <c r="I143" s="34">
        <v>6</v>
      </c>
      <c r="J143" s="34">
        <v>100</v>
      </c>
      <c r="K143" s="34">
        <v>10</v>
      </c>
      <c r="L143" s="84">
        <v>4700</v>
      </c>
    </row>
    <row r="144" spans="1:12" s="514" customFormat="1" ht="30" customHeight="1">
      <c r="A144" s="46">
        <v>141</v>
      </c>
      <c r="B144" s="430" t="s">
        <v>4009</v>
      </c>
      <c r="C144" s="148">
        <v>42325</v>
      </c>
      <c r="D144" s="193" t="s">
        <v>4012</v>
      </c>
      <c r="E144" s="34" t="s">
        <v>4015</v>
      </c>
      <c r="F144" s="34" t="s">
        <v>4014</v>
      </c>
      <c r="G144" s="34" t="s">
        <v>4016</v>
      </c>
      <c r="H144" s="34">
        <v>20</v>
      </c>
      <c r="I144" s="34">
        <v>16</v>
      </c>
      <c r="J144" s="34">
        <v>100</v>
      </c>
      <c r="K144" s="34">
        <v>10</v>
      </c>
      <c r="L144" s="84">
        <v>12300</v>
      </c>
    </row>
    <row r="145" spans="1:12" s="514" customFormat="1" ht="30" customHeight="1">
      <c r="A145" s="46">
        <v>142</v>
      </c>
      <c r="B145" s="430" t="s">
        <v>4010</v>
      </c>
      <c r="C145" s="148">
        <v>42325</v>
      </c>
      <c r="D145" s="193" t="s">
        <v>4012</v>
      </c>
      <c r="E145" s="34" t="s">
        <v>4017</v>
      </c>
      <c r="F145" s="34" t="s">
        <v>4018</v>
      </c>
      <c r="G145" s="34" t="s">
        <v>4019</v>
      </c>
      <c r="H145" s="34">
        <v>70</v>
      </c>
      <c r="I145" s="34">
        <v>84</v>
      </c>
      <c r="J145" s="34">
        <v>100</v>
      </c>
      <c r="K145" s="34">
        <v>10</v>
      </c>
      <c r="L145" s="84">
        <v>63500</v>
      </c>
    </row>
    <row r="146" spans="1:12" s="514" customFormat="1" ht="30" customHeight="1">
      <c r="A146" s="46">
        <v>143</v>
      </c>
      <c r="B146" s="431">
        <v>89</v>
      </c>
      <c r="C146" s="148">
        <v>42327</v>
      </c>
      <c r="D146" s="193" t="s">
        <v>4021</v>
      </c>
      <c r="E146" s="34" t="s">
        <v>4022</v>
      </c>
      <c r="F146" s="34" t="s">
        <v>4023</v>
      </c>
      <c r="G146" s="34" t="s">
        <v>4024</v>
      </c>
      <c r="H146" s="34">
        <v>4</v>
      </c>
      <c r="I146" s="34">
        <v>4.8</v>
      </c>
      <c r="J146" s="34">
        <v>63</v>
      </c>
      <c r="K146" s="34">
        <v>10</v>
      </c>
      <c r="L146" s="84">
        <v>3960</v>
      </c>
    </row>
    <row r="147" spans="1:12" s="514" customFormat="1" ht="30" customHeight="1">
      <c r="A147" s="46">
        <v>144</v>
      </c>
      <c r="B147" s="431">
        <v>90</v>
      </c>
      <c r="C147" s="148">
        <v>42327</v>
      </c>
      <c r="D147" s="193" t="s">
        <v>4021</v>
      </c>
      <c r="E147" s="34" t="s">
        <v>4025</v>
      </c>
      <c r="F147" s="34" t="s">
        <v>4026</v>
      </c>
      <c r="G147" s="34">
        <v>3534</v>
      </c>
      <c r="H147" s="34">
        <v>2</v>
      </c>
      <c r="I147" s="34">
        <v>6</v>
      </c>
      <c r="J147" s="34">
        <v>63</v>
      </c>
      <c r="K147" s="34">
        <v>10</v>
      </c>
      <c r="L147" s="84">
        <v>4950</v>
      </c>
    </row>
    <row r="148" spans="1:12" s="512" customFormat="1" ht="30" customHeight="1">
      <c r="A148" s="46">
        <v>145</v>
      </c>
      <c r="B148" s="431">
        <v>91</v>
      </c>
      <c r="C148" s="148">
        <v>42327</v>
      </c>
      <c r="D148" s="193" t="s">
        <v>4021</v>
      </c>
      <c r="E148" s="34" t="s">
        <v>4027</v>
      </c>
      <c r="F148" s="34" t="s">
        <v>4028</v>
      </c>
      <c r="G148" s="34">
        <v>558</v>
      </c>
      <c r="H148" s="34">
        <v>2</v>
      </c>
      <c r="I148" s="34">
        <v>2.4</v>
      </c>
      <c r="J148" s="34">
        <v>63</v>
      </c>
      <c r="K148" s="34">
        <v>10</v>
      </c>
      <c r="L148" s="84">
        <v>0</v>
      </c>
    </row>
    <row r="149" spans="1:12" s="514" customFormat="1" ht="30" customHeight="1">
      <c r="A149" s="46">
        <v>145</v>
      </c>
      <c r="B149" s="431">
        <v>92</v>
      </c>
      <c r="C149" s="148">
        <v>42327</v>
      </c>
      <c r="D149" s="193" t="s">
        <v>4021</v>
      </c>
      <c r="E149" s="34" t="s">
        <v>4029</v>
      </c>
      <c r="F149" s="34" t="s">
        <v>4026</v>
      </c>
      <c r="G149" s="34">
        <v>4979</v>
      </c>
      <c r="H149" s="34">
        <v>2</v>
      </c>
      <c r="I149" s="34">
        <v>2.4</v>
      </c>
      <c r="J149" s="34">
        <v>63</v>
      </c>
      <c r="K149" s="34">
        <v>10</v>
      </c>
      <c r="L149" s="84">
        <v>0</v>
      </c>
    </row>
    <row r="150" spans="1:12" s="514" customFormat="1" ht="30" customHeight="1">
      <c r="A150" s="46">
        <v>146</v>
      </c>
      <c r="B150" s="431">
        <v>93</v>
      </c>
      <c r="C150" s="148">
        <v>42327</v>
      </c>
      <c r="D150" s="193" t="s">
        <v>4021</v>
      </c>
      <c r="E150" s="34" t="s">
        <v>4030</v>
      </c>
      <c r="F150" s="34" t="s">
        <v>4023</v>
      </c>
      <c r="G150" s="34" t="s">
        <v>4031</v>
      </c>
      <c r="H150" s="34">
        <v>5</v>
      </c>
      <c r="I150" s="34">
        <v>6</v>
      </c>
      <c r="J150" s="34">
        <v>63</v>
      </c>
      <c r="K150" s="34">
        <v>10</v>
      </c>
      <c r="L150" s="84">
        <v>4950</v>
      </c>
    </row>
    <row r="151" spans="1:12" s="512" customFormat="1" ht="30" customHeight="1">
      <c r="A151" s="46">
        <v>147</v>
      </c>
      <c r="B151" s="431">
        <v>94</v>
      </c>
      <c r="C151" s="148">
        <v>42327</v>
      </c>
      <c r="D151" s="193" t="s">
        <v>4032</v>
      </c>
      <c r="E151" s="34" t="s">
        <v>4033</v>
      </c>
      <c r="F151" s="34" t="s">
        <v>4034</v>
      </c>
      <c r="G151" s="85" t="s">
        <v>4036</v>
      </c>
      <c r="H151" s="34">
        <v>7</v>
      </c>
      <c r="I151" s="34">
        <v>8.4</v>
      </c>
      <c r="J151" s="34">
        <v>220</v>
      </c>
      <c r="K151" s="34">
        <v>10</v>
      </c>
      <c r="L151" s="84">
        <v>7040</v>
      </c>
    </row>
    <row r="152" spans="1:12" s="514" customFormat="1" ht="30" customHeight="1">
      <c r="A152" s="46">
        <v>148</v>
      </c>
      <c r="B152" s="431">
        <v>95</v>
      </c>
      <c r="C152" s="148">
        <v>42332</v>
      </c>
      <c r="D152" s="193" t="s">
        <v>4021</v>
      </c>
      <c r="E152" s="34" t="s">
        <v>4035</v>
      </c>
      <c r="F152" s="34" t="s">
        <v>4028</v>
      </c>
      <c r="G152" s="34" t="s">
        <v>4037</v>
      </c>
      <c r="H152" s="34">
        <v>2</v>
      </c>
      <c r="I152" s="34">
        <v>2.4</v>
      </c>
      <c r="J152" s="34">
        <v>63</v>
      </c>
      <c r="K152" s="34">
        <v>10</v>
      </c>
      <c r="L152" s="84">
        <v>0</v>
      </c>
    </row>
    <row r="153" spans="1:12" s="514" customFormat="1" ht="30" customHeight="1">
      <c r="A153" s="46">
        <v>149</v>
      </c>
      <c r="B153" s="431">
        <v>96</v>
      </c>
      <c r="C153" s="148">
        <v>42332</v>
      </c>
      <c r="D153" s="193" t="s">
        <v>4038</v>
      </c>
      <c r="E153" s="34" t="s">
        <v>4039</v>
      </c>
      <c r="F153" s="34" t="s">
        <v>4028</v>
      </c>
      <c r="G153" s="34">
        <v>211</v>
      </c>
      <c r="H153" s="34">
        <v>13</v>
      </c>
      <c r="I153" s="34">
        <v>9.1</v>
      </c>
      <c r="J153" s="34">
        <v>100</v>
      </c>
      <c r="K153" s="34">
        <v>2</v>
      </c>
      <c r="L153" s="84">
        <v>0</v>
      </c>
    </row>
    <row r="154" spans="1:12" s="514" customFormat="1" ht="30" customHeight="1">
      <c r="A154" s="46">
        <v>150</v>
      </c>
      <c r="B154" s="431">
        <v>97</v>
      </c>
      <c r="C154" s="148">
        <v>42333</v>
      </c>
      <c r="D154" s="193" t="s">
        <v>4021</v>
      </c>
      <c r="E154" s="34" t="s">
        <v>4040</v>
      </c>
      <c r="F154" s="34" t="s">
        <v>4041</v>
      </c>
      <c r="G154" s="34">
        <v>120</v>
      </c>
      <c r="H154" s="34">
        <v>1</v>
      </c>
      <c r="I154" s="34">
        <v>1.2</v>
      </c>
      <c r="J154" s="34">
        <v>63</v>
      </c>
      <c r="K154" s="34">
        <v>10</v>
      </c>
      <c r="L154" s="84">
        <v>0</v>
      </c>
    </row>
    <row r="155" spans="1:12" s="514" customFormat="1" ht="30" customHeight="1">
      <c r="A155" s="46">
        <v>151</v>
      </c>
      <c r="B155" s="431">
        <v>98</v>
      </c>
      <c r="C155" s="148">
        <v>42333</v>
      </c>
      <c r="D155" s="193" t="s">
        <v>4021</v>
      </c>
      <c r="E155" s="34" t="s">
        <v>4042</v>
      </c>
      <c r="F155" s="34" t="s">
        <v>4043</v>
      </c>
      <c r="G155" s="34">
        <v>124</v>
      </c>
      <c r="H155" s="34">
        <v>2</v>
      </c>
      <c r="I155" s="34">
        <v>2.4</v>
      </c>
      <c r="J155" s="34">
        <v>300</v>
      </c>
      <c r="K155" s="34">
        <v>10</v>
      </c>
      <c r="L155" s="84">
        <v>0</v>
      </c>
    </row>
    <row r="156" spans="1:12" s="515" customFormat="1" ht="30" customHeight="1">
      <c r="A156" s="46">
        <v>152</v>
      </c>
      <c r="B156" s="431">
        <v>99</v>
      </c>
      <c r="C156" s="148">
        <v>42333</v>
      </c>
      <c r="D156" s="193" t="s">
        <v>4021</v>
      </c>
      <c r="E156" s="34" t="s">
        <v>4044</v>
      </c>
      <c r="F156" s="34" t="s">
        <v>4045</v>
      </c>
      <c r="G156" s="34">
        <v>665</v>
      </c>
      <c r="H156" s="34">
        <v>3</v>
      </c>
      <c r="I156" s="34">
        <v>3.6</v>
      </c>
      <c r="J156" s="34">
        <v>63</v>
      </c>
      <c r="K156" s="34">
        <v>10</v>
      </c>
      <c r="L156" s="84">
        <v>2970</v>
      </c>
    </row>
    <row r="157" spans="1:12" s="514" customFormat="1" ht="30" customHeight="1">
      <c r="A157" s="46">
        <v>153</v>
      </c>
      <c r="B157" s="431">
        <v>100</v>
      </c>
      <c r="C157" s="148">
        <v>42333</v>
      </c>
      <c r="D157" s="193" t="s">
        <v>4046</v>
      </c>
      <c r="E157" s="34" t="s">
        <v>4030</v>
      </c>
      <c r="F157" s="34" t="s">
        <v>4023</v>
      </c>
      <c r="G157" s="34" t="s">
        <v>4031</v>
      </c>
      <c r="H157" s="34">
        <v>10</v>
      </c>
      <c r="I157" s="34">
        <v>10</v>
      </c>
      <c r="J157" s="34">
        <v>100</v>
      </c>
      <c r="K157" s="34">
        <v>2</v>
      </c>
      <c r="L157" s="84">
        <v>0</v>
      </c>
    </row>
    <row r="158" spans="1:12" s="514" customFormat="1" ht="30" customHeight="1">
      <c r="A158" s="46">
        <v>154</v>
      </c>
      <c r="B158" s="431">
        <v>101</v>
      </c>
      <c r="C158" s="148">
        <v>42333</v>
      </c>
      <c r="D158" s="193" t="s">
        <v>4046</v>
      </c>
      <c r="E158" s="34" t="s">
        <v>4030</v>
      </c>
      <c r="F158" s="34" t="s">
        <v>4023</v>
      </c>
      <c r="G158" s="34" t="s">
        <v>4047</v>
      </c>
      <c r="H158" s="34">
        <v>10</v>
      </c>
      <c r="I158" s="34">
        <v>10</v>
      </c>
      <c r="J158" s="34">
        <v>100</v>
      </c>
      <c r="K158" s="34">
        <v>2</v>
      </c>
      <c r="L158" s="84">
        <v>0</v>
      </c>
    </row>
    <row r="159" spans="1:12" s="514" customFormat="1" ht="30" customHeight="1">
      <c r="A159" s="46">
        <v>155</v>
      </c>
      <c r="B159" s="431">
        <v>102</v>
      </c>
      <c r="C159" s="148">
        <v>42342</v>
      </c>
      <c r="D159" s="193" t="s">
        <v>4046</v>
      </c>
      <c r="E159" s="34" t="s">
        <v>4048</v>
      </c>
      <c r="F159" s="34" t="s">
        <v>4034</v>
      </c>
      <c r="G159" s="34">
        <v>3393</v>
      </c>
      <c r="H159" s="34">
        <v>9</v>
      </c>
      <c r="I159" s="34">
        <v>10.8</v>
      </c>
      <c r="J159" s="34">
        <v>100</v>
      </c>
      <c r="K159" s="34">
        <v>15</v>
      </c>
      <c r="L159" s="84">
        <v>13530</v>
      </c>
    </row>
    <row r="160" spans="1:12" s="514" customFormat="1" ht="30" customHeight="1">
      <c r="A160" s="46">
        <v>156</v>
      </c>
      <c r="B160" s="431">
        <v>103</v>
      </c>
      <c r="C160" s="148">
        <v>42346</v>
      </c>
      <c r="D160" s="193" t="s">
        <v>4021</v>
      </c>
      <c r="E160" s="34" t="s">
        <v>4049</v>
      </c>
      <c r="F160" s="34" t="s">
        <v>4050</v>
      </c>
      <c r="G160" s="34" t="s">
        <v>4051</v>
      </c>
      <c r="H160" s="34">
        <v>8</v>
      </c>
      <c r="I160" s="34">
        <v>16</v>
      </c>
      <c r="J160" s="34">
        <v>110</v>
      </c>
      <c r="K160" s="34">
        <v>10</v>
      </c>
      <c r="L160" s="84">
        <v>13310</v>
      </c>
    </row>
    <row r="161" spans="1:12" s="514" customFormat="1" ht="30" customHeight="1">
      <c r="A161" s="46">
        <v>157</v>
      </c>
      <c r="B161" s="431">
        <v>104</v>
      </c>
      <c r="C161" s="148">
        <v>42359</v>
      </c>
      <c r="D161" s="193" t="s">
        <v>4021</v>
      </c>
      <c r="E161" s="34" t="s">
        <v>4052</v>
      </c>
      <c r="F161" s="34" t="s">
        <v>4053</v>
      </c>
      <c r="G161" s="34">
        <v>528</v>
      </c>
      <c r="H161" s="34">
        <v>5</v>
      </c>
      <c r="I161" s="34">
        <v>4</v>
      </c>
      <c r="J161" s="34">
        <v>63</v>
      </c>
      <c r="K161" s="34">
        <v>10</v>
      </c>
      <c r="L161" s="84">
        <v>3300</v>
      </c>
    </row>
    <row r="162" spans="1:12" s="514" customFormat="1" ht="30" customHeight="1">
      <c r="A162" s="46">
        <v>157</v>
      </c>
      <c r="B162" s="431">
        <v>105</v>
      </c>
      <c r="C162" s="148">
        <v>42361</v>
      </c>
      <c r="D162" s="193" t="s">
        <v>3860</v>
      </c>
      <c r="E162" s="34" t="s">
        <v>4049</v>
      </c>
      <c r="F162" s="34" t="s">
        <v>666</v>
      </c>
      <c r="G162" s="34" t="s">
        <v>4051</v>
      </c>
      <c r="H162" s="34">
        <v>8</v>
      </c>
      <c r="I162" s="34">
        <v>16</v>
      </c>
      <c r="J162" s="34">
        <v>110</v>
      </c>
      <c r="K162" s="34">
        <v>8</v>
      </c>
      <c r="L162" s="84">
        <v>10670</v>
      </c>
    </row>
    <row r="163" spans="1:12" ht="30" customHeight="1">
      <c r="A163" s="46"/>
      <c r="B163" s="431"/>
      <c r="C163" s="429"/>
      <c r="D163" s="193"/>
      <c r="E163" s="34"/>
      <c r="F163" s="34"/>
      <c r="G163" s="34"/>
      <c r="H163" s="34"/>
      <c r="I163" s="34"/>
      <c r="J163" s="34"/>
      <c r="K163" s="34"/>
      <c r="L163" s="84"/>
    </row>
    <row r="1048539" spans="11:11">
      <c r="K1048539" s="34"/>
    </row>
  </sheetData>
  <autoFilter ref="A3:L162" xr:uid="{00000000-0009-0000-0000-000009000000}"/>
  <mergeCells count="1">
    <mergeCell ref="A2:L2"/>
  </mergeCells>
  <phoneticPr fontId="8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048489"/>
  <sheetViews>
    <sheetView view="pageBreakPreview" zoomScaleSheetLayoutView="100" workbookViewId="0">
      <pane xSplit="4" ySplit="3" topLeftCell="E4" activePane="bottomRight" state="frozen"/>
      <selection activeCell="N60" sqref="N60"/>
      <selection pane="topRight" activeCell="N60" sqref="N60"/>
      <selection pane="bottomLeft" activeCell="N60" sqref="N60"/>
      <selection pane="bottomRight" activeCell="A3" sqref="A3"/>
    </sheetView>
  </sheetViews>
  <sheetFormatPr defaultRowHeight="13.5"/>
  <cols>
    <col min="1" max="1" width="6.88671875" style="65" customWidth="1"/>
    <col min="2" max="2" width="7.77734375" style="65" customWidth="1"/>
    <col min="3" max="3" width="8.77734375" style="89" customWidth="1"/>
    <col min="4" max="4" width="13" style="93" customWidth="1"/>
    <col min="5" max="5" width="16.21875" style="67" customWidth="1"/>
    <col min="6" max="6" width="7.77734375" style="67" customWidth="1"/>
    <col min="7" max="7" width="9.88671875" style="67" customWidth="1"/>
    <col min="8" max="9" width="6.77734375" style="92" customWidth="1"/>
    <col min="10" max="10" width="6" style="92" customWidth="1"/>
    <col min="11" max="11" width="7.88671875" style="92" customWidth="1"/>
    <col min="12" max="12" width="9.77734375" style="92" customWidth="1"/>
    <col min="13" max="16384" width="8.88671875" style="50"/>
  </cols>
  <sheetData>
    <row r="1" spans="1:12" ht="6.75" customHeight="1"/>
    <row r="2" spans="1:12" ht="65.25" customHeight="1">
      <c r="A2" s="459" t="s">
        <v>670</v>
      </c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</row>
    <row r="3" spans="1:12" ht="30" customHeight="1">
      <c r="A3" s="71" t="s">
        <v>1598</v>
      </c>
      <c r="B3" s="46" t="s">
        <v>396</v>
      </c>
      <c r="C3" s="90" t="s">
        <v>4</v>
      </c>
      <c r="D3" s="165" t="s">
        <v>5</v>
      </c>
      <c r="E3" s="72" t="s">
        <v>2138</v>
      </c>
      <c r="F3" s="72" t="s">
        <v>7</v>
      </c>
      <c r="G3" s="72" t="s">
        <v>8</v>
      </c>
      <c r="H3" s="72" t="s">
        <v>9</v>
      </c>
      <c r="I3" s="72" t="s">
        <v>10</v>
      </c>
      <c r="J3" s="72" t="s">
        <v>11</v>
      </c>
      <c r="K3" s="72" t="s">
        <v>12</v>
      </c>
      <c r="L3" s="72" t="s">
        <v>2160</v>
      </c>
    </row>
    <row r="4" spans="1:12" ht="30" customHeight="1">
      <c r="A4" s="46">
        <v>1</v>
      </c>
      <c r="B4" s="497" t="s">
        <v>4054</v>
      </c>
      <c r="C4" s="148">
        <v>42375</v>
      </c>
      <c r="D4" s="34" t="s">
        <v>4055</v>
      </c>
      <c r="E4" s="34" t="s">
        <v>4056</v>
      </c>
      <c r="F4" s="34" t="s">
        <v>4057</v>
      </c>
      <c r="G4" s="430" t="s">
        <v>4058</v>
      </c>
      <c r="H4" s="96">
        <v>4</v>
      </c>
      <c r="I4" s="96">
        <v>4</v>
      </c>
      <c r="J4" s="34">
        <v>100</v>
      </c>
      <c r="K4" s="34">
        <v>7</v>
      </c>
      <c r="L4" s="84">
        <v>0</v>
      </c>
    </row>
    <row r="5" spans="1:12" ht="30" customHeight="1">
      <c r="A5" s="46">
        <v>2</v>
      </c>
      <c r="B5" s="497" t="s">
        <v>4115</v>
      </c>
      <c r="C5" s="148">
        <v>42424</v>
      </c>
      <c r="D5" s="34" t="s">
        <v>4073</v>
      </c>
      <c r="E5" s="34" t="s">
        <v>4126</v>
      </c>
      <c r="F5" s="34" t="s">
        <v>4446</v>
      </c>
      <c r="G5" s="430" t="s">
        <v>4128</v>
      </c>
      <c r="H5" s="96">
        <v>1.2</v>
      </c>
      <c r="I5" s="96">
        <v>1.4</v>
      </c>
      <c r="J5" s="34">
        <v>50</v>
      </c>
      <c r="K5" s="34">
        <v>10</v>
      </c>
      <c r="L5" s="84">
        <v>0</v>
      </c>
    </row>
    <row r="6" spans="1:12" ht="30" customHeight="1">
      <c r="A6" s="46">
        <v>3</v>
      </c>
      <c r="B6" s="497" t="s">
        <v>4116</v>
      </c>
      <c r="C6" s="148">
        <v>42424</v>
      </c>
      <c r="D6" s="34" t="s">
        <v>4073</v>
      </c>
      <c r="E6" s="34" t="s">
        <v>4126</v>
      </c>
      <c r="F6" s="34" t="s">
        <v>4446</v>
      </c>
      <c r="G6" s="430" t="s">
        <v>4127</v>
      </c>
      <c r="H6" s="96">
        <v>1.2</v>
      </c>
      <c r="I6" s="96">
        <v>1.4</v>
      </c>
      <c r="J6" s="34">
        <v>50</v>
      </c>
      <c r="K6" s="34">
        <v>10</v>
      </c>
      <c r="L6" s="84">
        <v>0</v>
      </c>
    </row>
    <row r="7" spans="1:12" ht="30" customHeight="1">
      <c r="A7" s="46">
        <v>4</v>
      </c>
      <c r="B7" s="497" t="s">
        <v>4117</v>
      </c>
      <c r="C7" s="148">
        <v>42424</v>
      </c>
      <c r="D7" s="34" t="s">
        <v>4073</v>
      </c>
      <c r="E7" s="34" t="s">
        <v>4123</v>
      </c>
      <c r="F7" s="34" t="s">
        <v>4446</v>
      </c>
      <c r="G7" s="430" t="s">
        <v>4124</v>
      </c>
      <c r="H7" s="96">
        <v>1.2</v>
      </c>
      <c r="I7" s="96" t="s">
        <v>4125</v>
      </c>
      <c r="J7" s="34">
        <v>50</v>
      </c>
      <c r="K7" s="34">
        <v>10</v>
      </c>
      <c r="L7" s="84">
        <v>0</v>
      </c>
    </row>
    <row r="8" spans="1:12" ht="30" customHeight="1">
      <c r="A8" s="46">
        <v>5</v>
      </c>
      <c r="B8" s="12" t="s">
        <v>4118</v>
      </c>
      <c r="C8" s="148">
        <v>42424</v>
      </c>
      <c r="D8" s="34" t="s">
        <v>4073</v>
      </c>
      <c r="E8" s="34" t="s">
        <v>4121</v>
      </c>
      <c r="F8" s="34" t="s">
        <v>4447</v>
      </c>
      <c r="G8" s="430" t="s">
        <v>4122</v>
      </c>
      <c r="H8" s="96">
        <v>1.2</v>
      </c>
      <c r="I8" s="96">
        <v>1.4</v>
      </c>
      <c r="J8" s="34">
        <v>50</v>
      </c>
      <c r="K8" s="34">
        <v>10</v>
      </c>
      <c r="L8" s="84">
        <v>0</v>
      </c>
    </row>
    <row r="9" spans="1:12" ht="30" customHeight="1">
      <c r="A9" s="46">
        <v>6</v>
      </c>
      <c r="B9" s="12" t="s">
        <v>4114</v>
      </c>
      <c r="C9" s="148">
        <v>42424</v>
      </c>
      <c r="D9" s="34" t="s">
        <v>4073</v>
      </c>
      <c r="E9" s="34" t="s">
        <v>4119</v>
      </c>
      <c r="F9" s="34" t="s">
        <v>4445</v>
      </c>
      <c r="G9" s="430" t="s">
        <v>4120</v>
      </c>
      <c r="H9" s="96">
        <v>1.2</v>
      </c>
      <c r="I9" s="96">
        <v>1.4</v>
      </c>
      <c r="J9" s="34">
        <v>50</v>
      </c>
      <c r="K9" s="34">
        <v>10</v>
      </c>
      <c r="L9" s="84">
        <v>0</v>
      </c>
    </row>
    <row r="10" spans="1:12" ht="30" customHeight="1">
      <c r="A10" s="46">
        <v>7</v>
      </c>
      <c r="B10" s="12" t="s">
        <v>4111</v>
      </c>
      <c r="C10" s="148">
        <v>42424</v>
      </c>
      <c r="D10" s="34" t="s">
        <v>4073</v>
      </c>
      <c r="E10" s="34" t="s">
        <v>4112</v>
      </c>
      <c r="F10" s="34" t="s">
        <v>4446</v>
      </c>
      <c r="G10" s="430" t="s">
        <v>4113</v>
      </c>
      <c r="H10" s="96">
        <v>1.2</v>
      </c>
      <c r="I10" s="96">
        <v>1.4</v>
      </c>
      <c r="J10" s="34">
        <v>50</v>
      </c>
      <c r="K10" s="34">
        <v>10</v>
      </c>
      <c r="L10" s="84">
        <v>0</v>
      </c>
    </row>
    <row r="11" spans="1:12" ht="30" customHeight="1">
      <c r="A11" s="46">
        <v>8</v>
      </c>
      <c r="B11" s="12" t="s">
        <v>4109</v>
      </c>
      <c r="C11" s="148">
        <v>42424</v>
      </c>
      <c r="D11" s="34" t="s">
        <v>4100</v>
      </c>
      <c r="E11" s="34" t="s">
        <v>4107</v>
      </c>
      <c r="F11" s="34" t="s">
        <v>4066</v>
      </c>
      <c r="G11" s="430" t="s">
        <v>4110</v>
      </c>
      <c r="H11" s="96">
        <v>6</v>
      </c>
      <c r="I11" s="96">
        <v>4.8</v>
      </c>
      <c r="J11" s="34">
        <v>100</v>
      </c>
      <c r="K11" s="34">
        <v>5</v>
      </c>
      <c r="L11" s="84">
        <v>0</v>
      </c>
    </row>
    <row r="12" spans="1:12" ht="30" customHeight="1">
      <c r="A12" s="46">
        <v>9</v>
      </c>
      <c r="B12" s="12" t="s">
        <v>4106</v>
      </c>
      <c r="C12" s="148">
        <v>42424</v>
      </c>
      <c r="D12" s="34" t="s">
        <v>4100</v>
      </c>
      <c r="E12" s="34" t="s">
        <v>4107</v>
      </c>
      <c r="F12" s="34" t="s">
        <v>4066</v>
      </c>
      <c r="G12" s="430" t="s">
        <v>4108</v>
      </c>
      <c r="H12" s="96">
        <v>9</v>
      </c>
      <c r="I12" s="96">
        <v>8</v>
      </c>
      <c r="J12" s="34">
        <v>100</v>
      </c>
      <c r="K12" s="34">
        <v>5</v>
      </c>
      <c r="L12" s="84">
        <v>4070</v>
      </c>
    </row>
    <row r="13" spans="1:12" ht="30" customHeight="1">
      <c r="A13" s="46">
        <v>10</v>
      </c>
      <c r="B13" s="12" t="s">
        <v>4102</v>
      </c>
      <c r="C13" s="148">
        <v>42432</v>
      </c>
      <c r="D13" s="34" t="s">
        <v>4100</v>
      </c>
      <c r="E13" s="34" t="s">
        <v>4103</v>
      </c>
      <c r="F13" s="34" t="s">
        <v>4104</v>
      </c>
      <c r="G13" s="430" t="s">
        <v>4105</v>
      </c>
      <c r="H13" s="96">
        <v>8</v>
      </c>
      <c r="I13" s="96">
        <v>9.6</v>
      </c>
      <c r="J13" s="34">
        <v>100</v>
      </c>
      <c r="K13" s="34">
        <v>5</v>
      </c>
      <c r="L13" s="84">
        <v>4620</v>
      </c>
    </row>
    <row r="14" spans="1:12" ht="30" customHeight="1">
      <c r="A14" s="46">
        <v>11</v>
      </c>
      <c r="B14" s="12" t="s">
        <v>4099</v>
      </c>
      <c r="C14" s="148">
        <v>42432</v>
      </c>
      <c r="D14" s="34" t="s">
        <v>4100</v>
      </c>
      <c r="E14" s="34" t="s">
        <v>4070</v>
      </c>
      <c r="F14" s="34" t="s">
        <v>4066</v>
      </c>
      <c r="G14" s="430" t="s">
        <v>4101</v>
      </c>
      <c r="H14" s="96">
        <v>3</v>
      </c>
      <c r="I14" s="96">
        <v>2.1</v>
      </c>
      <c r="J14" s="34">
        <v>50</v>
      </c>
      <c r="K14" s="34">
        <v>1</v>
      </c>
      <c r="L14" s="84">
        <v>0</v>
      </c>
    </row>
    <row r="15" spans="1:12" ht="30" customHeight="1">
      <c r="A15" s="46">
        <v>12</v>
      </c>
      <c r="B15" s="12" t="s">
        <v>4087</v>
      </c>
      <c r="C15" s="148">
        <v>42440</v>
      </c>
      <c r="D15" s="34" t="s">
        <v>4060</v>
      </c>
      <c r="E15" s="34" t="s">
        <v>4097</v>
      </c>
      <c r="F15" s="34" t="s">
        <v>4447</v>
      </c>
      <c r="G15" s="430" t="s">
        <v>4098</v>
      </c>
      <c r="H15" s="96">
        <v>1</v>
      </c>
      <c r="I15" s="96">
        <v>1.2</v>
      </c>
      <c r="J15" s="34">
        <v>63</v>
      </c>
      <c r="K15" s="34">
        <v>10</v>
      </c>
      <c r="L15" s="84">
        <v>0</v>
      </c>
    </row>
    <row r="16" spans="1:12" ht="30" customHeight="1">
      <c r="A16" s="46">
        <v>13</v>
      </c>
      <c r="B16" s="12" t="s">
        <v>4088</v>
      </c>
      <c r="C16" s="148">
        <v>42440</v>
      </c>
      <c r="D16" s="34" t="s">
        <v>4060</v>
      </c>
      <c r="E16" s="34" t="s">
        <v>4095</v>
      </c>
      <c r="F16" s="34" t="s">
        <v>4448</v>
      </c>
      <c r="G16" s="430" t="s">
        <v>4096</v>
      </c>
      <c r="H16" s="96">
        <v>9</v>
      </c>
      <c r="I16" s="96">
        <v>10.8</v>
      </c>
      <c r="J16" s="34">
        <v>63</v>
      </c>
      <c r="K16" s="34">
        <v>10</v>
      </c>
      <c r="L16" s="84">
        <v>9570</v>
      </c>
    </row>
    <row r="17" spans="1:12" ht="30" customHeight="1">
      <c r="A17" s="46">
        <v>14</v>
      </c>
      <c r="B17" s="12" t="s">
        <v>4089</v>
      </c>
      <c r="C17" s="148">
        <v>42440</v>
      </c>
      <c r="D17" s="34" t="s">
        <v>4060</v>
      </c>
      <c r="E17" s="34" t="s">
        <v>4093</v>
      </c>
      <c r="F17" s="34" t="s">
        <v>4447</v>
      </c>
      <c r="G17" s="430" t="s">
        <v>4094</v>
      </c>
      <c r="H17" s="96">
        <v>3</v>
      </c>
      <c r="I17" s="96">
        <v>3.6</v>
      </c>
      <c r="J17" s="34">
        <v>63</v>
      </c>
      <c r="K17" s="34">
        <v>10</v>
      </c>
      <c r="L17" s="84">
        <v>3190</v>
      </c>
    </row>
    <row r="18" spans="1:12" ht="30" customHeight="1">
      <c r="A18" s="46">
        <v>15</v>
      </c>
      <c r="B18" s="12" t="s">
        <v>4090</v>
      </c>
      <c r="C18" s="148">
        <v>42440</v>
      </c>
      <c r="D18" s="34" t="s">
        <v>4060</v>
      </c>
      <c r="E18" s="34" t="s">
        <v>4091</v>
      </c>
      <c r="F18" s="34" t="s">
        <v>4449</v>
      </c>
      <c r="G18" s="430" t="s">
        <v>4092</v>
      </c>
      <c r="H18" s="96">
        <v>4</v>
      </c>
      <c r="I18" s="96">
        <v>4.8</v>
      </c>
      <c r="J18" s="34">
        <v>63</v>
      </c>
      <c r="K18" s="34">
        <v>10</v>
      </c>
      <c r="L18" s="84">
        <v>4290</v>
      </c>
    </row>
    <row r="19" spans="1:12" ht="30" customHeight="1">
      <c r="A19" s="46">
        <v>16</v>
      </c>
      <c r="B19" s="12" t="s">
        <v>4084</v>
      </c>
      <c r="C19" s="148">
        <v>42443</v>
      </c>
      <c r="D19" s="34" t="s">
        <v>4060</v>
      </c>
      <c r="E19" s="34" t="s">
        <v>4085</v>
      </c>
      <c r="F19" s="34" t="s">
        <v>4450</v>
      </c>
      <c r="G19" s="430" t="s">
        <v>4086</v>
      </c>
      <c r="H19" s="96">
        <v>4</v>
      </c>
      <c r="I19" s="96">
        <v>4.8</v>
      </c>
      <c r="J19" s="34">
        <v>63</v>
      </c>
      <c r="K19" s="34">
        <v>10</v>
      </c>
      <c r="L19" s="84">
        <v>4290</v>
      </c>
    </row>
    <row r="20" spans="1:12" ht="30" customHeight="1">
      <c r="A20" s="46">
        <v>17</v>
      </c>
      <c r="B20" s="12" t="s">
        <v>4080</v>
      </c>
      <c r="C20" s="148">
        <v>42446</v>
      </c>
      <c r="D20" s="34" t="s">
        <v>4060</v>
      </c>
      <c r="E20" s="34" t="s">
        <v>4081</v>
      </c>
      <c r="F20" s="34" t="s">
        <v>4082</v>
      </c>
      <c r="G20" s="430" t="s">
        <v>4083</v>
      </c>
      <c r="H20" s="96">
        <v>7</v>
      </c>
      <c r="I20" s="96">
        <v>8.4</v>
      </c>
      <c r="J20" s="34">
        <v>63</v>
      </c>
      <c r="K20" s="34">
        <v>10</v>
      </c>
      <c r="L20" s="84">
        <v>7480</v>
      </c>
    </row>
    <row r="21" spans="1:12" ht="30" customHeight="1">
      <c r="A21" s="46">
        <v>18</v>
      </c>
      <c r="B21" s="12" t="s">
        <v>4076</v>
      </c>
      <c r="C21" s="148">
        <v>42447</v>
      </c>
      <c r="D21" s="34" t="s">
        <v>4077</v>
      </c>
      <c r="E21" s="34" t="s">
        <v>4078</v>
      </c>
      <c r="F21" s="34" t="s">
        <v>4066</v>
      </c>
      <c r="G21" s="430" t="s">
        <v>4079</v>
      </c>
      <c r="H21" s="96">
        <v>201.2</v>
      </c>
      <c r="I21" s="96">
        <v>482.9</v>
      </c>
      <c r="J21" s="34">
        <v>400</v>
      </c>
      <c r="K21" s="34">
        <v>214</v>
      </c>
      <c r="L21" s="84">
        <v>0</v>
      </c>
    </row>
    <row r="22" spans="1:12" ht="30" customHeight="1">
      <c r="A22" s="46">
        <v>19</v>
      </c>
      <c r="B22" s="12" t="s">
        <v>4072</v>
      </c>
      <c r="C22" s="148">
        <v>42451</v>
      </c>
      <c r="D22" s="34" t="s">
        <v>4073</v>
      </c>
      <c r="E22" s="34" t="s">
        <v>4074</v>
      </c>
      <c r="F22" s="34" t="s">
        <v>4449</v>
      </c>
      <c r="G22" s="430" t="s">
        <v>4075</v>
      </c>
      <c r="H22" s="96">
        <v>4</v>
      </c>
      <c r="I22" s="96">
        <v>4</v>
      </c>
      <c r="J22" s="34">
        <v>300</v>
      </c>
      <c r="K22" s="34">
        <v>10</v>
      </c>
      <c r="L22" s="84">
        <v>4620</v>
      </c>
    </row>
    <row r="23" spans="1:12" ht="33.75" customHeight="1">
      <c r="A23" s="46">
        <v>20</v>
      </c>
      <c r="B23" s="12" t="s">
        <v>4069</v>
      </c>
      <c r="C23" s="148">
        <v>42451</v>
      </c>
      <c r="D23" s="34" t="s">
        <v>4068</v>
      </c>
      <c r="E23" s="34" t="s">
        <v>4070</v>
      </c>
      <c r="F23" s="34" t="s">
        <v>4066</v>
      </c>
      <c r="G23" s="430" t="s">
        <v>4071</v>
      </c>
      <c r="H23" s="96">
        <v>263</v>
      </c>
      <c r="I23" s="96">
        <v>313.60000000000002</v>
      </c>
      <c r="J23" s="34">
        <v>100</v>
      </c>
      <c r="K23" s="34">
        <v>20</v>
      </c>
      <c r="L23" s="84">
        <v>536690</v>
      </c>
    </row>
    <row r="24" spans="1:12" ht="30" customHeight="1">
      <c r="A24" s="46">
        <v>21</v>
      </c>
      <c r="B24" s="12" t="s">
        <v>4064</v>
      </c>
      <c r="C24" s="148">
        <v>42451</v>
      </c>
      <c r="D24" s="34" t="s">
        <v>4068</v>
      </c>
      <c r="E24" s="34" t="s">
        <v>4065</v>
      </c>
      <c r="F24" s="34" t="s">
        <v>4066</v>
      </c>
      <c r="G24" s="430" t="s">
        <v>4067</v>
      </c>
      <c r="H24" s="96">
        <v>9</v>
      </c>
      <c r="I24" s="96">
        <v>10.4</v>
      </c>
      <c r="J24" s="34">
        <v>100</v>
      </c>
      <c r="K24" s="34">
        <v>5</v>
      </c>
      <c r="L24" s="84">
        <v>4950</v>
      </c>
    </row>
    <row r="25" spans="1:12" ht="30" customHeight="1">
      <c r="A25" s="46">
        <v>22</v>
      </c>
      <c r="B25" s="12" t="s">
        <v>4059</v>
      </c>
      <c r="C25" s="148">
        <v>42454</v>
      </c>
      <c r="D25" s="34" t="s">
        <v>4060</v>
      </c>
      <c r="E25" s="34" t="s">
        <v>4061</v>
      </c>
      <c r="F25" s="34" t="s">
        <v>4062</v>
      </c>
      <c r="G25" s="430" t="s">
        <v>4063</v>
      </c>
      <c r="H25" s="96">
        <v>2</v>
      </c>
      <c r="I25" s="96">
        <v>2.4</v>
      </c>
      <c r="J25" s="34">
        <v>63</v>
      </c>
      <c r="K25" s="34">
        <v>10</v>
      </c>
      <c r="L25" s="84">
        <v>0</v>
      </c>
    </row>
    <row r="26" spans="1:12" ht="30" customHeight="1">
      <c r="A26" s="46">
        <v>23</v>
      </c>
      <c r="B26" s="12" t="s">
        <v>4129</v>
      </c>
      <c r="C26" s="148">
        <v>42457</v>
      </c>
      <c r="D26" s="34" t="s">
        <v>4130</v>
      </c>
      <c r="E26" s="34" t="s">
        <v>4131</v>
      </c>
      <c r="F26" s="34" t="s">
        <v>4447</v>
      </c>
      <c r="G26" s="430" t="s">
        <v>4132</v>
      </c>
      <c r="H26" s="96">
        <v>3</v>
      </c>
      <c r="I26" s="96">
        <v>3.6</v>
      </c>
      <c r="J26" s="34">
        <v>63</v>
      </c>
      <c r="K26" s="34">
        <v>10</v>
      </c>
      <c r="L26" s="84">
        <v>0</v>
      </c>
    </row>
    <row r="27" spans="1:12" ht="30" customHeight="1">
      <c r="A27" s="46">
        <v>24</v>
      </c>
      <c r="B27" s="12" t="s">
        <v>4133</v>
      </c>
      <c r="C27" s="148">
        <v>42459</v>
      </c>
      <c r="D27" s="34" t="s">
        <v>4135</v>
      </c>
      <c r="E27" s="34" t="s">
        <v>4136</v>
      </c>
      <c r="F27" s="34" t="s">
        <v>4137</v>
      </c>
      <c r="G27" s="430" t="s">
        <v>4138</v>
      </c>
      <c r="H27" s="96">
        <v>8</v>
      </c>
      <c r="I27" s="96">
        <v>9.6</v>
      </c>
      <c r="J27" s="34">
        <v>300</v>
      </c>
      <c r="K27" s="34">
        <v>10</v>
      </c>
      <c r="L27" s="84">
        <v>10340</v>
      </c>
    </row>
    <row r="28" spans="1:12" ht="30" customHeight="1">
      <c r="A28" s="46">
        <v>25</v>
      </c>
      <c r="B28" s="12" t="s">
        <v>4134</v>
      </c>
      <c r="C28" s="148">
        <v>42459</v>
      </c>
      <c r="D28" s="34" t="s">
        <v>4073</v>
      </c>
      <c r="E28" s="34" t="s">
        <v>4139</v>
      </c>
      <c r="F28" s="34" t="s">
        <v>4448</v>
      </c>
      <c r="G28" s="430" t="s">
        <v>4140</v>
      </c>
      <c r="H28" s="96">
        <v>1</v>
      </c>
      <c r="I28" s="96">
        <v>1.2</v>
      </c>
      <c r="J28" s="34">
        <v>63</v>
      </c>
      <c r="K28" s="34">
        <v>10</v>
      </c>
      <c r="L28" s="84">
        <v>0</v>
      </c>
    </row>
    <row r="29" spans="1:12" ht="30" customHeight="1">
      <c r="A29" s="46">
        <v>26</v>
      </c>
      <c r="B29" s="12" t="s">
        <v>4141</v>
      </c>
      <c r="C29" s="148">
        <v>42465</v>
      </c>
      <c r="D29" s="34" t="s">
        <v>4146</v>
      </c>
      <c r="E29" s="34" t="s">
        <v>4143</v>
      </c>
      <c r="F29" s="34" t="s">
        <v>4144</v>
      </c>
      <c r="G29" s="430" t="s">
        <v>4145</v>
      </c>
      <c r="H29" s="96">
        <v>2</v>
      </c>
      <c r="I29" s="96">
        <v>2.4</v>
      </c>
      <c r="J29" s="34">
        <v>63</v>
      </c>
      <c r="K29" s="34">
        <v>10</v>
      </c>
      <c r="L29" s="84">
        <v>0</v>
      </c>
    </row>
    <row r="30" spans="1:12" ht="30" customHeight="1">
      <c r="A30" s="46">
        <v>27</v>
      </c>
      <c r="B30" s="12" t="s">
        <v>4142</v>
      </c>
      <c r="C30" s="148">
        <v>42465</v>
      </c>
      <c r="D30" s="34" t="s">
        <v>4147</v>
      </c>
      <c r="E30" s="34" t="s">
        <v>4143</v>
      </c>
      <c r="F30" s="34" t="s">
        <v>4144</v>
      </c>
      <c r="G30" s="430" t="s">
        <v>4148</v>
      </c>
      <c r="H30" s="96">
        <v>1</v>
      </c>
      <c r="I30" s="96">
        <v>1.2</v>
      </c>
      <c r="J30" s="34">
        <v>63</v>
      </c>
      <c r="K30" s="34">
        <v>19</v>
      </c>
      <c r="L30" s="84">
        <v>0</v>
      </c>
    </row>
    <row r="31" spans="1:12" ht="30" customHeight="1">
      <c r="A31" s="367">
        <v>28</v>
      </c>
      <c r="B31" s="289" t="s">
        <v>4439</v>
      </c>
      <c r="C31" s="501">
        <v>42465</v>
      </c>
      <c r="D31" s="502" t="s">
        <v>4440</v>
      </c>
      <c r="E31" s="502" t="s">
        <v>4441</v>
      </c>
      <c r="F31" s="502" t="s">
        <v>4443</v>
      </c>
      <c r="G31" s="503" t="s">
        <v>4442</v>
      </c>
      <c r="H31" s="504">
        <v>8</v>
      </c>
      <c r="I31" s="504">
        <v>4.8</v>
      </c>
      <c r="J31" s="502">
        <v>175</v>
      </c>
      <c r="K31" s="502">
        <v>7</v>
      </c>
      <c r="L31" s="505">
        <v>2750</v>
      </c>
    </row>
    <row r="32" spans="1:12" ht="30" customHeight="1">
      <c r="A32" s="46">
        <v>29</v>
      </c>
      <c r="B32" s="12" t="s">
        <v>4149</v>
      </c>
      <c r="C32" s="148">
        <v>42475</v>
      </c>
      <c r="D32" s="34" t="s">
        <v>4150</v>
      </c>
      <c r="E32" s="34" t="s">
        <v>4151</v>
      </c>
      <c r="F32" s="34" t="s">
        <v>4152</v>
      </c>
      <c r="G32" s="430" t="s">
        <v>4153</v>
      </c>
      <c r="H32" s="96">
        <v>9</v>
      </c>
      <c r="I32" s="96">
        <v>10.8</v>
      </c>
      <c r="J32" s="34">
        <v>63</v>
      </c>
      <c r="K32" s="34">
        <v>10</v>
      </c>
      <c r="L32" s="84">
        <v>9460</v>
      </c>
    </row>
    <row r="33" spans="1:12" ht="30" customHeight="1">
      <c r="A33" s="46">
        <v>30</v>
      </c>
      <c r="B33" s="12" t="s">
        <v>4154</v>
      </c>
      <c r="C33" s="148">
        <v>42487</v>
      </c>
      <c r="D33" s="34" t="s">
        <v>4147</v>
      </c>
      <c r="E33" s="34" t="s">
        <v>4157</v>
      </c>
      <c r="F33" s="34" t="s">
        <v>4158</v>
      </c>
      <c r="G33" s="430" t="s">
        <v>4437</v>
      </c>
      <c r="H33" s="96">
        <v>1</v>
      </c>
      <c r="I33" s="96">
        <v>1.2</v>
      </c>
      <c r="J33" s="34">
        <v>50</v>
      </c>
      <c r="K33" s="34">
        <v>10</v>
      </c>
      <c r="L33" s="84">
        <v>0</v>
      </c>
    </row>
    <row r="34" spans="1:12" ht="30" customHeight="1">
      <c r="A34" s="46">
        <v>31</v>
      </c>
      <c r="B34" s="12" t="s">
        <v>4155</v>
      </c>
      <c r="C34" s="148">
        <v>42487</v>
      </c>
      <c r="D34" s="34" t="s">
        <v>4147</v>
      </c>
      <c r="E34" s="34" t="s">
        <v>4159</v>
      </c>
      <c r="F34" s="34" t="s">
        <v>4158</v>
      </c>
      <c r="G34" s="430" t="s">
        <v>4438</v>
      </c>
      <c r="H34" s="96">
        <v>1</v>
      </c>
      <c r="I34" s="96">
        <v>1.2</v>
      </c>
      <c r="J34" s="34">
        <v>50</v>
      </c>
      <c r="K34" s="34">
        <v>10</v>
      </c>
      <c r="L34" s="84">
        <v>0</v>
      </c>
    </row>
    <row r="35" spans="1:12" ht="30" customHeight="1">
      <c r="A35" s="46">
        <v>32</v>
      </c>
      <c r="B35" s="12" t="s">
        <v>4156</v>
      </c>
      <c r="C35" s="148">
        <v>42487</v>
      </c>
      <c r="D35" s="34" t="s">
        <v>4150</v>
      </c>
      <c r="E35" s="34" t="s">
        <v>4160</v>
      </c>
      <c r="F35" s="34" t="s">
        <v>4158</v>
      </c>
      <c r="G35" s="430" t="s">
        <v>4161</v>
      </c>
      <c r="H35" s="96">
        <v>9</v>
      </c>
      <c r="I35" s="96">
        <v>10.8</v>
      </c>
      <c r="J35" s="34">
        <v>63</v>
      </c>
      <c r="K35" s="34">
        <v>10</v>
      </c>
      <c r="L35" s="84">
        <v>9460</v>
      </c>
    </row>
    <row r="36" spans="1:12" ht="30" customHeight="1">
      <c r="A36" s="46">
        <v>33</v>
      </c>
      <c r="B36" s="12" t="s">
        <v>4163</v>
      </c>
      <c r="C36" s="148">
        <v>42502</v>
      </c>
      <c r="D36" s="34" t="s">
        <v>4169</v>
      </c>
      <c r="E36" s="34" t="s">
        <v>4170</v>
      </c>
      <c r="F36" s="34" t="s">
        <v>4171</v>
      </c>
      <c r="G36" s="430" t="s">
        <v>4172</v>
      </c>
      <c r="H36" s="96">
        <v>3</v>
      </c>
      <c r="I36" s="96">
        <v>3.6</v>
      </c>
      <c r="J36" s="34">
        <v>63</v>
      </c>
      <c r="K36" s="34">
        <v>10</v>
      </c>
      <c r="L36" s="84">
        <v>3080</v>
      </c>
    </row>
    <row r="37" spans="1:12" ht="30" customHeight="1">
      <c r="A37" s="46">
        <v>34</v>
      </c>
      <c r="B37" s="12" t="s">
        <v>4164</v>
      </c>
      <c r="C37" s="148">
        <v>42506</v>
      </c>
      <c r="D37" s="34" t="s">
        <v>4169</v>
      </c>
      <c r="E37" s="34" t="s">
        <v>4173</v>
      </c>
      <c r="F37" s="34" t="s">
        <v>4174</v>
      </c>
      <c r="G37" s="430" t="s">
        <v>4175</v>
      </c>
      <c r="H37" s="96">
        <v>7</v>
      </c>
      <c r="I37" s="96">
        <v>8.4</v>
      </c>
      <c r="J37" s="34">
        <v>63</v>
      </c>
      <c r="K37" s="34">
        <v>10</v>
      </c>
      <c r="L37" s="84">
        <v>7370</v>
      </c>
    </row>
    <row r="38" spans="1:12" ht="30" customHeight="1">
      <c r="A38" s="46">
        <v>35</v>
      </c>
      <c r="B38" s="12" t="s">
        <v>4165</v>
      </c>
      <c r="C38" s="148">
        <v>42506</v>
      </c>
      <c r="D38" s="34" t="s">
        <v>4169</v>
      </c>
      <c r="E38" s="34" t="s">
        <v>4178</v>
      </c>
      <c r="F38" s="34" t="s">
        <v>4176</v>
      </c>
      <c r="G38" s="430" t="s">
        <v>4177</v>
      </c>
      <c r="H38" s="96">
        <v>2</v>
      </c>
      <c r="I38" s="96">
        <v>2.4</v>
      </c>
      <c r="J38" s="34">
        <v>63</v>
      </c>
      <c r="K38" s="34">
        <v>10</v>
      </c>
      <c r="L38" s="84" t="s">
        <v>4186</v>
      </c>
    </row>
    <row r="39" spans="1:12" ht="30" customHeight="1">
      <c r="A39" s="46">
        <v>36</v>
      </c>
      <c r="B39" s="12" t="s">
        <v>4162</v>
      </c>
      <c r="C39" s="148">
        <v>42510</v>
      </c>
      <c r="D39" s="34" t="s">
        <v>4169</v>
      </c>
      <c r="E39" s="34" t="s">
        <v>4184</v>
      </c>
      <c r="F39" s="34" t="s">
        <v>4446</v>
      </c>
      <c r="G39" s="430" t="s">
        <v>4185</v>
      </c>
      <c r="H39" s="96">
        <v>1</v>
      </c>
      <c r="I39" s="96">
        <v>1.2</v>
      </c>
      <c r="J39" s="34">
        <v>63</v>
      </c>
      <c r="K39" s="34">
        <v>10</v>
      </c>
      <c r="L39" s="84" t="s">
        <v>4186</v>
      </c>
    </row>
    <row r="40" spans="1:12" ht="30" customHeight="1">
      <c r="A40" s="46">
        <v>37</v>
      </c>
      <c r="B40" s="12" t="s">
        <v>4166</v>
      </c>
      <c r="C40" s="148">
        <v>42510</v>
      </c>
      <c r="D40" s="34" t="s">
        <v>4169</v>
      </c>
      <c r="E40" s="34"/>
      <c r="F40" s="34" t="s">
        <v>4451</v>
      </c>
      <c r="G40" s="430" t="s">
        <v>4244</v>
      </c>
      <c r="H40" s="96">
        <v>3.25</v>
      </c>
      <c r="I40" s="96">
        <v>3.8</v>
      </c>
      <c r="J40" s="34">
        <v>300</v>
      </c>
      <c r="K40" s="34">
        <v>1</v>
      </c>
      <c r="L40" s="84" t="s">
        <v>4245</v>
      </c>
    </row>
    <row r="41" spans="1:12" ht="30" customHeight="1">
      <c r="A41" s="46">
        <v>38</v>
      </c>
      <c r="B41" s="12" t="s">
        <v>4167</v>
      </c>
      <c r="C41" s="148">
        <v>42515</v>
      </c>
      <c r="D41" s="34" t="s">
        <v>4358</v>
      </c>
      <c r="E41" s="34" t="s">
        <v>4187</v>
      </c>
      <c r="F41" s="34" t="s">
        <v>4188</v>
      </c>
      <c r="G41" s="430" t="s">
        <v>4189</v>
      </c>
      <c r="H41" s="96">
        <v>100</v>
      </c>
      <c r="I41" s="96">
        <v>120</v>
      </c>
      <c r="J41" s="34">
        <v>63</v>
      </c>
      <c r="K41" s="34">
        <v>15</v>
      </c>
      <c r="L41" s="84">
        <v>154880</v>
      </c>
    </row>
    <row r="42" spans="1:12" ht="30" customHeight="1">
      <c r="A42" s="46">
        <v>39</v>
      </c>
      <c r="B42" s="12" t="s">
        <v>4168</v>
      </c>
      <c r="C42" s="148">
        <v>42515</v>
      </c>
      <c r="D42" s="34" t="s">
        <v>4190</v>
      </c>
      <c r="E42" s="34" t="s">
        <v>4181</v>
      </c>
      <c r="F42" s="34" t="s">
        <v>4443</v>
      </c>
      <c r="G42" s="430" t="s">
        <v>4191</v>
      </c>
      <c r="H42" s="96">
        <v>56</v>
      </c>
      <c r="I42" s="96">
        <v>56</v>
      </c>
      <c r="J42" s="34">
        <v>175</v>
      </c>
      <c r="K42" s="34">
        <v>7</v>
      </c>
      <c r="L42" s="84">
        <v>39490</v>
      </c>
    </row>
    <row r="43" spans="1:12" ht="30" customHeight="1">
      <c r="A43" s="46">
        <v>40</v>
      </c>
      <c r="B43" s="12" t="s">
        <v>4179</v>
      </c>
      <c r="C43" s="148">
        <v>42524</v>
      </c>
      <c r="D43" s="34" t="s">
        <v>4169</v>
      </c>
      <c r="E43" s="34" t="s">
        <v>4181</v>
      </c>
      <c r="F43" s="34" t="s">
        <v>4444</v>
      </c>
      <c r="G43" s="430" t="s">
        <v>4183</v>
      </c>
      <c r="H43" s="96">
        <v>2</v>
      </c>
      <c r="I43" s="96">
        <v>2</v>
      </c>
      <c r="J43" s="34">
        <v>63</v>
      </c>
      <c r="K43" s="34">
        <v>10</v>
      </c>
      <c r="L43" s="84" t="s">
        <v>4186</v>
      </c>
    </row>
    <row r="44" spans="1:12" ht="30" customHeight="1">
      <c r="A44" s="46">
        <v>41</v>
      </c>
      <c r="B44" s="12" t="s">
        <v>4180</v>
      </c>
      <c r="C44" s="148">
        <v>42524</v>
      </c>
      <c r="D44" s="34" t="s">
        <v>4169</v>
      </c>
      <c r="E44" s="34" t="s">
        <v>4182</v>
      </c>
      <c r="F44" s="34" t="s">
        <v>4444</v>
      </c>
      <c r="G44" s="430" t="s">
        <v>4192</v>
      </c>
      <c r="H44" s="96">
        <v>9</v>
      </c>
      <c r="I44" s="96">
        <v>10.8</v>
      </c>
      <c r="J44" s="34">
        <v>63</v>
      </c>
      <c r="K44" s="34">
        <v>10</v>
      </c>
      <c r="L44" s="84">
        <v>9460</v>
      </c>
    </row>
    <row r="45" spans="1:12" ht="30" customHeight="1">
      <c r="A45" s="46">
        <v>42</v>
      </c>
      <c r="B45" s="12" t="s">
        <v>4193</v>
      </c>
      <c r="C45" s="148">
        <v>42528</v>
      </c>
      <c r="D45" s="34" t="s">
        <v>4169</v>
      </c>
      <c r="E45" s="34" t="s">
        <v>4202</v>
      </c>
      <c r="F45" s="34" t="s">
        <v>4203</v>
      </c>
      <c r="G45" s="430" t="s">
        <v>4204</v>
      </c>
      <c r="H45" s="96">
        <v>8</v>
      </c>
      <c r="I45" s="96">
        <v>9.6</v>
      </c>
      <c r="J45" s="34">
        <v>63</v>
      </c>
      <c r="K45" s="34">
        <v>10</v>
      </c>
      <c r="L45" s="84">
        <v>8360</v>
      </c>
    </row>
    <row r="46" spans="1:12" ht="30" customHeight="1">
      <c r="A46" s="46">
        <v>43</v>
      </c>
      <c r="B46" s="12" t="s">
        <v>4194</v>
      </c>
      <c r="C46" s="148">
        <v>42528</v>
      </c>
      <c r="D46" s="34" t="s">
        <v>4205</v>
      </c>
      <c r="E46" s="34" t="s">
        <v>4182</v>
      </c>
      <c r="F46" s="34" t="s">
        <v>4445</v>
      </c>
      <c r="G46" s="430" t="s">
        <v>4206</v>
      </c>
      <c r="H46" s="96">
        <v>1</v>
      </c>
      <c r="I46" s="96">
        <v>1.2</v>
      </c>
      <c r="J46" s="34">
        <v>63</v>
      </c>
      <c r="K46" s="34">
        <v>10</v>
      </c>
      <c r="L46" s="84" t="s">
        <v>4208</v>
      </c>
    </row>
    <row r="47" spans="1:12" ht="30" customHeight="1">
      <c r="A47" s="46">
        <v>44</v>
      </c>
      <c r="B47" s="12" t="s">
        <v>4195</v>
      </c>
      <c r="C47" s="148">
        <v>42528</v>
      </c>
      <c r="D47" s="34" t="s">
        <v>4169</v>
      </c>
      <c r="E47" s="34" t="s">
        <v>4182</v>
      </c>
      <c r="F47" s="34" t="s">
        <v>1139</v>
      </c>
      <c r="G47" s="430" t="s">
        <v>4207</v>
      </c>
      <c r="H47" s="96">
        <v>1</v>
      </c>
      <c r="I47" s="96">
        <v>1.2</v>
      </c>
      <c r="J47" s="34">
        <v>63</v>
      </c>
      <c r="K47" s="34">
        <v>10</v>
      </c>
      <c r="L47" s="84" t="s">
        <v>4208</v>
      </c>
    </row>
    <row r="48" spans="1:12" ht="30" customHeight="1">
      <c r="A48" s="46">
        <v>45</v>
      </c>
      <c r="B48" s="12" t="s">
        <v>4196</v>
      </c>
      <c r="C48" s="148">
        <v>42529</v>
      </c>
      <c r="D48" s="34" t="s">
        <v>4209</v>
      </c>
      <c r="E48" s="34" t="s">
        <v>4210</v>
      </c>
      <c r="F48" s="34" t="s">
        <v>4449</v>
      </c>
      <c r="G48" s="430" t="s">
        <v>4211</v>
      </c>
      <c r="H48" s="96">
        <v>9</v>
      </c>
      <c r="I48" s="96">
        <v>10.8</v>
      </c>
      <c r="J48" s="34">
        <v>300</v>
      </c>
      <c r="K48" s="34">
        <v>10</v>
      </c>
      <c r="L48" s="84">
        <v>11330</v>
      </c>
    </row>
    <row r="49" spans="1:12" ht="30" customHeight="1">
      <c r="A49" s="46">
        <v>46</v>
      </c>
      <c r="B49" s="12" t="s">
        <v>4197</v>
      </c>
      <c r="C49" s="148">
        <v>42537</v>
      </c>
      <c r="D49" s="34" t="s">
        <v>4169</v>
      </c>
      <c r="E49" s="34" t="s">
        <v>4210</v>
      </c>
      <c r="F49" s="34" t="s">
        <v>4446</v>
      </c>
      <c r="G49" s="430" t="s">
        <v>4212</v>
      </c>
      <c r="H49" s="96">
        <v>2</v>
      </c>
      <c r="I49" s="96">
        <v>2.4</v>
      </c>
      <c r="J49" s="34">
        <v>63</v>
      </c>
      <c r="K49" s="34">
        <v>10</v>
      </c>
      <c r="L49" s="84"/>
    </row>
    <row r="50" spans="1:12" ht="30" customHeight="1">
      <c r="A50" s="46">
        <v>47</v>
      </c>
      <c r="B50" s="12" t="s">
        <v>4198</v>
      </c>
      <c r="C50" s="148">
        <v>42537</v>
      </c>
      <c r="D50" s="34" t="s">
        <v>4169</v>
      </c>
      <c r="E50" s="34" t="s">
        <v>4213</v>
      </c>
      <c r="F50" s="34" t="s">
        <v>4444</v>
      </c>
      <c r="G50" s="430" t="s">
        <v>4214</v>
      </c>
      <c r="H50" s="96">
        <v>1</v>
      </c>
      <c r="I50" s="96">
        <v>1.2</v>
      </c>
      <c r="J50" s="34">
        <v>63</v>
      </c>
      <c r="K50" s="34">
        <v>10</v>
      </c>
      <c r="L50" s="84" t="s">
        <v>4186</v>
      </c>
    </row>
    <row r="51" spans="1:12" ht="30" customHeight="1">
      <c r="A51" s="46">
        <v>48</v>
      </c>
      <c r="B51" s="12" t="s">
        <v>4199</v>
      </c>
      <c r="C51" s="148">
        <v>42537</v>
      </c>
      <c r="D51" s="34" t="s">
        <v>4169</v>
      </c>
      <c r="E51" s="34" t="s">
        <v>4215</v>
      </c>
      <c r="F51" s="34" t="s">
        <v>4216</v>
      </c>
      <c r="G51" s="430" t="s">
        <v>4217</v>
      </c>
      <c r="H51" s="96">
        <v>3</v>
      </c>
      <c r="I51" s="96">
        <v>3.6</v>
      </c>
      <c r="J51" s="34">
        <v>63</v>
      </c>
      <c r="K51" s="34">
        <v>10</v>
      </c>
      <c r="L51" s="84">
        <v>3080</v>
      </c>
    </row>
    <row r="52" spans="1:12" ht="30" customHeight="1">
      <c r="A52" s="46">
        <v>49</v>
      </c>
      <c r="B52" s="12" t="s">
        <v>4200</v>
      </c>
      <c r="C52" s="148">
        <v>42538</v>
      </c>
      <c r="D52" s="34" t="s">
        <v>4218</v>
      </c>
      <c r="E52" s="34" t="s">
        <v>4219</v>
      </c>
      <c r="F52" s="34" t="s">
        <v>4220</v>
      </c>
      <c r="G52" s="430" t="s">
        <v>4221</v>
      </c>
      <c r="H52" s="96">
        <v>3</v>
      </c>
      <c r="I52" s="96">
        <v>3.6</v>
      </c>
      <c r="J52" s="34">
        <v>63</v>
      </c>
      <c r="K52" s="34">
        <v>10</v>
      </c>
      <c r="L52" s="84">
        <v>3080</v>
      </c>
    </row>
    <row r="53" spans="1:12" ht="30" customHeight="1">
      <c r="A53" s="46">
        <v>50</v>
      </c>
      <c r="B53" s="12" t="s">
        <v>4201</v>
      </c>
      <c r="C53" s="148">
        <v>42538</v>
      </c>
      <c r="D53" s="34" t="s">
        <v>4222</v>
      </c>
      <c r="E53" s="34"/>
      <c r="F53" s="34" t="s">
        <v>4443</v>
      </c>
      <c r="G53" s="430" t="s">
        <v>4223</v>
      </c>
      <c r="H53" s="96">
        <v>9</v>
      </c>
      <c r="I53" s="96">
        <v>10.8</v>
      </c>
      <c r="J53" s="34">
        <v>50</v>
      </c>
      <c r="K53" s="34">
        <v>10</v>
      </c>
      <c r="L53" s="84">
        <v>9460</v>
      </c>
    </row>
    <row r="54" spans="1:12" ht="30" customHeight="1">
      <c r="A54" s="46">
        <v>51</v>
      </c>
      <c r="B54" s="12" t="s">
        <v>4224</v>
      </c>
      <c r="C54" s="148">
        <v>42545</v>
      </c>
      <c r="D54" s="34" t="s">
        <v>4228</v>
      </c>
      <c r="E54" s="34" t="s">
        <v>4229</v>
      </c>
      <c r="F54" s="34" t="s">
        <v>4448</v>
      </c>
      <c r="G54" s="430" t="s">
        <v>4230</v>
      </c>
      <c r="H54" s="96">
        <v>2</v>
      </c>
      <c r="I54" s="96">
        <v>2.4</v>
      </c>
      <c r="J54" s="34">
        <v>63</v>
      </c>
      <c r="K54" s="34">
        <v>10</v>
      </c>
      <c r="L54" s="84"/>
    </row>
    <row r="55" spans="1:12" ht="30" customHeight="1">
      <c r="A55" s="46">
        <v>52</v>
      </c>
      <c r="B55" s="12" t="s">
        <v>4225</v>
      </c>
      <c r="C55" s="148">
        <v>42545</v>
      </c>
      <c r="D55" s="34" t="s">
        <v>4228</v>
      </c>
      <c r="E55" s="34" t="s">
        <v>4231</v>
      </c>
      <c r="F55" s="34" t="s">
        <v>4232</v>
      </c>
      <c r="G55" s="430" t="s">
        <v>4227</v>
      </c>
      <c r="H55" s="96">
        <v>1</v>
      </c>
      <c r="I55" s="96">
        <v>1.2</v>
      </c>
      <c r="J55" s="34">
        <v>63</v>
      </c>
      <c r="K55" s="34">
        <v>10</v>
      </c>
      <c r="L55" s="84"/>
    </row>
    <row r="56" spans="1:12" ht="30" customHeight="1">
      <c r="A56" s="46">
        <v>53</v>
      </c>
      <c r="B56" s="12" t="s">
        <v>4226</v>
      </c>
      <c r="C56" s="148">
        <v>42545</v>
      </c>
      <c r="D56" s="34" t="s">
        <v>4228</v>
      </c>
      <c r="E56" s="34" t="s">
        <v>4233</v>
      </c>
      <c r="F56" s="34" t="s">
        <v>4450</v>
      </c>
      <c r="G56" s="430" t="s">
        <v>4234</v>
      </c>
      <c r="H56" s="96">
        <v>9</v>
      </c>
      <c r="I56" s="96">
        <v>10.8</v>
      </c>
      <c r="J56" s="34">
        <v>63</v>
      </c>
      <c r="K56" s="34">
        <v>10</v>
      </c>
      <c r="L56" s="84">
        <v>9460</v>
      </c>
    </row>
    <row r="57" spans="1:12" ht="33.75" customHeight="1">
      <c r="A57" s="46">
        <v>54</v>
      </c>
      <c r="B57" s="12" t="s">
        <v>4227</v>
      </c>
      <c r="C57" s="148">
        <v>42550</v>
      </c>
      <c r="D57" s="34" t="s">
        <v>4228</v>
      </c>
      <c r="E57" s="34" t="s">
        <v>4233</v>
      </c>
      <c r="F57" s="34" t="s">
        <v>4450</v>
      </c>
      <c r="G57" s="430" t="s">
        <v>4235</v>
      </c>
      <c r="H57" s="96">
        <v>16</v>
      </c>
      <c r="I57" s="96">
        <v>19.2</v>
      </c>
      <c r="J57" s="34">
        <v>63</v>
      </c>
      <c r="K57" s="34">
        <v>10</v>
      </c>
      <c r="L57" s="84">
        <v>16830</v>
      </c>
    </row>
    <row r="58" spans="1:12" ht="30" customHeight="1">
      <c r="A58" s="46">
        <v>55</v>
      </c>
      <c r="B58" s="12" t="s">
        <v>4236</v>
      </c>
      <c r="C58" s="148">
        <v>42563</v>
      </c>
      <c r="D58" s="34" t="s">
        <v>4238</v>
      </c>
      <c r="E58" s="34" t="s">
        <v>4239</v>
      </c>
      <c r="F58" s="34" t="s">
        <v>4240</v>
      </c>
      <c r="G58" s="430" t="s">
        <v>4241</v>
      </c>
      <c r="H58" s="96">
        <v>28</v>
      </c>
      <c r="I58" s="96">
        <v>33.6</v>
      </c>
      <c r="J58" s="34"/>
      <c r="K58" s="34">
        <v>30</v>
      </c>
      <c r="L58" s="84">
        <v>84040</v>
      </c>
    </row>
    <row r="59" spans="1:12" ht="30" customHeight="1">
      <c r="A59" s="46">
        <v>56</v>
      </c>
      <c r="B59" s="12" t="s">
        <v>4237</v>
      </c>
      <c r="C59" s="148">
        <v>42563</v>
      </c>
      <c r="D59" s="34" t="s">
        <v>4238</v>
      </c>
      <c r="E59" s="34" t="s">
        <v>4311</v>
      </c>
      <c r="F59" s="34" t="s">
        <v>4446</v>
      </c>
      <c r="G59" s="430" t="s">
        <v>4242</v>
      </c>
      <c r="H59" s="96">
        <v>8</v>
      </c>
      <c r="I59" s="96">
        <v>9.6</v>
      </c>
      <c r="J59" s="34">
        <v>63</v>
      </c>
      <c r="K59" s="34">
        <v>10</v>
      </c>
      <c r="L59" s="84" t="s">
        <v>4243</v>
      </c>
    </row>
    <row r="60" spans="1:12" ht="30" customHeight="1">
      <c r="A60" s="46">
        <v>57</v>
      </c>
      <c r="B60" s="12" t="s">
        <v>4246</v>
      </c>
      <c r="C60" s="148">
        <v>42566</v>
      </c>
      <c r="D60" s="34" t="s">
        <v>4248</v>
      </c>
      <c r="E60" s="34" t="s">
        <v>4249</v>
      </c>
      <c r="F60" s="34" t="s">
        <v>4250</v>
      </c>
      <c r="G60" s="430" t="s">
        <v>4251</v>
      </c>
      <c r="H60" s="96">
        <v>5</v>
      </c>
      <c r="I60" s="96">
        <v>5</v>
      </c>
      <c r="J60" s="34">
        <v>100</v>
      </c>
      <c r="K60" s="34">
        <v>14</v>
      </c>
      <c r="L60" s="84">
        <v>4400</v>
      </c>
    </row>
    <row r="61" spans="1:12" ht="30" customHeight="1">
      <c r="A61" s="46">
        <v>58</v>
      </c>
      <c r="B61" s="12" t="s">
        <v>4247</v>
      </c>
      <c r="C61" s="148">
        <v>42566</v>
      </c>
      <c r="D61" s="34" t="s">
        <v>4252</v>
      </c>
      <c r="E61" s="34" t="s">
        <v>4254</v>
      </c>
      <c r="F61" s="34" t="s">
        <v>4446</v>
      </c>
      <c r="G61" s="430" t="s">
        <v>4253</v>
      </c>
      <c r="H61" s="96">
        <v>1</v>
      </c>
      <c r="I61" s="96">
        <v>1.2</v>
      </c>
      <c r="J61" s="34">
        <v>100</v>
      </c>
      <c r="K61" s="34">
        <v>10</v>
      </c>
      <c r="L61" s="84" t="s">
        <v>4255</v>
      </c>
    </row>
    <row r="62" spans="1:12" ht="30" customHeight="1">
      <c r="A62" s="46">
        <v>59</v>
      </c>
      <c r="B62" s="12" t="s">
        <v>4256</v>
      </c>
      <c r="C62" s="148">
        <v>42577</v>
      </c>
      <c r="D62" s="34" t="s">
        <v>4258</v>
      </c>
      <c r="E62" s="34" t="s">
        <v>4259</v>
      </c>
      <c r="F62" s="34" t="s">
        <v>4451</v>
      </c>
      <c r="G62" s="430" t="s">
        <v>4260</v>
      </c>
      <c r="H62" s="96">
        <v>9</v>
      </c>
      <c r="I62" s="96">
        <v>9</v>
      </c>
      <c r="J62" s="34">
        <v>315</v>
      </c>
      <c r="K62" s="34">
        <v>10</v>
      </c>
      <c r="L62" s="84">
        <v>7920</v>
      </c>
    </row>
    <row r="63" spans="1:12" ht="30" customHeight="1">
      <c r="A63" s="46">
        <v>60</v>
      </c>
      <c r="B63" s="12" t="s">
        <v>4257</v>
      </c>
      <c r="C63" s="148">
        <v>42577</v>
      </c>
      <c r="D63" s="34" t="s">
        <v>4261</v>
      </c>
      <c r="E63" s="34" t="s">
        <v>4262</v>
      </c>
      <c r="F63" s="34" t="s">
        <v>4444</v>
      </c>
      <c r="G63" s="430" t="s">
        <v>4263</v>
      </c>
      <c r="H63" s="96">
        <v>628</v>
      </c>
      <c r="I63" s="96">
        <v>751.4</v>
      </c>
      <c r="J63" s="34">
        <v>100</v>
      </c>
      <c r="K63" s="34">
        <v>20</v>
      </c>
      <c r="L63" s="84">
        <v>1291070</v>
      </c>
    </row>
    <row r="64" spans="1:12" ht="30" customHeight="1">
      <c r="A64" s="46">
        <v>61</v>
      </c>
      <c r="B64" s="12" t="s">
        <v>4264</v>
      </c>
      <c r="C64" s="148">
        <v>42584</v>
      </c>
      <c r="D64" s="34" t="s">
        <v>4268</v>
      </c>
      <c r="E64" s="34" t="s">
        <v>4269</v>
      </c>
      <c r="F64" s="34" t="s">
        <v>4447</v>
      </c>
      <c r="G64" s="430" t="s">
        <v>4270</v>
      </c>
      <c r="H64" s="96">
        <v>1</v>
      </c>
      <c r="I64" s="96">
        <v>1.2</v>
      </c>
      <c r="J64" s="34">
        <v>315</v>
      </c>
      <c r="K64" s="34">
        <v>10</v>
      </c>
      <c r="L64" s="84" t="s">
        <v>4271</v>
      </c>
    </row>
    <row r="65" spans="1:12" ht="30" customHeight="1">
      <c r="A65" s="46">
        <v>62</v>
      </c>
      <c r="B65" s="12" t="s">
        <v>4265</v>
      </c>
      <c r="C65" s="148">
        <v>42584</v>
      </c>
      <c r="D65" s="34" t="s">
        <v>4268</v>
      </c>
      <c r="E65" s="34" t="s">
        <v>4269</v>
      </c>
      <c r="F65" s="34" t="s">
        <v>4447</v>
      </c>
      <c r="G65" s="430" t="s">
        <v>4272</v>
      </c>
      <c r="H65" s="96">
        <v>1</v>
      </c>
      <c r="I65" s="96">
        <v>1.2</v>
      </c>
      <c r="J65" s="34">
        <v>315</v>
      </c>
      <c r="K65" s="34">
        <v>10</v>
      </c>
      <c r="L65" s="84" t="s">
        <v>4271</v>
      </c>
    </row>
    <row r="66" spans="1:12" ht="30" customHeight="1">
      <c r="A66" s="46">
        <v>63</v>
      </c>
      <c r="B66" s="427" t="s">
        <v>4266</v>
      </c>
      <c r="C66" s="148">
        <v>42584</v>
      </c>
      <c r="D66" s="192" t="s">
        <v>4268</v>
      </c>
      <c r="E66" s="34" t="s">
        <v>4269</v>
      </c>
      <c r="F66" s="34" t="s">
        <v>4273</v>
      </c>
      <c r="G66" s="430" t="s">
        <v>4274</v>
      </c>
      <c r="H66" s="96">
        <v>2</v>
      </c>
      <c r="I66" s="96">
        <v>2.4</v>
      </c>
      <c r="J66" s="34">
        <v>90</v>
      </c>
      <c r="K66" s="34">
        <v>10</v>
      </c>
      <c r="L66" s="84" t="s">
        <v>4271</v>
      </c>
    </row>
    <row r="67" spans="1:12" ht="30" customHeight="1">
      <c r="A67" s="46">
        <v>64</v>
      </c>
      <c r="B67" s="430" t="s">
        <v>4267</v>
      </c>
      <c r="C67" s="148">
        <v>42584</v>
      </c>
      <c r="D67" s="192" t="s">
        <v>4268</v>
      </c>
      <c r="E67" s="34" t="s">
        <v>4269</v>
      </c>
      <c r="F67" s="34" t="s">
        <v>4275</v>
      </c>
      <c r="G67" s="430" t="s">
        <v>4276</v>
      </c>
      <c r="H67" s="96">
        <v>9</v>
      </c>
      <c r="I67" s="96">
        <v>10.8</v>
      </c>
      <c r="J67" s="34">
        <v>50</v>
      </c>
      <c r="K67" s="34">
        <v>10</v>
      </c>
      <c r="L67" s="84">
        <v>9460</v>
      </c>
    </row>
    <row r="68" spans="1:12" ht="33.75" customHeight="1">
      <c r="A68" s="46">
        <v>65</v>
      </c>
      <c r="B68" s="426" t="s">
        <v>4277</v>
      </c>
      <c r="C68" s="148">
        <v>42587</v>
      </c>
      <c r="D68" s="192" t="s">
        <v>4282</v>
      </c>
      <c r="E68" s="192" t="s">
        <v>4283</v>
      </c>
      <c r="F68" s="192" t="s">
        <v>4284</v>
      </c>
      <c r="G68" s="426" t="s">
        <v>4285</v>
      </c>
      <c r="H68" s="499">
        <v>713.6</v>
      </c>
      <c r="I68" s="499">
        <v>1561.4</v>
      </c>
      <c r="J68" s="192" t="s">
        <v>4286</v>
      </c>
      <c r="K68" s="34">
        <v>660</v>
      </c>
      <c r="L68" s="500"/>
    </row>
    <row r="69" spans="1:12" ht="22.5">
      <c r="A69" s="46">
        <v>66</v>
      </c>
      <c r="B69" s="426" t="s">
        <v>4278</v>
      </c>
      <c r="C69" s="148">
        <v>42587</v>
      </c>
      <c r="D69" s="192" t="s">
        <v>4279</v>
      </c>
      <c r="E69" s="34" t="s">
        <v>4280</v>
      </c>
      <c r="F69" s="34" t="s">
        <v>4448</v>
      </c>
      <c r="G69" s="34" t="s">
        <v>4281</v>
      </c>
      <c r="H69" s="96">
        <v>190</v>
      </c>
      <c r="I69" s="34">
        <v>133</v>
      </c>
      <c r="J69" s="34">
        <v>36</v>
      </c>
      <c r="K69" s="34">
        <v>150</v>
      </c>
      <c r="L69" s="84"/>
    </row>
    <row r="70" spans="1:12" ht="30" customHeight="1">
      <c r="A70" s="46">
        <v>67</v>
      </c>
      <c r="B70" s="426" t="s">
        <v>4287</v>
      </c>
      <c r="C70" s="148">
        <v>42591</v>
      </c>
      <c r="D70" s="192" t="s">
        <v>4288</v>
      </c>
      <c r="E70" s="34" t="s">
        <v>4289</v>
      </c>
      <c r="F70" s="34" t="s">
        <v>4290</v>
      </c>
      <c r="G70" s="34" t="s">
        <v>4291</v>
      </c>
      <c r="H70" s="96">
        <v>2</v>
      </c>
      <c r="I70" s="34">
        <v>2.4</v>
      </c>
      <c r="J70" s="34">
        <v>63</v>
      </c>
      <c r="K70" s="34">
        <v>10</v>
      </c>
      <c r="L70" s="84" t="s">
        <v>4292</v>
      </c>
    </row>
    <row r="71" spans="1:12" ht="30" customHeight="1">
      <c r="A71" s="46">
        <v>68</v>
      </c>
      <c r="B71" s="431">
        <v>68</v>
      </c>
      <c r="C71" s="148">
        <v>42594</v>
      </c>
      <c r="D71" s="193" t="s">
        <v>4293</v>
      </c>
      <c r="E71" s="34" t="s">
        <v>4289</v>
      </c>
      <c r="F71" s="34" t="s">
        <v>4450</v>
      </c>
      <c r="G71" s="430" t="s">
        <v>4436</v>
      </c>
      <c r="H71" s="96">
        <v>1</v>
      </c>
      <c r="I71" s="34">
        <v>1.2</v>
      </c>
      <c r="J71" s="34">
        <v>50</v>
      </c>
      <c r="K71" s="34">
        <v>10</v>
      </c>
      <c r="L71" s="84" t="s">
        <v>4292</v>
      </c>
    </row>
    <row r="72" spans="1:12" ht="30" customHeight="1">
      <c r="A72" s="46">
        <v>69</v>
      </c>
      <c r="B72" s="431">
        <v>69</v>
      </c>
      <c r="C72" s="148">
        <v>42594</v>
      </c>
      <c r="D72" s="193" t="s">
        <v>4293</v>
      </c>
      <c r="E72" s="34" t="s">
        <v>4294</v>
      </c>
      <c r="F72" s="34" t="s">
        <v>4448</v>
      </c>
      <c r="G72" s="430" t="s">
        <v>4295</v>
      </c>
      <c r="H72" s="96">
        <v>6</v>
      </c>
      <c r="I72" s="34">
        <v>7.2</v>
      </c>
      <c r="J72" s="34">
        <v>63</v>
      </c>
      <c r="K72" s="34">
        <v>10</v>
      </c>
      <c r="L72" s="84">
        <v>6270</v>
      </c>
    </row>
    <row r="73" spans="1:12" ht="30" customHeight="1">
      <c r="A73" s="46">
        <v>70</v>
      </c>
      <c r="B73" s="195">
        <v>70</v>
      </c>
      <c r="C73" s="148">
        <v>42605</v>
      </c>
      <c r="D73" s="193" t="s">
        <v>4296</v>
      </c>
      <c r="E73" s="34" t="s">
        <v>4297</v>
      </c>
      <c r="F73" s="34" t="s">
        <v>4298</v>
      </c>
      <c r="G73" s="34" t="s">
        <v>4299</v>
      </c>
      <c r="H73" s="96">
        <v>7</v>
      </c>
      <c r="I73" s="34">
        <v>8</v>
      </c>
      <c r="J73" s="34" t="s">
        <v>4300</v>
      </c>
      <c r="K73" s="34">
        <v>30</v>
      </c>
      <c r="L73" s="84">
        <v>21780</v>
      </c>
    </row>
    <row r="74" spans="1:12" ht="30" customHeight="1">
      <c r="A74" s="46">
        <v>71</v>
      </c>
      <c r="B74" s="431">
        <v>71</v>
      </c>
      <c r="C74" s="148">
        <v>42605</v>
      </c>
      <c r="D74" s="193" t="s">
        <v>4301</v>
      </c>
      <c r="E74" s="34" t="s">
        <v>4302</v>
      </c>
      <c r="F74" s="34" t="s">
        <v>4303</v>
      </c>
      <c r="G74" s="34" t="s">
        <v>4304</v>
      </c>
      <c r="H74" s="96">
        <v>2</v>
      </c>
      <c r="I74" s="34">
        <v>10.8</v>
      </c>
      <c r="J74" s="34">
        <v>63</v>
      </c>
      <c r="K74" s="34">
        <v>10</v>
      </c>
      <c r="L74" s="84" t="s">
        <v>4305</v>
      </c>
    </row>
    <row r="75" spans="1:12" ht="30" customHeight="1">
      <c r="A75" s="46">
        <v>72</v>
      </c>
      <c r="B75" s="431">
        <v>72</v>
      </c>
      <c r="C75" s="148">
        <v>42606</v>
      </c>
      <c r="D75" s="192" t="s">
        <v>4306</v>
      </c>
      <c r="E75" s="34" t="s">
        <v>4307</v>
      </c>
      <c r="F75" s="34" t="s">
        <v>4308</v>
      </c>
      <c r="G75" s="34" t="s">
        <v>4309</v>
      </c>
      <c r="H75" s="96">
        <v>30</v>
      </c>
      <c r="I75" s="34">
        <v>21</v>
      </c>
      <c r="J75" s="34">
        <v>36</v>
      </c>
      <c r="K75" s="34">
        <v>150</v>
      </c>
      <c r="L75" s="84" t="s">
        <v>4310</v>
      </c>
    </row>
    <row r="76" spans="1:12" ht="30" customHeight="1">
      <c r="A76" s="46">
        <v>73</v>
      </c>
      <c r="B76" s="431">
        <v>73</v>
      </c>
      <c r="C76" s="148">
        <v>42612</v>
      </c>
      <c r="D76" s="192" t="s">
        <v>4312</v>
      </c>
      <c r="E76" s="34" t="s">
        <v>4313</v>
      </c>
      <c r="F76" s="34" t="s">
        <v>4314</v>
      </c>
      <c r="G76" s="34" t="s">
        <v>4315</v>
      </c>
      <c r="H76" s="96">
        <v>2</v>
      </c>
      <c r="I76" s="34">
        <v>2.4</v>
      </c>
      <c r="J76" s="34">
        <v>63</v>
      </c>
      <c r="K76" s="34">
        <v>10</v>
      </c>
      <c r="L76" s="84" t="s">
        <v>4316</v>
      </c>
    </row>
    <row r="77" spans="1:12" ht="30" customHeight="1">
      <c r="A77" s="46">
        <v>74</v>
      </c>
      <c r="B77" s="431">
        <v>74</v>
      </c>
      <c r="C77" s="148">
        <v>42621</v>
      </c>
      <c r="D77" s="192" t="s">
        <v>4317</v>
      </c>
      <c r="E77" s="34" t="s">
        <v>4318</v>
      </c>
      <c r="F77" s="34" t="s">
        <v>4319</v>
      </c>
      <c r="G77" s="34" t="s">
        <v>4320</v>
      </c>
      <c r="H77" s="96">
        <v>2</v>
      </c>
      <c r="I77" s="34">
        <v>2.4</v>
      </c>
      <c r="J77" s="34">
        <v>63</v>
      </c>
      <c r="K77" s="34">
        <v>10</v>
      </c>
      <c r="L77" s="84" t="s">
        <v>4321</v>
      </c>
    </row>
    <row r="78" spans="1:12" ht="30" customHeight="1">
      <c r="A78" s="46">
        <v>75</v>
      </c>
      <c r="B78" s="431">
        <v>75</v>
      </c>
      <c r="C78" s="148">
        <v>42635</v>
      </c>
      <c r="D78" s="193" t="s">
        <v>4322</v>
      </c>
      <c r="E78" s="34" t="s">
        <v>4323</v>
      </c>
      <c r="F78" s="34" t="s">
        <v>4450</v>
      </c>
      <c r="G78" s="34">
        <v>1509</v>
      </c>
      <c r="H78" s="96">
        <v>2</v>
      </c>
      <c r="I78" s="34">
        <v>2.4</v>
      </c>
      <c r="J78" s="34">
        <v>63</v>
      </c>
      <c r="K78" s="34">
        <v>10</v>
      </c>
      <c r="L78" s="84"/>
    </row>
    <row r="79" spans="1:12" ht="30" customHeight="1">
      <c r="A79" s="46">
        <v>76</v>
      </c>
      <c r="B79" s="426" t="s">
        <v>4324</v>
      </c>
      <c r="C79" s="148">
        <v>42635</v>
      </c>
      <c r="D79" s="193" t="s">
        <v>4322</v>
      </c>
      <c r="E79" s="34" t="s">
        <v>4325</v>
      </c>
      <c r="F79" s="34" t="s">
        <v>4449</v>
      </c>
      <c r="G79" s="34">
        <v>813</v>
      </c>
      <c r="H79" s="96">
        <v>6</v>
      </c>
      <c r="I79" s="34">
        <v>7.2</v>
      </c>
      <c r="J79" s="34">
        <v>63</v>
      </c>
      <c r="K79" s="34">
        <v>10</v>
      </c>
      <c r="L79" s="84">
        <v>5940</v>
      </c>
    </row>
    <row r="80" spans="1:12" s="511" customFormat="1" ht="33.75" customHeight="1">
      <c r="A80" s="46">
        <v>77</v>
      </c>
      <c r="B80" s="426" t="s">
        <v>4326</v>
      </c>
      <c r="C80" s="148">
        <v>42648</v>
      </c>
      <c r="D80" s="193" t="s">
        <v>4327</v>
      </c>
      <c r="E80" s="34" t="s">
        <v>4328</v>
      </c>
      <c r="F80" s="34" t="s">
        <v>4329</v>
      </c>
      <c r="G80" s="34" t="s">
        <v>4330</v>
      </c>
      <c r="H80" s="96">
        <v>15</v>
      </c>
      <c r="I80" s="34">
        <v>18</v>
      </c>
      <c r="J80" s="34">
        <v>63</v>
      </c>
      <c r="K80" s="34">
        <v>10</v>
      </c>
      <c r="L80" s="84">
        <v>15730</v>
      </c>
    </row>
    <row r="81" spans="1:12" s="511" customFormat="1">
      <c r="A81" s="46">
        <v>78</v>
      </c>
      <c r="B81" s="431">
        <v>78</v>
      </c>
      <c r="C81" s="148">
        <v>42648</v>
      </c>
      <c r="D81" s="193" t="s">
        <v>4331</v>
      </c>
      <c r="E81" s="34" t="s">
        <v>4332</v>
      </c>
      <c r="F81" s="34" t="s">
        <v>4333</v>
      </c>
      <c r="G81" s="34" t="s">
        <v>4334</v>
      </c>
      <c r="H81" s="96">
        <v>1030</v>
      </c>
      <c r="I81" s="506">
        <v>1236</v>
      </c>
      <c r="J81" s="34">
        <v>100</v>
      </c>
      <c r="K81" s="34">
        <v>30</v>
      </c>
      <c r="L81" s="84">
        <v>3125100</v>
      </c>
    </row>
    <row r="82" spans="1:12" s="511" customFormat="1" ht="22.5">
      <c r="A82" s="46">
        <v>79</v>
      </c>
      <c r="B82" s="431">
        <v>79</v>
      </c>
      <c r="C82" s="148">
        <v>42649</v>
      </c>
      <c r="D82" s="192" t="s">
        <v>4331</v>
      </c>
      <c r="E82" s="34" t="s">
        <v>4332</v>
      </c>
      <c r="F82" s="34" t="s">
        <v>4333</v>
      </c>
      <c r="G82" s="34" t="s">
        <v>4335</v>
      </c>
      <c r="H82" s="96">
        <v>520</v>
      </c>
      <c r="I82" s="34">
        <v>624</v>
      </c>
      <c r="J82" s="34">
        <v>100</v>
      </c>
      <c r="K82" s="34">
        <v>30</v>
      </c>
      <c r="L82" s="84">
        <v>1567500</v>
      </c>
    </row>
    <row r="83" spans="1:12" ht="33.75" customHeight="1">
      <c r="A83" s="46">
        <v>80</v>
      </c>
      <c r="B83" s="431">
        <v>80</v>
      </c>
      <c r="C83" s="148">
        <v>42650</v>
      </c>
      <c r="D83" s="193" t="s">
        <v>4336</v>
      </c>
      <c r="E83" s="34" t="s">
        <v>4337</v>
      </c>
      <c r="F83" s="34" t="s">
        <v>4338</v>
      </c>
      <c r="G83" s="34" t="s">
        <v>4339</v>
      </c>
      <c r="H83" s="96">
        <v>39.6</v>
      </c>
      <c r="I83" s="34">
        <v>23.8</v>
      </c>
      <c r="J83" s="34">
        <v>60</v>
      </c>
      <c r="K83" s="34">
        <v>7</v>
      </c>
      <c r="L83" s="84" t="s">
        <v>4340</v>
      </c>
    </row>
    <row r="84" spans="1:12" ht="30" customHeight="1">
      <c r="A84" s="153">
        <v>81</v>
      </c>
      <c r="B84" s="431">
        <v>81</v>
      </c>
      <c r="C84" s="148">
        <v>42653</v>
      </c>
      <c r="D84" s="193" t="s">
        <v>4452</v>
      </c>
      <c r="E84" s="34" t="s">
        <v>4453</v>
      </c>
      <c r="F84" s="34" t="s">
        <v>4454</v>
      </c>
      <c r="G84" s="34">
        <v>235</v>
      </c>
      <c r="H84" s="96">
        <v>8</v>
      </c>
      <c r="I84" s="34">
        <v>8</v>
      </c>
      <c r="J84" s="34">
        <v>100</v>
      </c>
      <c r="K84" s="34">
        <v>30</v>
      </c>
      <c r="L84" s="84" t="s">
        <v>4455</v>
      </c>
    </row>
    <row r="85" spans="1:12" ht="30" customHeight="1">
      <c r="A85" s="46">
        <v>82</v>
      </c>
      <c r="B85" s="426" t="s">
        <v>4341</v>
      </c>
      <c r="C85" s="148"/>
      <c r="D85" s="192" t="s">
        <v>4342</v>
      </c>
      <c r="E85" s="34"/>
      <c r="F85" s="34" t="s">
        <v>4432</v>
      </c>
      <c r="G85" s="34" t="s">
        <v>4433</v>
      </c>
      <c r="H85" s="34"/>
      <c r="I85" s="34"/>
      <c r="J85" s="34"/>
      <c r="K85" s="34"/>
      <c r="L85" s="84"/>
    </row>
    <row r="86" spans="1:12" s="511" customFormat="1" ht="30" customHeight="1">
      <c r="A86" s="46">
        <v>83</v>
      </c>
      <c r="B86" s="426" t="s">
        <v>4343</v>
      </c>
      <c r="C86" s="148">
        <v>42662</v>
      </c>
      <c r="D86" s="192" t="s">
        <v>4344</v>
      </c>
      <c r="E86" s="34" t="s">
        <v>4345</v>
      </c>
      <c r="F86" s="34" t="s">
        <v>4346</v>
      </c>
      <c r="G86" s="34" t="s">
        <v>4347</v>
      </c>
      <c r="H86" s="34">
        <v>3</v>
      </c>
      <c r="I86" s="34">
        <v>3.6</v>
      </c>
      <c r="J86" s="34">
        <v>63</v>
      </c>
      <c r="K86" s="34">
        <v>10</v>
      </c>
      <c r="L86" s="84">
        <v>3080</v>
      </c>
    </row>
    <row r="87" spans="1:12" s="511" customFormat="1" ht="30" customHeight="1">
      <c r="A87" s="46">
        <v>84</v>
      </c>
      <c r="B87" s="426" t="s">
        <v>4348</v>
      </c>
      <c r="C87" s="148">
        <v>42662</v>
      </c>
      <c r="D87" s="192" t="s">
        <v>4349</v>
      </c>
      <c r="E87" s="34" t="s">
        <v>4350</v>
      </c>
      <c r="F87" s="34" t="s">
        <v>4448</v>
      </c>
      <c r="G87" s="34">
        <v>2511</v>
      </c>
      <c r="H87" s="34">
        <v>5.0999999999999996</v>
      </c>
      <c r="I87" s="34">
        <v>24.5</v>
      </c>
      <c r="J87" s="34">
        <v>0</v>
      </c>
      <c r="K87" s="34">
        <v>10</v>
      </c>
      <c r="L87" s="84">
        <v>20460</v>
      </c>
    </row>
    <row r="88" spans="1:12" s="511" customFormat="1" ht="30" customHeight="1">
      <c r="A88" s="46">
        <v>85</v>
      </c>
      <c r="B88" s="426" t="s">
        <v>4351</v>
      </c>
      <c r="C88" s="148">
        <v>42665</v>
      </c>
      <c r="D88" s="192" t="s">
        <v>4352</v>
      </c>
      <c r="E88" s="34" t="s">
        <v>4353</v>
      </c>
      <c r="F88" s="34" t="s">
        <v>4448</v>
      </c>
      <c r="G88" s="34">
        <v>2511</v>
      </c>
      <c r="H88" s="34">
        <v>8</v>
      </c>
      <c r="I88" s="34">
        <v>12</v>
      </c>
      <c r="J88" s="34">
        <v>0</v>
      </c>
      <c r="K88" s="34">
        <v>7</v>
      </c>
      <c r="L88" s="84">
        <v>9900</v>
      </c>
    </row>
    <row r="89" spans="1:12" s="511" customFormat="1">
      <c r="A89" s="46">
        <v>86</v>
      </c>
      <c r="B89" s="431">
        <v>86</v>
      </c>
      <c r="C89" s="148">
        <v>42669</v>
      </c>
      <c r="D89" s="193" t="s">
        <v>4354</v>
      </c>
      <c r="E89" s="34" t="s">
        <v>4355</v>
      </c>
      <c r="F89" s="34" t="s">
        <v>4356</v>
      </c>
      <c r="G89" s="34" t="s">
        <v>4357</v>
      </c>
      <c r="H89" s="34">
        <v>520</v>
      </c>
      <c r="I89" s="34">
        <v>624</v>
      </c>
      <c r="J89" s="34">
        <v>100</v>
      </c>
      <c r="K89" s="34">
        <v>20</v>
      </c>
      <c r="L89" s="84">
        <v>1062930</v>
      </c>
    </row>
    <row r="90" spans="1:12" s="511" customFormat="1" ht="33.75" customHeight="1">
      <c r="A90" s="46">
        <v>87</v>
      </c>
      <c r="B90" s="431">
        <v>87</v>
      </c>
      <c r="C90" s="148">
        <v>42671</v>
      </c>
      <c r="D90" s="192" t="s">
        <v>4358</v>
      </c>
      <c r="E90" s="34" t="s">
        <v>4359</v>
      </c>
      <c r="F90" s="34" t="s">
        <v>4360</v>
      </c>
      <c r="G90" s="34" t="s">
        <v>4361</v>
      </c>
      <c r="H90" s="34">
        <v>42</v>
      </c>
      <c r="I90" s="34">
        <v>50.4</v>
      </c>
      <c r="J90" s="34">
        <v>100</v>
      </c>
      <c r="K90" s="34">
        <v>15</v>
      </c>
      <c r="L90" s="84">
        <v>65010</v>
      </c>
    </row>
    <row r="91" spans="1:12" ht="33.75" customHeight="1">
      <c r="A91" s="46">
        <v>88</v>
      </c>
      <c r="B91" s="431">
        <v>88</v>
      </c>
      <c r="C91" s="148">
        <v>42671</v>
      </c>
      <c r="D91" s="193" t="s">
        <v>4362</v>
      </c>
      <c r="E91" s="34" t="s">
        <v>4363</v>
      </c>
      <c r="F91" s="34" t="s">
        <v>4449</v>
      </c>
      <c r="G91" s="430" t="s">
        <v>4435</v>
      </c>
      <c r="H91" s="34">
        <v>5</v>
      </c>
      <c r="I91" s="34">
        <v>7.5</v>
      </c>
      <c r="J91" s="34">
        <v>100</v>
      </c>
      <c r="K91" s="34">
        <v>2</v>
      </c>
      <c r="L91" s="84" t="s">
        <v>4364</v>
      </c>
    </row>
    <row r="92" spans="1:12" ht="30" customHeight="1">
      <c r="A92" s="46">
        <v>89</v>
      </c>
      <c r="B92" s="431">
        <v>89</v>
      </c>
      <c r="C92" s="148">
        <v>42677</v>
      </c>
      <c r="D92" s="193" t="s">
        <v>4365</v>
      </c>
      <c r="E92" s="34" t="s">
        <v>4366</v>
      </c>
      <c r="F92" s="34" t="s">
        <v>4367</v>
      </c>
      <c r="G92" s="34">
        <v>666</v>
      </c>
      <c r="H92" s="34">
        <v>2</v>
      </c>
      <c r="I92" s="34">
        <v>2.4</v>
      </c>
      <c r="J92" s="34">
        <v>63</v>
      </c>
      <c r="K92" s="34">
        <v>10</v>
      </c>
      <c r="L92" s="84" t="s">
        <v>4368</v>
      </c>
    </row>
    <row r="93" spans="1:12" s="511" customFormat="1" ht="30" customHeight="1">
      <c r="A93" s="46">
        <v>90</v>
      </c>
      <c r="B93" s="431">
        <v>90</v>
      </c>
      <c r="C93" s="148">
        <v>42677</v>
      </c>
      <c r="D93" s="193" t="s">
        <v>4365</v>
      </c>
      <c r="E93" s="34" t="s">
        <v>4369</v>
      </c>
      <c r="F93" s="34" t="s">
        <v>4370</v>
      </c>
      <c r="G93" s="34" t="s">
        <v>4371</v>
      </c>
      <c r="H93" s="34">
        <v>4</v>
      </c>
      <c r="I93" s="34">
        <v>4.8</v>
      </c>
      <c r="J93" s="34">
        <v>63</v>
      </c>
      <c r="K93" s="34">
        <v>10</v>
      </c>
      <c r="L93" s="84">
        <v>4180</v>
      </c>
    </row>
    <row r="94" spans="1:12" s="511" customFormat="1" ht="33.75" customHeight="1">
      <c r="A94" s="46">
        <v>91</v>
      </c>
      <c r="B94" s="431">
        <v>91</v>
      </c>
      <c r="C94" s="148">
        <v>42677</v>
      </c>
      <c r="D94" s="193" t="s">
        <v>4372</v>
      </c>
      <c r="E94" s="34" t="s">
        <v>4369</v>
      </c>
      <c r="F94" s="34" t="s">
        <v>4373</v>
      </c>
      <c r="G94" s="34">
        <v>441</v>
      </c>
      <c r="H94" s="194">
        <v>5572</v>
      </c>
      <c r="I94" s="506">
        <v>6686.4</v>
      </c>
      <c r="J94" s="34">
        <v>250</v>
      </c>
      <c r="K94" s="34">
        <v>30</v>
      </c>
      <c r="L94" s="84">
        <v>7035710</v>
      </c>
    </row>
    <row r="95" spans="1:12" s="511" customFormat="1" ht="30" customHeight="1">
      <c r="A95" s="46">
        <v>92</v>
      </c>
      <c r="B95" s="431">
        <v>92</v>
      </c>
      <c r="C95" s="148">
        <v>42678</v>
      </c>
      <c r="D95" s="193" t="s">
        <v>4374</v>
      </c>
      <c r="E95" s="34" t="s">
        <v>4375</v>
      </c>
      <c r="F95" s="34" t="s">
        <v>4376</v>
      </c>
      <c r="G95" s="430" t="s">
        <v>4377</v>
      </c>
      <c r="H95" s="34">
        <v>8</v>
      </c>
      <c r="I95" s="34">
        <v>9.6</v>
      </c>
      <c r="J95" s="34">
        <v>63</v>
      </c>
      <c r="K95" s="34">
        <v>10</v>
      </c>
      <c r="L95" s="84">
        <v>8030</v>
      </c>
    </row>
    <row r="96" spans="1:12" s="511" customFormat="1" ht="30" customHeight="1">
      <c r="A96" s="46">
        <v>93</v>
      </c>
      <c r="B96" s="431">
        <v>93</v>
      </c>
      <c r="C96" s="148">
        <v>42678</v>
      </c>
      <c r="D96" s="193" t="s">
        <v>4374</v>
      </c>
      <c r="E96" s="34" t="s">
        <v>4375</v>
      </c>
      <c r="F96" s="34" t="s">
        <v>4376</v>
      </c>
      <c r="G96" s="430" t="s">
        <v>4378</v>
      </c>
      <c r="H96" s="34">
        <v>7</v>
      </c>
      <c r="I96" s="34">
        <v>8.4</v>
      </c>
      <c r="J96" s="34">
        <v>63</v>
      </c>
      <c r="K96" s="34">
        <v>10</v>
      </c>
      <c r="L96" s="84">
        <v>6930</v>
      </c>
    </row>
    <row r="97" spans="1:12" s="511" customFormat="1" ht="30" customHeight="1">
      <c r="A97" s="46">
        <v>94</v>
      </c>
      <c r="B97" s="430" t="s">
        <v>4379</v>
      </c>
      <c r="C97" s="148">
        <v>42685</v>
      </c>
      <c r="D97" s="193" t="s">
        <v>4365</v>
      </c>
      <c r="E97" s="34" t="s">
        <v>4387</v>
      </c>
      <c r="F97" s="34" t="s">
        <v>4447</v>
      </c>
      <c r="G97" s="34" t="s">
        <v>4388</v>
      </c>
      <c r="H97" s="34">
        <v>34</v>
      </c>
      <c r="I97" s="34">
        <v>40.799999999999997</v>
      </c>
      <c r="J97" s="34">
        <v>63</v>
      </c>
      <c r="K97" s="34">
        <v>10</v>
      </c>
      <c r="L97" s="84">
        <v>33660</v>
      </c>
    </row>
    <row r="98" spans="1:12" ht="30" customHeight="1">
      <c r="A98" s="46">
        <v>95</v>
      </c>
      <c r="B98" s="430" t="s">
        <v>4380</v>
      </c>
      <c r="C98" s="148">
        <v>42685</v>
      </c>
      <c r="D98" s="193" t="s">
        <v>4365</v>
      </c>
      <c r="E98" s="34" t="s">
        <v>4389</v>
      </c>
      <c r="F98" s="34" t="s">
        <v>4448</v>
      </c>
      <c r="G98" s="34">
        <v>2482</v>
      </c>
      <c r="H98" s="34">
        <v>1</v>
      </c>
      <c r="I98" s="34">
        <v>1.2</v>
      </c>
      <c r="J98" s="34">
        <v>100</v>
      </c>
      <c r="K98" s="34">
        <v>10</v>
      </c>
      <c r="L98" s="84">
        <v>0</v>
      </c>
    </row>
    <row r="99" spans="1:12" s="512" customFormat="1" ht="30" customHeight="1">
      <c r="A99" s="46">
        <v>96</v>
      </c>
      <c r="B99" s="430" t="s">
        <v>4381</v>
      </c>
      <c r="C99" s="148">
        <v>42690</v>
      </c>
      <c r="D99" s="193" t="s">
        <v>4365</v>
      </c>
      <c r="E99" s="34" t="s">
        <v>4390</v>
      </c>
      <c r="F99" s="34" t="s">
        <v>4391</v>
      </c>
      <c r="G99" s="34" t="s">
        <v>4392</v>
      </c>
      <c r="H99" s="34">
        <v>6</v>
      </c>
      <c r="I99" s="34">
        <v>7.2</v>
      </c>
      <c r="J99" s="34">
        <v>110</v>
      </c>
      <c r="K99" s="34">
        <v>10</v>
      </c>
      <c r="L99" s="84">
        <v>6710</v>
      </c>
    </row>
    <row r="100" spans="1:12" ht="30" customHeight="1">
      <c r="A100" s="46">
        <v>97</v>
      </c>
      <c r="B100" s="430" t="s">
        <v>4382</v>
      </c>
      <c r="C100" s="148">
        <v>42690</v>
      </c>
      <c r="D100" s="193"/>
      <c r="E100" s="34"/>
      <c r="F100" s="34"/>
      <c r="G100" s="34"/>
      <c r="H100" s="34"/>
      <c r="I100" s="34"/>
      <c r="J100" s="34"/>
      <c r="K100" s="34"/>
      <c r="L100" s="84"/>
    </row>
    <row r="101" spans="1:12" s="511" customFormat="1" ht="30" customHeight="1">
      <c r="A101" s="46">
        <v>98</v>
      </c>
      <c r="B101" s="430" t="s">
        <v>4383</v>
      </c>
      <c r="C101" s="148">
        <v>42691</v>
      </c>
      <c r="D101" s="193" t="s">
        <v>4365</v>
      </c>
      <c r="E101" s="34" t="s">
        <v>4393</v>
      </c>
      <c r="F101" s="34" t="s">
        <v>4394</v>
      </c>
      <c r="G101" s="430" t="s">
        <v>4395</v>
      </c>
      <c r="H101" s="34">
        <v>3</v>
      </c>
      <c r="I101" s="34">
        <v>3.6</v>
      </c>
      <c r="J101" s="34">
        <v>63</v>
      </c>
      <c r="K101" s="34">
        <v>10</v>
      </c>
      <c r="L101" s="84">
        <v>2970</v>
      </c>
    </row>
    <row r="102" spans="1:12" s="511" customFormat="1" ht="30" customHeight="1">
      <c r="A102" s="46">
        <v>99</v>
      </c>
      <c r="B102" s="430" t="s">
        <v>4384</v>
      </c>
      <c r="C102" s="148">
        <v>42691</v>
      </c>
      <c r="D102" s="193" t="s">
        <v>4365</v>
      </c>
      <c r="E102" s="34"/>
      <c r="F102" s="34" t="s">
        <v>4396</v>
      </c>
      <c r="G102" s="34" t="s">
        <v>4397</v>
      </c>
      <c r="H102" s="34">
        <v>5</v>
      </c>
      <c r="I102" s="34">
        <v>6</v>
      </c>
      <c r="J102" s="34">
        <v>63</v>
      </c>
      <c r="K102" s="34">
        <v>10</v>
      </c>
      <c r="L102" s="84">
        <v>5170</v>
      </c>
    </row>
    <row r="103" spans="1:12" s="511" customFormat="1" ht="30" customHeight="1">
      <c r="A103" s="46">
        <v>100</v>
      </c>
      <c r="B103" s="430" t="s">
        <v>4385</v>
      </c>
      <c r="C103" s="148">
        <v>42691</v>
      </c>
      <c r="D103" s="192" t="s">
        <v>4352</v>
      </c>
      <c r="E103" s="34" t="s">
        <v>4398</v>
      </c>
      <c r="F103" s="34" t="s">
        <v>4399</v>
      </c>
      <c r="G103" s="430" t="s">
        <v>4434</v>
      </c>
      <c r="H103" s="34">
        <v>9</v>
      </c>
      <c r="I103" s="34">
        <v>11.7</v>
      </c>
      <c r="J103" s="34">
        <v>175</v>
      </c>
      <c r="K103" s="34">
        <v>15</v>
      </c>
      <c r="L103" s="84">
        <v>15070</v>
      </c>
    </row>
    <row r="104" spans="1:12" s="511" customFormat="1" ht="30" customHeight="1">
      <c r="A104" s="46">
        <v>101</v>
      </c>
      <c r="B104" s="430" t="s">
        <v>4386</v>
      </c>
      <c r="C104" s="148">
        <v>42691</v>
      </c>
      <c r="D104" s="192" t="s">
        <v>4352</v>
      </c>
      <c r="E104" s="34" t="s">
        <v>4398</v>
      </c>
      <c r="F104" s="34" t="s">
        <v>4444</v>
      </c>
      <c r="G104" s="34">
        <v>5118</v>
      </c>
      <c r="H104" s="34">
        <v>8</v>
      </c>
      <c r="I104" s="34">
        <v>8</v>
      </c>
      <c r="J104" s="34">
        <v>100</v>
      </c>
      <c r="K104" s="34">
        <v>15</v>
      </c>
      <c r="L104" s="84">
        <v>10340</v>
      </c>
    </row>
    <row r="105" spans="1:12" s="511" customFormat="1" ht="30" customHeight="1">
      <c r="A105" s="46">
        <v>102</v>
      </c>
      <c r="B105" s="430" t="s">
        <v>4400</v>
      </c>
      <c r="C105" s="148">
        <v>42697</v>
      </c>
      <c r="D105" s="193" t="s">
        <v>4401</v>
      </c>
      <c r="E105" s="34" t="s">
        <v>4403</v>
      </c>
      <c r="F105" s="34" t="s">
        <v>108</v>
      </c>
      <c r="G105" s="34" t="s">
        <v>4402</v>
      </c>
      <c r="H105" s="34">
        <v>16.5</v>
      </c>
      <c r="I105" s="34">
        <v>19.600000000000001</v>
      </c>
      <c r="J105" s="34">
        <v>50</v>
      </c>
      <c r="K105" s="34">
        <v>10</v>
      </c>
      <c r="L105" s="84">
        <v>14850</v>
      </c>
    </row>
    <row r="106" spans="1:12" s="511" customFormat="1" ht="22.5">
      <c r="A106" s="46">
        <v>103</v>
      </c>
      <c r="B106" s="430" t="s">
        <v>4404</v>
      </c>
      <c r="C106" s="148">
        <v>42698</v>
      </c>
      <c r="D106" s="192" t="s">
        <v>4352</v>
      </c>
      <c r="E106" s="34" t="s">
        <v>4406</v>
      </c>
      <c r="F106" s="34" t="s">
        <v>4443</v>
      </c>
      <c r="G106" s="34" t="s">
        <v>4407</v>
      </c>
      <c r="H106" s="34">
        <v>14</v>
      </c>
      <c r="I106" s="34">
        <v>21</v>
      </c>
      <c r="J106" s="34">
        <v>175</v>
      </c>
      <c r="K106" s="34">
        <v>10</v>
      </c>
      <c r="L106" s="84">
        <v>19030</v>
      </c>
    </row>
    <row r="107" spans="1:12" s="511" customFormat="1" ht="22.5">
      <c r="A107" s="46">
        <v>104</v>
      </c>
      <c r="B107" s="430" t="s">
        <v>4405</v>
      </c>
      <c r="C107" s="148">
        <v>42698</v>
      </c>
      <c r="D107" s="192" t="s">
        <v>4352</v>
      </c>
      <c r="E107" s="34" t="s">
        <v>4406</v>
      </c>
      <c r="F107" s="34" t="s">
        <v>4443</v>
      </c>
      <c r="G107" s="34" t="s">
        <v>4408</v>
      </c>
      <c r="H107" s="34">
        <v>170</v>
      </c>
      <c r="I107" s="34">
        <v>510</v>
      </c>
      <c r="J107" s="34">
        <v>175</v>
      </c>
      <c r="K107" s="34">
        <v>10</v>
      </c>
      <c r="L107" s="84">
        <v>442530</v>
      </c>
    </row>
    <row r="108" spans="1:12" ht="30" customHeight="1">
      <c r="A108" s="46">
        <v>105</v>
      </c>
      <c r="B108" s="430" t="s">
        <v>4409</v>
      </c>
      <c r="C108" s="148">
        <v>42698</v>
      </c>
      <c r="D108" s="193" t="s">
        <v>4410</v>
      </c>
      <c r="E108" s="34" t="s">
        <v>4411</v>
      </c>
      <c r="F108" s="34" t="s">
        <v>4449</v>
      </c>
      <c r="G108" s="34">
        <v>1122</v>
      </c>
      <c r="H108" s="34">
        <v>2</v>
      </c>
      <c r="I108" s="34">
        <v>2.4</v>
      </c>
      <c r="J108" s="34">
        <v>63</v>
      </c>
      <c r="K108" s="34">
        <v>10</v>
      </c>
      <c r="L108" s="84">
        <v>0</v>
      </c>
    </row>
    <row r="109" spans="1:12" ht="30" customHeight="1">
      <c r="A109" s="46">
        <v>106</v>
      </c>
      <c r="B109" s="34">
        <v>106</v>
      </c>
      <c r="C109" s="148">
        <v>42703</v>
      </c>
      <c r="D109" s="193" t="s">
        <v>4365</v>
      </c>
      <c r="E109" s="34" t="s">
        <v>4412</v>
      </c>
      <c r="F109" s="34" t="s">
        <v>4444</v>
      </c>
      <c r="G109" s="194" t="s">
        <v>4413</v>
      </c>
      <c r="H109" s="34">
        <v>1.2</v>
      </c>
      <c r="I109" s="34">
        <v>1.2</v>
      </c>
      <c r="J109" s="34">
        <v>90</v>
      </c>
      <c r="K109" s="34">
        <v>10</v>
      </c>
      <c r="L109" s="84">
        <v>0</v>
      </c>
    </row>
    <row r="110" spans="1:12" s="511" customFormat="1" ht="30" customHeight="1">
      <c r="A110" s="46">
        <v>107</v>
      </c>
      <c r="B110" s="430" t="s">
        <v>4414</v>
      </c>
      <c r="C110" s="148">
        <v>42705</v>
      </c>
      <c r="D110" s="193" t="s">
        <v>4365</v>
      </c>
      <c r="E110" s="34" t="s">
        <v>4415</v>
      </c>
      <c r="F110" s="34" t="s">
        <v>4416</v>
      </c>
      <c r="G110" s="34" t="s">
        <v>4417</v>
      </c>
      <c r="H110" s="34">
        <v>5</v>
      </c>
      <c r="I110" s="34">
        <v>4</v>
      </c>
      <c r="J110" s="34">
        <v>63</v>
      </c>
      <c r="K110" s="34">
        <v>10</v>
      </c>
      <c r="L110" s="84">
        <v>3520</v>
      </c>
    </row>
    <row r="111" spans="1:12" ht="30" customHeight="1">
      <c r="A111" s="46">
        <v>108</v>
      </c>
      <c r="B111" s="430" t="s">
        <v>4418</v>
      </c>
      <c r="C111" s="148">
        <v>42716</v>
      </c>
      <c r="D111" s="193" t="s">
        <v>4365</v>
      </c>
      <c r="E111" s="34" t="s">
        <v>4422</v>
      </c>
      <c r="F111" s="34" t="s">
        <v>4423</v>
      </c>
      <c r="G111" s="430" t="s">
        <v>4424</v>
      </c>
      <c r="H111" s="34">
        <v>1</v>
      </c>
      <c r="I111" s="34">
        <v>1.2</v>
      </c>
      <c r="J111" s="34">
        <v>63</v>
      </c>
      <c r="K111" s="34">
        <v>10</v>
      </c>
      <c r="L111" s="84">
        <v>0</v>
      </c>
    </row>
    <row r="112" spans="1:12" ht="30" customHeight="1">
      <c r="A112" s="46">
        <v>109</v>
      </c>
      <c r="B112" s="430" t="s">
        <v>4419</v>
      </c>
      <c r="C112" s="148">
        <v>42716</v>
      </c>
      <c r="D112" s="193" t="s">
        <v>4365</v>
      </c>
      <c r="E112" s="34" t="s">
        <v>4425</v>
      </c>
      <c r="F112" s="34" t="s">
        <v>4426</v>
      </c>
      <c r="G112" s="34" t="s">
        <v>4427</v>
      </c>
      <c r="H112" s="34">
        <v>2</v>
      </c>
      <c r="I112" s="34">
        <v>2.4</v>
      </c>
      <c r="J112" s="34">
        <v>63</v>
      </c>
      <c r="K112" s="34">
        <v>10</v>
      </c>
      <c r="L112" s="84">
        <v>0</v>
      </c>
    </row>
    <row r="113" spans="1:12" ht="30" customHeight="1">
      <c r="A113" s="46">
        <v>110</v>
      </c>
      <c r="B113" s="430" t="s">
        <v>4420</v>
      </c>
      <c r="C113" s="148">
        <v>42716</v>
      </c>
      <c r="D113" s="193" t="s">
        <v>4365</v>
      </c>
      <c r="E113" s="34" t="s">
        <v>4428</v>
      </c>
      <c r="F113" s="34" t="s">
        <v>4450</v>
      </c>
      <c r="G113" s="34">
        <v>114</v>
      </c>
      <c r="H113" s="34">
        <v>1</v>
      </c>
      <c r="I113" s="34">
        <v>1.2</v>
      </c>
      <c r="J113" s="34">
        <v>50</v>
      </c>
      <c r="K113" s="34">
        <v>10</v>
      </c>
      <c r="L113" s="84">
        <v>0</v>
      </c>
    </row>
    <row r="114" spans="1:12" s="511" customFormat="1" ht="30" customHeight="1">
      <c r="A114" s="46">
        <v>111</v>
      </c>
      <c r="B114" s="430" t="s">
        <v>4421</v>
      </c>
      <c r="C114" s="148">
        <v>42727</v>
      </c>
      <c r="D114" s="193" t="s">
        <v>4365</v>
      </c>
      <c r="E114" s="34" t="s">
        <v>4431</v>
      </c>
      <c r="F114" s="34" t="s">
        <v>4429</v>
      </c>
      <c r="G114" s="34" t="s">
        <v>4430</v>
      </c>
      <c r="H114" s="34">
        <v>4</v>
      </c>
      <c r="I114" s="34">
        <v>4.8</v>
      </c>
      <c r="J114" s="34">
        <v>63</v>
      </c>
      <c r="K114" s="34">
        <v>10</v>
      </c>
      <c r="L114" s="84">
        <v>3960</v>
      </c>
    </row>
    <row r="1048489" spans="11:11">
      <c r="K1048489" s="34"/>
    </row>
  </sheetData>
  <autoFilter ref="A3:L114" xr:uid="{00000000-0009-0000-0000-00000A000000}"/>
  <mergeCells count="1">
    <mergeCell ref="A2:L2"/>
  </mergeCells>
  <phoneticPr fontId="8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14"/>
  <sheetViews>
    <sheetView zoomScaleNormal="100" workbookViewId="0">
      <selection activeCell="O15" sqref="O15"/>
    </sheetView>
  </sheetViews>
  <sheetFormatPr defaultRowHeight="16.5"/>
  <cols>
    <col min="1" max="3" width="8.88671875" style="198"/>
    <col min="4" max="4" width="24.44140625" style="198" bestFit="1" customWidth="1"/>
    <col min="5" max="5" width="13.21875" style="198" bestFit="1" customWidth="1"/>
    <col min="6" max="6" width="8" style="198" customWidth="1"/>
    <col min="7" max="7" width="10.77734375" style="198" customWidth="1"/>
    <col min="8" max="11" width="8" style="198" customWidth="1"/>
    <col min="12" max="12" width="8.44140625" style="229" customWidth="1"/>
    <col min="13" max="16384" width="8.88671875" style="198"/>
  </cols>
  <sheetData>
    <row r="1" spans="1:12">
      <c r="A1" s="196"/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7"/>
    </row>
    <row r="2" spans="1:12" ht="51" customHeight="1">
      <c r="A2" s="463" t="s">
        <v>4456</v>
      </c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</row>
    <row r="3" spans="1:12" ht="27">
      <c r="A3" s="199" t="s">
        <v>4457</v>
      </c>
      <c r="B3" s="200" t="s">
        <v>4458</v>
      </c>
      <c r="C3" s="201" t="s">
        <v>4459</v>
      </c>
      <c r="D3" s="202" t="s">
        <v>4460</v>
      </c>
      <c r="E3" s="203" t="s">
        <v>4461</v>
      </c>
      <c r="F3" s="203" t="s">
        <v>4462</v>
      </c>
      <c r="G3" s="203" t="s">
        <v>4463</v>
      </c>
      <c r="H3" s="203" t="s">
        <v>4464</v>
      </c>
      <c r="I3" s="203" t="s">
        <v>4465</v>
      </c>
      <c r="J3" s="203" t="s">
        <v>4466</v>
      </c>
      <c r="K3" s="203" t="s">
        <v>4467</v>
      </c>
      <c r="L3" s="203" t="s">
        <v>4468</v>
      </c>
    </row>
    <row r="4" spans="1:12" ht="22.5">
      <c r="A4" s="200">
        <v>1</v>
      </c>
      <c r="B4" s="205" t="s">
        <v>4469</v>
      </c>
      <c r="C4" s="206">
        <v>42751</v>
      </c>
      <c r="D4" s="204" t="s">
        <v>4470</v>
      </c>
      <c r="E4" s="204" t="s">
        <v>4471</v>
      </c>
      <c r="F4" s="204" t="s">
        <v>4472</v>
      </c>
      <c r="G4" s="207" t="s">
        <v>4473</v>
      </c>
      <c r="H4" s="208">
        <v>1.5</v>
      </c>
      <c r="I4" s="208">
        <v>1.1000000000000001</v>
      </c>
      <c r="J4" s="204">
        <v>36</v>
      </c>
      <c r="K4" s="204">
        <v>5</v>
      </c>
      <c r="L4" s="209">
        <v>0</v>
      </c>
    </row>
    <row r="5" spans="1:12">
      <c r="A5" s="200">
        <v>2</v>
      </c>
      <c r="B5" s="205" t="s">
        <v>4474</v>
      </c>
      <c r="C5" s="206">
        <v>42758</v>
      </c>
      <c r="D5" s="204" t="s">
        <v>4475</v>
      </c>
      <c r="E5" s="204" t="s">
        <v>4476</v>
      </c>
      <c r="F5" s="204" t="s">
        <v>4477</v>
      </c>
      <c r="G5" s="207" t="s">
        <v>4478</v>
      </c>
      <c r="H5" s="208">
        <v>3</v>
      </c>
      <c r="I5" s="208">
        <v>3</v>
      </c>
      <c r="J5" s="204">
        <v>150</v>
      </c>
      <c r="K5" s="204">
        <v>7</v>
      </c>
      <c r="L5" s="209">
        <v>0</v>
      </c>
    </row>
    <row r="6" spans="1:12">
      <c r="A6" s="200">
        <v>3</v>
      </c>
      <c r="B6" s="205" t="s">
        <v>4479</v>
      </c>
      <c r="C6" s="206">
        <v>42759</v>
      </c>
      <c r="D6" s="204" t="s">
        <v>4480</v>
      </c>
      <c r="E6" s="204" t="s">
        <v>4481</v>
      </c>
      <c r="F6" s="204" t="s">
        <v>4482</v>
      </c>
      <c r="G6" s="207" t="s">
        <v>4483</v>
      </c>
      <c r="H6" s="208">
        <v>5</v>
      </c>
      <c r="I6" s="208">
        <v>6</v>
      </c>
      <c r="J6" s="204">
        <v>100</v>
      </c>
      <c r="K6" s="204">
        <v>10</v>
      </c>
      <c r="L6" s="209">
        <v>5390</v>
      </c>
    </row>
    <row r="7" spans="1:12">
      <c r="A7" s="200">
        <v>4</v>
      </c>
      <c r="B7" s="205" t="s">
        <v>4484</v>
      </c>
      <c r="C7" s="206">
        <v>42759</v>
      </c>
      <c r="D7" s="204" t="s">
        <v>4485</v>
      </c>
      <c r="E7" s="204" t="s">
        <v>4481</v>
      </c>
      <c r="F7" s="204" t="s">
        <v>4482</v>
      </c>
      <c r="G7" s="207" t="s">
        <v>4486</v>
      </c>
      <c r="H7" s="208">
        <v>6</v>
      </c>
      <c r="I7" s="208">
        <v>7.2</v>
      </c>
      <c r="J7" s="204">
        <v>300</v>
      </c>
      <c r="K7" s="204">
        <v>10</v>
      </c>
      <c r="L7" s="209">
        <v>8470</v>
      </c>
    </row>
    <row r="8" spans="1:12">
      <c r="A8" s="200">
        <v>5</v>
      </c>
      <c r="B8" s="210" t="s">
        <v>4487</v>
      </c>
      <c r="C8" s="206">
        <v>42766</v>
      </c>
      <c r="D8" s="204" t="s">
        <v>4488</v>
      </c>
      <c r="E8" s="204" t="s">
        <v>4489</v>
      </c>
      <c r="F8" s="204" t="s">
        <v>4472</v>
      </c>
      <c r="G8" s="207" t="s">
        <v>4490</v>
      </c>
      <c r="H8" s="208">
        <v>1</v>
      </c>
      <c r="I8" s="208">
        <v>1</v>
      </c>
      <c r="J8" s="204">
        <v>50</v>
      </c>
      <c r="K8" s="204">
        <v>10</v>
      </c>
      <c r="L8" s="209">
        <v>0</v>
      </c>
    </row>
    <row r="9" spans="1:12">
      <c r="A9" s="200">
        <v>6</v>
      </c>
      <c r="B9" s="210" t="s">
        <v>4491</v>
      </c>
      <c r="C9" s="206">
        <v>42788</v>
      </c>
      <c r="D9" s="204" t="s">
        <v>4480</v>
      </c>
      <c r="E9" s="204" t="s">
        <v>4492</v>
      </c>
      <c r="F9" s="204" t="s">
        <v>4493</v>
      </c>
      <c r="G9" s="207" t="s">
        <v>4494</v>
      </c>
      <c r="H9" s="208">
        <v>8</v>
      </c>
      <c r="I9" s="208">
        <v>5.6</v>
      </c>
      <c r="J9" s="204">
        <v>50</v>
      </c>
      <c r="K9" s="204">
        <v>1</v>
      </c>
      <c r="L9" s="209">
        <v>0</v>
      </c>
    </row>
    <row r="10" spans="1:12">
      <c r="A10" s="200">
        <v>7</v>
      </c>
      <c r="B10" s="210" t="s">
        <v>4495</v>
      </c>
      <c r="C10" s="206">
        <v>42793</v>
      </c>
      <c r="D10" s="204" t="s">
        <v>4496</v>
      </c>
      <c r="E10" s="204" t="s">
        <v>4492</v>
      </c>
      <c r="F10" s="204" t="s">
        <v>4497</v>
      </c>
      <c r="G10" s="207" t="s">
        <v>4498</v>
      </c>
      <c r="H10" s="208">
        <v>3</v>
      </c>
      <c r="I10" s="208">
        <v>2.1</v>
      </c>
      <c r="J10" s="204">
        <v>100</v>
      </c>
      <c r="K10" s="204">
        <v>1</v>
      </c>
      <c r="L10" s="209">
        <v>0</v>
      </c>
    </row>
    <row r="11" spans="1:12">
      <c r="A11" s="200">
        <v>8</v>
      </c>
      <c r="B11" s="210" t="s">
        <v>4499</v>
      </c>
      <c r="C11" s="206">
        <v>42793</v>
      </c>
      <c r="D11" s="204" t="s">
        <v>4488</v>
      </c>
      <c r="E11" s="204" t="s">
        <v>4500</v>
      </c>
      <c r="F11" s="204" t="s">
        <v>4501</v>
      </c>
      <c r="G11" s="207" t="s">
        <v>4502</v>
      </c>
      <c r="H11" s="208">
        <v>3</v>
      </c>
      <c r="I11" s="208">
        <v>3.6</v>
      </c>
      <c r="J11" s="204">
        <v>75</v>
      </c>
      <c r="K11" s="204">
        <v>10</v>
      </c>
      <c r="L11" s="209">
        <v>3190</v>
      </c>
    </row>
    <row r="12" spans="1:12" ht="22.5">
      <c r="A12" s="200">
        <v>9</v>
      </c>
      <c r="B12" s="210" t="s">
        <v>0</v>
      </c>
      <c r="C12" s="206">
        <v>42797</v>
      </c>
      <c r="D12" s="204" t="s">
        <v>4503</v>
      </c>
      <c r="E12" s="204" t="s">
        <v>4481</v>
      </c>
      <c r="F12" s="204" t="s">
        <v>4504</v>
      </c>
      <c r="G12" s="207" t="s">
        <v>4505</v>
      </c>
      <c r="H12" s="208">
        <v>129.4</v>
      </c>
      <c r="I12" s="208">
        <v>155.30000000000001</v>
      </c>
      <c r="J12" s="204">
        <v>100</v>
      </c>
      <c r="K12" s="204">
        <v>30</v>
      </c>
      <c r="L12" s="209">
        <v>0</v>
      </c>
    </row>
    <row r="13" spans="1:12">
      <c r="A13" s="200">
        <v>10</v>
      </c>
      <c r="B13" s="210" t="s">
        <v>4506</v>
      </c>
      <c r="C13" s="206">
        <v>42797</v>
      </c>
      <c r="D13" s="204" t="s">
        <v>4507</v>
      </c>
      <c r="E13" s="204" t="s">
        <v>4481</v>
      </c>
      <c r="F13" s="204" t="s">
        <v>4482</v>
      </c>
      <c r="G13" s="207" t="s">
        <v>4508</v>
      </c>
      <c r="H13" s="208">
        <v>333</v>
      </c>
      <c r="I13" s="208">
        <v>832.5</v>
      </c>
      <c r="J13" s="204">
        <v>1200</v>
      </c>
      <c r="K13" s="204">
        <v>60</v>
      </c>
      <c r="L13" s="209">
        <v>0</v>
      </c>
    </row>
    <row r="14" spans="1:12">
      <c r="A14" s="200">
        <v>11</v>
      </c>
      <c r="B14" s="210" t="s">
        <v>4509</v>
      </c>
      <c r="C14" s="206">
        <v>42801</v>
      </c>
      <c r="D14" s="204" t="s">
        <v>4510</v>
      </c>
      <c r="E14" s="204" t="s">
        <v>4511</v>
      </c>
      <c r="F14" s="204" t="s">
        <v>4472</v>
      </c>
      <c r="G14" s="207" t="s">
        <v>4512</v>
      </c>
      <c r="H14" s="208">
        <v>3</v>
      </c>
      <c r="I14" s="208">
        <v>3.6</v>
      </c>
      <c r="J14" s="204">
        <v>63</v>
      </c>
      <c r="K14" s="204">
        <v>10</v>
      </c>
      <c r="L14" s="209">
        <v>3190</v>
      </c>
    </row>
    <row r="15" spans="1:12">
      <c r="A15" s="200">
        <v>12</v>
      </c>
      <c r="B15" s="210" t="s">
        <v>4513</v>
      </c>
      <c r="C15" s="206">
        <v>42801</v>
      </c>
      <c r="D15" s="204" t="s">
        <v>4514</v>
      </c>
      <c r="E15" s="204" t="s">
        <v>4515</v>
      </c>
      <c r="F15" s="204" t="s">
        <v>4516</v>
      </c>
      <c r="G15" s="207" t="s">
        <v>4517</v>
      </c>
      <c r="H15" s="208">
        <v>2</v>
      </c>
      <c r="I15" s="208">
        <v>2.4</v>
      </c>
      <c r="J15" s="204">
        <v>50</v>
      </c>
      <c r="K15" s="204">
        <v>10</v>
      </c>
      <c r="L15" s="209">
        <v>0</v>
      </c>
    </row>
    <row r="16" spans="1:12">
      <c r="A16" s="200">
        <v>13</v>
      </c>
      <c r="B16" s="210" t="s">
        <v>4518</v>
      </c>
      <c r="C16" s="206">
        <v>42808</v>
      </c>
      <c r="D16" s="204" t="s">
        <v>4510</v>
      </c>
      <c r="E16" s="204" t="s">
        <v>4515</v>
      </c>
      <c r="F16" s="204" t="s">
        <v>4519</v>
      </c>
      <c r="G16" s="207" t="s">
        <v>4520</v>
      </c>
      <c r="H16" s="208">
        <v>2</v>
      </c>
      <c r="I16" s="208">
        <v>2.4</v>
      </c>
      <c r="J16" s="204">
        <v>63</v>
      </c>
      <c r="K16" s="204">
        <v>10</v>
      </c>
      <c r="L16" s="209">
        <v>0</v>
      </c>
    </row>
    <row r="17" spans="1:12">
      <c r="A17" s="200">
        <v>14</v>
      </c>
      <c r="B17" s="210" t="s">
        <v>4521</v>
      </c>
      <c r="C17" s="206">
        <v>42808</v>
      </c>
      <c r="D17" s="204" t="s">
        <v>4514</v>
      </c>
      <c r="E17" s="204" t="s">
        <v>4522</v>
      </c>
      <c r="F17" s="204" t="s">
        <v>4501</v>
      </c>
      <c r="G17" s="207" t="s">
        <v>4523</v>
      </c>
      <c r="H17" s="208">
        <v>1</v>
      </c>
      <c r="I17" s="208">
        <v>1.2</v>
      </c>
      <c r="J17" s="204">
        <v>50</v>
      </c>
      <c r="K17" s="204">
        <v>10</v>
      </c>
      <c r="L17" s="209">
        <v>0</v>
      </c>
    </row>
    <row r="18" spans="1:12">
      <c r="A18" s="200">
        <v>15</v>
      </c>
      <c r="B18" s="210" t="s">
        <v>4524</v>
      </c>
      <c r="C18" s="206">
        <v>42808</v>
      </c>
      <c r="D18" s="204" t="s">
        <v>4510</v>
      </c>
      <c r="E18" s="204" t="s">
        <v>4511</v>
      </c>
      <c r="F18" s="204" t="s">
        <v>4477</v>
      </c>
      <c r="G18" s="207" t="s">
        <v>4525</v>
      </c>
      <c r="H18" s="208">
        <v>1</v>
      </c>
      <c r="I18" s="208">
        <v>1.2</v>
      </c>
      <c r="J18" s="204">
        <v>50</v>
      </c>
      <c r="K18" s="204">
        <v>10</v>
      </c>
      <c r="L18" s="209">
        <v>0</v>
      </c>
    </row>
    <row r="19" spans="1:12">
      <c r="A19" s="200">
        <v>16</v>
      </c>
      <c r="B19" s="210" t="s">
        <v>4526</v>
      </c>
      <c r="C19" s="206">
        <v>42808</v>
      </c>
      <c r="D19" s="204" t="s">
        <v>4510</v>
      </c>
      <c r="E19" s="204" t="s">
        <v>4527</v>
      </c>
      <c r="F19" s="204" t="s">
        <v>4528</v>
      </c>
      <c r="G19" s="207" t="s">
        <v>4529</v>
      </c>
      <c r="H19" s="208">
        <v>4</v>
      </c>
      <c r="I19" s="208">
        <v>4.8</v>
      </c>
      <c r="J19" s="204">
        <v>90</v>
      </c>
      <c r="K19" s="204">
        <v>10</v>
      </c>
      <c r="L19" s="209">
        <v>4290</v>
      </c>
    </row>
    <row r="20" spans="1:12">
      <c r="A20" s="200">
        <v>17</v>
      </c>
      <c r="B20" s="210" t="s">
        <v>4530</v>
      </c>
      <c r="C20" s="206">
        <v>42811</v>
      </c>
      <c r="D20" s="204" t="s">
        <v>4510</v>
      </c>
      <c r="E20" s="204" t="s">
        <v>4531</v>
      </c>
      <c r="F20" s="204" t="s">
        <v>4532</v>
      </c>
      <c r="G20" s="207" t="s">
        <v>4533</v>
      </c>
      <c r="H20" s="208">
        <v>3</v>
      </c>
      <c r="I20" s="208">
        <v>3.6</v>
      </c>
      <c r="J20" s="204">
        <v>63</v>
      </c>
      <c r="K20" s="204">
        <v>10</v>
      </c>
      <c r="L20" s="209">
        <v>3190</v>
      </c>
    </row>
    <row r="21" spans="1:12">
      <c r="A21" s="200">
        <v>18</v>
      </c>
      <c r="B21" s="210" t="s">
        <v>2</v>
      </c>
      <c r="C21" s="206">
        <v>42811</v>
      </c>
      <c r="D21" s="204" t="s">
        <v>4534</v>
      </c>
      <c r="E21" s="204" t="s">
        <v>4476</v>
      </c>
      <c r="F21" s="204" t="s">
        <v>4532</v>
      </c>
      <c r="G21" s="207" t="s">
        <v>4535</v>
      </c>
      <c r="H21" s="208">
        <v>6</v>
      </c>
      <c r="I21" s="208">
        <v>7.2</v>
      </c>
      <c r="J21" s="204">
        <v>63</v>
      </c>
      <c r="K21" s="204">
        <v>10</v>
      </c>
      <c r="L21" s="209">
        <v>6380</v>
      </c>
    </row>
    <row r="22" spans="1:12">
      <c r="A22" s="200">
        <v>19</v>
      </c>
      <c r="B22" s="210" t="s">
        <v>4536</v>
      </c>
      <c r="C22" s="206">
        <v>42816</v>
      </c>
      <c r="D22" s="204" t="s">
        <v>4514</v>
      </c>
      <c r="E22" s="204" t="s">
        <v>4537</v>
      </c>
      <c r="F22" s="204" t="s">
        <v>4493</v>
      </c>
      <c r="G22" s="207" t="s">
        <v>4538</v>
      </c>
      <c r="H22" s="208">
        <v>2</v>
      </c>
      <c r="I22" s="208">
        <v>2.4</v>
      </c>
      <c r="J22" s="204">
        <v>250</v>
      </c>
      <c r="K22" s="204">
        <v>10</v>
      </c>
      <c r="L22" s="209">
        <v>0</v>
      </c>
    </row>
    <row r="23" spans="1:12">
      <c r="A23" s="200">
        <v>20</v>
      </c>
      <c r="B23" s="210" t="s">
        <v>4539</v>
      </c>
      <c r="C23" s="206">
        <v>42816</v>
      </c>
      <c r="D23" s="204" t="s">
        <v>4514</v>
      </c>
      <c r="E23" s="204" t="s">
        <v>4492</v>
      </c>
      <c r="F23" s="204" t="s">
        <v>4493</v>
      </c>
      <c r="G23" s="207" t="s">
        <v>4506</v>
      </c>
      <c r="H23" s="208">
        <v>2</v>
      </c>
      <c r="I23" s="208">
        <v>2.4</v>
      </c>
      <c r="J23" s="204">
        <v>80</v>
      </c>
      <c r="K23" s="204">
        <v>10</v>
      </c>
      <c r="L23" s="209">
        <v>0</v>
      </c>
    </row>
    <row r="24" spans="1:12">
      <c r="A24" s="200">
        <v>21</v>
      </c>
      <c r="B24" s="210" t="s">
        <v>4540</v>
      </c>
      <c r="C24" s="206">
        <v>42816</v>
      </c>
      <c r="D24" s="204" t="s">
        <v>4514</v>
      </c>
      <c r="E24" s="204" t="s">
        <v>4492</v>
      </c>
      <c r="F24" s="204" t="s">
        <v>4493</v>
      </c>
      <c r="G24" s="207" t="s">
        <v>4506</v>
      </c>
      <c r="H24" s="208">
        <v>2</v>
      </c>
      <c r="I24" s="208">
        <v>2.4</v>
      </c>
      <c r="J24" s="204">
        <v>200</v>
      </c>
      <c r="K24" s="204">
        <v>10</v>
      </c>
      <c r="L24" s="209">
        <v>0</v>
      </c>
    </row>
    <row r="25" spans="1:12">
      <c r="A25" s="200">
        <v>22</v>
      </c>
      <c r="B25" s="210" t="s">
        <v>4541</v>
      </c>
      <c r="C25" s="206">
        <v>42816</v>
      </c>
      <c r="D25" s="204" t="s">
        <v>4510</v>
      </c>
      <c r="E25" s="204" t="s">
        <v>4492</v>
      </c>
      <c r="F25" s="204" t="s">
        <v>4493</v>
      </c>
      <c r="G25" s="207" t="s">
        <v>4506</v>
      </c>
      <c r="H25" s="208">
        <v>2</v>
      </c>
      <c r="I25" s="208">
        <v>2.4</v>
      </c>
      <c r="J25" s="204">
        <v>200</v>
      </c>
      <c r="K25" s="204">
        <v>10</v>
      </c>
      <c r="L25" s="209">
        <v>0</v>
      </c>
    </row>
    <row r="26" spans="1:12">
      <c r="A26" s="200">
        <v>23</v>
      </c>
      <c r="B26" s="210" t="s">
        <v>4542</v>
      </c>
      <c r="C26" s="206">
        <v>42816</v>
      </c>
      <c r="D26" s="204" t="s">
        <v>4510</v>
      </c>
      <c r="E26" s="204" t="s">
        <v>4543</v>
      </c>
      <c r="F26" s="204" t="s">
        <v>4482</v>
      </c>
      <c r="G26" s="207" t="s">
        <v>4544</v>
      </c>
      <c r="H26" s="208">
        <v>1</v>
      </c>
      <c r="I26" s="208">
        <v>1.2</v>
      </c>
      <c r="J26" s="204">
        <v>63</v>
      </c>
      <c r="K26" s="204">
        <v>10</v>
      </c>
      <c r="L26" s="209">
        <v>0</v>
      </c>
    </row>
    <row r="27" spans="1:12">
      <c r="A27" s="200">
        <v>24</v>
      </c>
      <c r="B27" s="210" t="s">
        <v>4512</v>
      </c>
      <c r="C27" s="206">
        <v>42816</v>
      </c>
      <c r="D27" s="204" t="s">
        <v>4510</v>
      </c>
      <c r="E27" s="204" t="s">
        <v>4545</v>
      </c>
      <c r="F27" s="204" t="s">
        <v>4532</v>
      </c>
      <c r="G27" s="207" t="s">
        <v>4546</v>
      </c>
      <c r="H27" s="208">
        <v>1</v>
      </c>
      <c r="I27" s="208">
        <v>1.2</v>
      </c>
      <c r="J27" s="204">
        <v>63</v>
      </c>
      <c r="K27" s="204">
        <v>10</v>
      </c>
      <c r="L27" s="209">
        <v>0</v>
      </c>
    </row>
    <row r="28" spans="1:12">
      <c r="A28" s="200">
        <v>25</v>
      </c>
      <c r="B28" s="210" t="s">
        <v>4547</v>
      </c>
      <c r="C28" s="206">
        <v>42816</v>
      </c>
      <c r="D28" s="204" t="s">
        <v>4548</v>
      </c>
      <c r="E28" s="204" t="s">
        <v>4481</v>
      </c>
      <c r="F28" s="204" t="s">
        <v>4549</v>
      </c>
      <c r="G28" s="207" t="s">
        <v>4550</v>
      </c>
      <c r="H28" s="208">
        <v>660</v>
      </c>
      <c r="I28" s="208">
        <v>3960</v>
      </c>
      <c r="J28" s="204">
        <v>710</v>
      </c>
      <c r="K28" s="204">
        <v>80</v>
      </c>
      <c r="L28" s="209">
        <v>27034370</v>
      </c>
    </row>
    <row r="29" spans="1:12">
      <c r="A29" s="200">
        <v>26</v>
      </c>
      <c r="B29" s="210" t="s">
        <v>4551</v>
      </c>
      <c r="C29" s="206">
        <v>42829</v>
      </c>
      <c r="D29" s="204" t="s">
        <v>4552</v>
      </c>
      <c r="E29" s="204" t="s">
        <v>4527</v>
      </c>
      <c r="F29" s="204" t="s">
        <v>4528</v>
      </c>
      <c r="G29" s="207" t="s">
        <v>4553</v>
      </c>
      <c r="H29" s="208">
        <v>2</v>
      </c>
      <c r="I29" s="208">
        <v>12</v>
      </c>
      <c r="J29" s="204">
        <v>50</v>
      </c>
      <c r="K29" s="204">
        <v>1</v>
      </c>
      <c r="L29" s="209">
        <v>0</v>
      </c>
    </row>
    <row r="30" spans="1:12">
      <c r="A30" s="200">
        <v>27</v>
      </c>
      <c r="B30" s="210" t="s">
        <v>4554</v>
      </c>
      <c r="C30" s="206">
        <v>42830</v>
      </c>
      <c r="D30" s="204" t="s">
        <v>4510</v>
      </c>
      <c r="E30" s="204" t="s">
        <v>4555</v>
      </c>
      <c r="F30" s="204" t="s">
        <v>4528</v>
      </c>
      <c r="G30" s="207" t="s">
        <v>4556</v>
      </c>
      <c r="H30" s="208">
        <v>7</v>
      </c>
      <c r="I30" s="208">
        <v>8.4</v>
      </c>
      <c r="J30" s="204">
        <v>63</v>
      </c>
      <c r="K30" s="204">
        <v>10</v>
      </c>
      <c r="L30" s="209">
        <v>7370</v>
      </c>
    </row>
    <row r="31" spans="1:12">
      <c r="A31" s="212">
        <v>28</v>
      </c>
      <c r="B31" s="213" t="s">
        <v>4557</v>
      </c>
      <c r="C31" s="214">
        <v>42830</v>
      </c>
      <c r="D31" s="215" t="s">
        <v>4510</v>
      </c>
      <c r="E31" s="215" t="s">
        <v>4558</v>
      </c>
      <c r="F31" s="215" t="s">
        <v>4528</v>
      </c>
      <c r="G31" s="216" t="s">
        <v>4559</v>
      </c>
      <c r="H31" s="217">
        <v>9</v>
      </c>
      <c r="I31" s="217">
        <v>10.8</v>
      </c>
      <c r="J31" s="215">
        <v>50</v>
      </c>
      <c r="K31" s="215">
        <v>10</v>
      </c>
      <c r="L31" s="218">
        <v>9570</v>
      </c>
    </row>
    <row r="32" spans="1:12">
      <c r="A32" s="200">
        <v>29</v>
      </c>
      <c r="B32" s="210" t="s">
        <v>4560</v>
      </c>
      <c r="C32" s="206">
        <v>42830</v>
      </c>
      <c r="D32" s="204" t="s">
        <v>4510</v>
      </c>
      <c r="E32" s="204" t="s">
        <v>4561</v>
      </c>
      <c r="F32" s="204" t="s">
        <v>4528</v>
      </c>
      <c r="G32" s="207" t="s">
        <v>4562</v>
      </c>
      <c r="H32" s="208">
        <v>3.5</v>
      </c>
      <c r="I32" s="208">
        <v>4.2</v>
      </c>
      <c r="J32" s="204">
        <v>63</v>
      </c>
      <c r="K32" s="204">
        <v>10</v>
      </c>
      <c r="L32" s="209">
        <v>3630</v>
      </c>
    </row>
    <row r="33" spans="1:12">
      <c r="A33" s="200">
        <v>30</v>
      </c>
      <c r="B33" s="210" t="s">
        <v>4563</v>
      </c>
      <c r="C33" s="206">
        <v>42830</v>
      </c>
      <c r="D33" s="204" t="s">
        <v>4564</v>
      </c>
      <c r="E33" s="204" t="s">
        <v>4531</v>
      </c>
      <c r="F33" s="204" t="s">
        <v>4565</v>
      </c>
      <c r="G33" s="207" t="s">
        <v>4566</v>
      </c>
      <c r="H33" s="208">
        <v>5</v>
      </c>
      <c r="I33" s="208">
        <v>6</v>
      </c>
      <c r="J33" s="204">
        <v>63</v>
      </c>
      <c r="K33" s="204">
        <v>10</v>
      </c>
      <c r="L33" s="209">
        <v>5280</v>
      </c>
    </row>
    <row r="34" spans="1:12">
      <c r="A34" s="200">
        <v>31</v>
      </c>
      <c r="B34" s="210" t="s">
        <v>4567</v>
      </c>
      <c r="C34" s="206">
        <v>42830</v>
      </c>
      <c r="D34" s="204" t="s">
        <v>4488</v>
      </c>
      <c r="E34" s="204" t="s">
        <v>4531</v>
      </c>
      <c r="F34" s="204" t="s">
        <v>4565</v>
      </c>
      <c r="G34" s="207" t="s">
        <v>4568</v>
      </c>
      <c r="H34" s="208">
        <v>2</v>
      </c>
      <c r="I34" s="208">
        <v>2.4</v>
      </c>
      <c r="J34" s="204">
        <v>63</v>
      </c>
      <c r="K34" s="204">
        <v>10</v>
      </c>
      <c r="L34" s="209">
        <v>0</v>
      </c>
    </row>
    <row r="35" spans="1:12">
      <c r="A35" s="200">
        <v>32</v>
      </c>
      <c r="B35" s="210" t="s">
        <v>4569</v>
      </c>
      <c r="C35" s="206">
        <v>42830</v>
      </c>
      <c r="D35" s="204" t="s">
        <v>4510</v>
      </c>
      <c r="E35" s="204" t="s">
        <v>4543</v>
      </c>
      <c r="F35" s="204" t="s">
        <v>4570</v>
      </c>
      <c r="G35" s="207" t="s">
        <v>4571</v>
      </c>
      <c r="H35" s="208">
        <v>1</v>
      </c>
      <c r="I35" s="208">
        <v>1.2</v>
      </c>
      <c r="J35" s="204">
        <v>63</v>
      </c>
      <c r="K35" s="204">
        <v>10</v>
      </c>
      <c r="L35" s="209">
        <v>0</v>
      </c>
    </row>
    <row r="36" spans="1:12">
      <c r="A36" s="200">
        <v>33</v>
      </c>
      <c r="B36" s="210" t="s">
        <v>4572</v>
      </c>
      <c r="C36" s="206">
        <v>42843</v>
      </c>
      <c r="D36" s="204" t="s">
        <v>4573</v>
      </c>
      <c r="E36" s="204" t="s">
        <v>4543</v>
      </c>
      <c r="F36" s="204" t="s">
        <v>4574</v>
      </c>
      <c r="G36" s="207" t="s">
        <v>4575</v>
      </c>
      <c r="H36" s="208">
        <v>195</v>
      </c>
      <c r="I36" s="208">
        <v>156</v>
      </c>
      <c r="J36" s="204">
        <v>36</v>
      </c>
      <c r="K36" s="204">
        <v>120</v>
      </c>
      <c r="L36" s="209">
        <v>0</v>
      </c>
    </row>
    <row r="37" spans="1:12">
      <c r="A37" s="200">
        <v>34</v>
      </c>
      <c r="B37" s="210" t="s">
        <v>4576</v>
      </c>
      <c r="C37" s="206">
        <v>42848</v>
      </c>
      <c r="D37" s="204" t="s">
        <v>4488</v>
      </c>
      <c r="E37" s="204" t="s">
        <v>4515</v>
      </c>
      <c r="F37" s="204" t="s">
        <v>4577</v>
      </c>
      <c r="G37" s="207" t="s">
        <v>4578</v>
      </c>
      <c r="H37" s="208">
        <v>1</v>
      </c>
      <c r="I37" s="208">
        <v>1.2</v>
      </c>
      <c r="J37" s="204">
        <v>63</v>
      </c>
      <c r="K37" s="204">
        <v>10</v>
      </c>
      <c r="L37" s="209">
        <v>0</v>
      </c>
    </row>
    <row r="38" spans="1:12">
      <c r="A38" s="200">
        <v>35</v>
      </c>
      <c r="B38" s="210"/>
      <c r="C38" s="206">
        <v>42844</v>
      </c>
      <c r="D38" s="204" t="s">
        <v>4579</v>
      </c>
      <c r="E38" s="204" t="s">
        <v>4527</v>
      </c>
      <c r="F38" s="204" t="s">
        <v>4580</v>
      </c>
      <c r="G38" s="207" t="s">
        <v>4581</v>
      </c>
      <c r="H38" s="208">
        <v>1.5</v>
      </c>
      <c r="I38" s="208">
        <v>2.2999999999999998</v>
      </c>
      <c r="J38" s="204"/>
      <c r="K38" s="204">
        <v>1</v>
      </c>
      <c r="L38" s="209">
        <v>0</v>
      </c>
    </row>
    <row r="39" spans="1:12">
      <c r="A39" s="200">
        <v>36</v>
      </c>
      <c r="B39" s="210" t="s">
        <v>4582</v>
      </c>
      <c r="C39" s="206">
        <v>42856</v>
      </c>
      <c r="D39" s="204" t="s">
        <v>4583</v>
      </c>
      <c r="E39" s="204" t="s">
        <v>4481</v>
      </c>
      <c r="F39" s="204" t="s">
        <v>4482</v>
      </c>
      <c r="G39" s="207" t="s">
        <v>4584</v>
      </c>
      <c r="H39" s="208">
        <v>8</v>
      </c>
      <c r="I39" s="208">
        <v>8</v>
      </c>
      <c r="J39" s="204">
        <v>175</v>
      </c>
      <c r="K39" s="204">
        <v>10</v>
      </c>
      <c r="L39" s="209">
        <v>7590</v>
      </c>
    </row>
    <row r="40" spans="1:12">
      <c r="A40" s="200">
        <v>37</v>
      </c>
      <c r="B40" s="210" t="s">
        <v>4585</v>
      </c>
      <c r="C40" s="206">
        <v>42856</v>
      </c>
      <c r="D40" s="204" t="s">
        <v>4510</v>
      </c>
      <c r="E40" s="204" t="s">
        <v>4492</v>
      </c>
      <c r="F40" s="204" t="s">
        <v>4493</v>
      </c>
      <c r="G40" s="207" t="s">
        <v>4586</v>
      </c>
      <c r="H40" s="208">
        <v>1</v>
      </c>
      <c r="I40" s="208">
        <v>1.4</v>
      </c>
      <c r="J40" s="204">
        <v>110</v>
      </c>
      <c r="K40" s="204">
        <v>10</v>
      </c>
      <c r="L40" s="209">
        <v>0</v>
      </c>
    </row>
    <row r="41" spans="1:12">
      <c r="A41" s="200">
        <v>38</v>
      </c>
      <c r="B41" s="210" t="s">
        <v>4587</v>
      </c>
      <c r="C41" s="206">
        <v>42856</v>
      </c>
      <c r="D41" s="204" t="s">
        <v>4514</v>
      </c>
      <c r="E41" s="204" t="s">
        <v>4515</v>
      </c>
      <c r="F41" s="204" t="s">
        <v>4501</v>
      </c>
      <c r="G41" s="207" t="s">
        <v>4588</v>
      </c>
      <c r="H41" s="208">
        <v>2</v>
      </c>
      <c r="I41" s="208">
        <v>2.2000000000000002</v>
      </c>
      <c r="J41" s="204">
        <v>50</v>
      </c>
      <c r="K41" s="204">
        <v>10</v>
      </c>
      <c r="L41" s="209">
        <v>0</v>
      </c>
    </row>
    <row r="42" spans="1:12" ht="22.5">
      <c r="A42" s="200">
        <v>39</v>
      </c>
      <c r="B42" s="210" t="s">
        <v>4589</v>
      </c>
      <c r="C42" s="206">
        <v>42856</v>
      </c>
      <c r="D42" s="204" t="s">
        <v>4510</v>
      </c>
      <c r="E42" s="204" t="s">
        <v>4590</v>
      </c>
      <c r="F42" s="204" t="s">
        <v>4591</v>
      </c>
      <c r="G42" s="207" t="s">
        <v>4592</v>
      </c>
      <c r="H42" s="208">
        <v>571</v>
      </c>
      <c r="I42" s="208">
        <v>685.2</v>
      </c>
      <c r="J42" s="204">
        <v>63</v>
      </c>
      <c r="K42" s="204">
        <v>25</v>
      </c>
      <c r="L42" s="209">
        <v>1401950</v>
      </c>
    </row>
    <row r="43" spans="1:12">
      <c r="A43" s="200">
        <v>40</v>
      </c>
      <c r="B43" s="210" t="s">
        <v>4593</v>
      </c>
      <c r="C43" s="206">
        <v>42870</v>
      </c>
      <c r="D43" s="204" t="s">
        <v>4510</v>
      </c>
      <c r="E43" s="204" t="s">
        <v>4515</v>
      </c>
      <c r="F43" s="204" t="s">
        <v>4591</v>
      </c>
      <c r="G43" s="207" t="s">
        <v>4594</v>
      </c>
      <c r="H43" s="208">
        <v>4</v>
      </c>
      <c r="I43" s="208">
        <v>4.8</v>
      </c>
      <c r="J43" s="204">
        <v>63</v>
      </c>
      <c r="K43" s="204">
        <v>10</v>
      </c>
      <c r="L43" s="209">
        <v>4180</v>
      </c>
    </row>
    <row r="44" spans="1:12">
      <c r="A44" s="200">
        <v>41</v>
      </c>
      <c r="B44" s="210" t="s">
        <v>4595</v>
      </c>
      <c r="C44" s="206">
        <v>42870</v>
      </c>
      <c r="D44" s="204" t="s">
        <v>4596</v>
      </c>
      <c r="E44" s="204" t="s">
        <v>4492</v>
      </c>
      <c r="F44" s="219" t="s">
        <v>4493</v>
      </c>
      <c r="G44" s="207" t="s">
        <v>4597</v>
      </c>
      <c r="H44" s="208">
        <v>2</v>
      </c>
      <c r="I44" s="208">
        <v>2</v>
      </c>
      <c r="J44" s="204">
        <v>150</v>
      </c>
      <c r="K44" s="204">
        <v>10</v>
      </c>
      <c r="L44" s="209">
        <v>0</v>
      </c>
    </row>
    <row r="45" spans="1:12">
      <c r="A45" s="200">
        <v>42</v>
      </c>
      <c r="B45" s="210" t="s">
        <v>4598</v>
      </c>
      <c r="C45" s="206">
        <v>42873</v>
      </c>
      <c r="D45" s="204" t="s">
        <v>4510</v>
      </c>
      <c r="E45" s="204" t="s">
        <v>4522</v>
      </c>
      <c r="F45" s="204" t="s">
        <v>4501</v>
      </c>
      <c r="G45" s="207" t="s">
        <v>4599</v>
      </c>
      <c r="H45" s="208">
        <v>1</v>
      </c>
      <c r="I45" s="208">
        <v>1.2</v>
      </c>
      <c r="J45" s="204">
        <v>63</v>
      </c>
      <c r="K45" s="204">
        <v>10</v>
      </c>
      <c r="L45" s="209">
        <v>0</v>
      </c>
    </row>
    <row r="46" spans="1:12">
      <c r="A46" s="200">
        <v>43</v>
      </c>
      <c r="B46" s="210" t="s">
        <v>4600</v>
      </c>
      <c r="C46" s="206">
        <v>42873</v>
      </c>
      <c r="D46" s="204" t="s">
        <v>4583</v>
      </c>
      <c r="E46" s="204" t="s">
        <v>4601</v>
      </c>
      <c r="F46" s="204" t="s">
        <v>4565</v>
      </c>
      <c r="G46" s="207" t="s">
        <v>4602</v>
      </c>
      <c r="H46" s="208">
        <v>30</v>
      </c>
      <c r="I46" s="208">
        <v>30</v>
      </c>
      <c r="J46" s="204">
        <v>175</v>
      </c>
      <c r="K46" s="204">
        <v>30</v>
      </c>
      <c r="L46" s="209">
        <v>77550</v>
      </c>
    </row>
    <row r="47" spans="1:12">
      <c r="A47" s="200">
        <v>44</v>
      </c>
      <c r="B47" s="210" t="s">
        <v>4603</v>
      </c>
      <c r="C47" s="206">
        <v>42879</v>
      </c>
      <c r="D47" s="204" t="s">
        <v>4510</v>
      </c>
      <c r="E47" s="204" t="s">
        <v>4604</v>
      </c>
      <c r="F47" s="204" t="s">
        <v>4570</v>
      </c>
      <c r="G47" s="207" t="s">
        <v>4605</v>
      </c>
      <c r="H47" s="208">
        <v>6</v>
      </c>
      <c r="I47" s="208">
        <v>7.2</v>
      </c>
      <c r="J47" s="204">
        <v>63</v>
      </c>
      <c r="K47" s="204">
        <v>10</v>
      </c>
      <c r="L47" s="209">
        <v>6270</v>
      </c>
    </row>
    <row r="48" spans="1:12">
      <c r="A48" s="200">
        <v>45</v>
      </c>
      <c r="B48" s="210" t="s">
        <v>4606</v>
      </c>
      <c r="C48" s="206">
        <v>42884</v>
      </c>
      <c r="D48" s="204" t="s">
        <v>4510</v>
      </c>
      <c r="E48" s="204" t="s">
        <v>4604</v>
      </c>
      <c r="F48" s="204" t="s">
        <v>4497</v>
      </c>
      <c r="G48" s="207" t="s">
        <v>4607</v>
      </c>
      <c r="H48" s="208">
        <v>1</v>
      </c>
      <c r="I48" s="208">
        <v>1.2</v>
      </c>
      <c r="J48" s="204">
        <v>63</v>
      </c>
      <c r="K48" s="204">
        <v>10</v>
      </c>
      <c r="L48" s="209">
        <v>0</v>
      </c>
    </row>
    <row r="49" spans="1:12">
      <c r="A49" s="200">
        <v>46</v>
      </c>
      <c r="B49" s="210" t="s">
        <v>4608</v>
      </c>
      <c r="C49" s="206">
        <v>42891</v>
      </c>
      <c r="D49" s="204" t="s">
        <v>4609</v>
      </c>
      <c r="E49" s="204" t="s">
        <v>4531</v>
      </c>
      <c r="F49" s="204" t="s">
        <v>4532</v>
      </c>
      <c r="G49" s="207" t="s">
        <v>4610</v>
      </c>
      <c r="H49" s="208">
        <v>2</v>
      </c>
      <c r="I49" s="208">
        <v>2.4</v>
      </c>
      <c r="J49" s="204">
        <v>63</v>
      </c>
      <c r="K49" s="204">
        <v>10</v>
      </c>
      <c r="L49" s="209">
        <v>0</v>
      </c>
    </row>
    <row r="50" spans="1:12">
      <c r="A50" s="200">
        <v>47</v>
      </c>
      <c r="B50" s="210" t="s">
        <v>4611</v>
      </c>
      <c r="C50" s="206">
        <v>42891</v>
      </c>
      <c r="D50" s="204" t="s">
        <v>4510</v>
      </c>
      <c r="E50" s="204" t="s">
        <v>4561</v>
      </c>
      <c r="F50" s="204" t="s">
        <v>4528</v>
      </c>
      <c r="G50" s="207" t="s">
        <v>4612</v>
      </c>
      <c r="H50" s="208">
        <v>5.5</v>
      </c>
      <c r="I50" s="208">
        <v>6.6</v>
      </c>
      <c r="J50" s="204">
        <v>63</v>
      </c>
      <c r="K50" s="204">
        <v>10</v>
      </c>
      <c r="L50" s="209">
        <v>5720</v>
      </c>
    </row>
    <row r="51" spans="1:12">
      <c r="A51" s="200">
        <v>48</v>
      </c>
      <c r="B51" s="210" t="s">
        <v>4613</v>
      </c>
      <c r="C51" s="206">
        <v>42899</v>
      </c>
      <c r="D51" s="204" t="s">
        <v>4614</v>
      </c>
      <c r="E51" s="204" t="s">
        <v>4481</v>
      </c>
      <c r="F51" s="204" t="s">
        <v>4482</v>
      </c>
      <c r="G51" s="207" t="s">
        <v>4508</v>
      </c>
      <c r="H51" s="208">
        <v>45</v>
      </c>
      <c r="I51" s="208">
        <v>67.5</v>
      </c>
      <c r="J51" s="204">
        <v>175</v>
      </c>
      <c r="K51" s="204">
        <v>10</v>
      </c>
      <c r="L51" s="209">
        <v>60500</v>
      </c>
    </row>
    <row r="52" spans="1:12">
      <c r="A52" s="200">
        <v>49</v>
      </c>
      <c r="B52" s="210" t="s">
        <v>4615</v>
      </c>
      <c r="C52" s="206">
        <v>42899</v>
      </c>
      <c r="D52" s="204" t="s">
        <v>4616</v>
      </c>
      <c r="E52" s="204" t="s">
        <v>4515</v>
      </c>
      <c r="F52" s="204" t="s">
        <v>4617</v>
      </c>
      <c r="G52" s="207" t="s">
        <v>4618</v>
      </c>
      <c r="H52" s="208">
        <v>5</v>
      </c>
      <c r="I52" s="208">
        <v>6</v>
      </c>
      <c r="J52" s="204">
        <v>225</v>
      </c>
      <c r="K52" s="204">
        <v>10</v>
      </c>
      <c r="L52" s="209">
        <v>6050</v>
      </c>
    </row>
    <row r="53" spans="1:12">
      <c r="A53" s="200">
        <v>50</v>
      </c>
      <c r="B53" s="210" t="s">
        <v>4619</v>
      </c>
      <c r="C53" s="206">
        <v>42905</v>
      </c>
      <c r="D53" s="204" t="s">
        <v>4475</v>
      </c>
      <c r="E53" s="204" t="s">
        <v>4492</v>
      </c>
      <c r="F53" s="204" t="s">
        <v>4497</v>
      </c>
      <c r="G53" s="207" t="s">
        <v>4620</v>
      </c>
      <c r="H53" s="208">
        <v>45</v>
      </c>
      <c r="I53" s="208">
        <v>24.4</v>
      </c>
      <c r="J53" s="204">
        <v>347</v>
      </c>
      <c r="K53" s="204">
        <v>15</v>
      </c>
      <c r="L53" s="209">
        <v>40700</v>
      </c>
    </row>
    <row r="54" spans="1:12">
      <c r="A54" s="200">
        <v>51</v>
      </c>
      <c r="B54" s="210" t="s">
        <v>4621</v>
      </c>
      <c r="C54" s="206">
        <v>42908</v>
      </c>
      <c r="D54" s="204" t="s">
        <v>4622</v>
      </c>
      <c r="E54" s="204" t="s">
        <v>4481</v>
      </c>
      <c r="F54" s="204" t="s">
        <v>4482</v>
      </c>
      <c r="G54" s="207" t="s">
        <v>4623</v>
      </c>
      <c r="H54" s="208">
        <v>55</v>
      </c>
      <c r="I54" s="208">
        <v>44</v>
      </c>
      <c r="J54" s="204">
        <v>100</v>
      </c>
      <c r="K54" s="204">
        <v>30</v>
      </c>
      <c r="L54" s="209">
        <v>111870</v>
      </c>
    </row>
    <row r="55" spans="1:12">
      <c r="A55" s="200">
        <v>52</v>
      </c>
      <c r="B55" s="210" t="s">
        <v>4624</v>
      </c>
      <c r="C55" s="206">
        <v>42908</v>
      </c>
      <c r="D55" s="204" t="s">
        <v>4510</v>
      </c>
      <c r="E55" s="204" t="s">
        <v>4511</v>
      </c>
      <c r="F55" s="204" t="s">
        <v>4472</v>
      </c>
      <c r="G55" s="207" t="s">
        <v>4625</v>
      </c>
      <c r="H55" s="208">
        <v>4</v>
      </c>
      <c r="I55" s="208">
        <v>4.8</v>
      </c>
      <c r="J55" s="204">
        <v>63</v>
      </c>
      <c r="K55" s="204">
        <v>10</v>
      </c>
      <c r="L55" s="209">
        <v>4180</v>
      </c>
    </row>
    <row r="56" spans="1:12">
      <c r="A56" s="200">
        <v>53</v>
      </c>
      <c r="B56" s="210" t="s">
        <v>4626</v>
      </c>
      <c r="C56" s="206">
        <v>42908</v>
      </c>
      <c r="D56" s="204" t="s">
        <v>4510</v>
      </c>
      <c r="E56" s="204" t="s">
        <v>4561</v>
      </c>
      <c r="F56" s="204" t="s">
        <v>4528</v>
      </c>
      <c r="G56" s="207" t="s">
        <v>4627</v>
      </c>
      <c r="H56" s="208">
        <v>9.5</v>
      </c>
      <c r="I56" s="208">
        <v>11.4</v>
      </c>
      <c r="J56" s="204">
        <v>63</v>
      </c>
      <c r="K56" s="204">
        <v>10</v>
      </c>
      <c r="L56" s="209">
        <v>9900</v>
      </c>
    </row>
    <row r="57" spans="1:12" ht="22.5">
      <c r="A57" s="200">
        <v>54</v>
      </c>
      <c r="B57" s="210" t="s">
        <v>4628</v>
      </c>
      <c r="C57" s="206">
        <v>42908</v>
      </c>
      <c r="D57" s="204" t="s">
        <v>4629</v>
      </c>
      <c r="E57" s="204" t="s">
        <v>4630</v>
      </c>
      <c r="F57" s="204" t="s">
        <v>4549</v>
      </c>
      <c r="G57" s="207" t="s">
        <v>4631</v>
      </c>
      <c r="H57" s="208">
        <v>95</v>
      </c>
      <c r="I57" s="208">
        <v>95</v>
      </c>
      <c r="J57" s="204">
        <v>175</v>
      </c>
      <c r="K57" s="204">
        <v>15</v>
      </c>
      <c r="L57" s="209">
        <v>127930</v>
      </c>
    </row>
    <row r="58" spans="1:12" ht="22.5">
      <c r="A58" s="200">
        <v>55</v>
      </c>
      <c r="B58" s="210" t="s">
        <v>4632</v>
      </c>
      <c r="C58" s="206">
        <v>42908</v>
      </c>
      <c r="D58" s="204" t="s">
        <v>4629</v>
      </c>
      <c r="E58" s="204" t="s">
        <v>4527</v>
      </c>
      <c r="F58" s="204" t="s">
        <v>4528</v>
      </c>
      <c r="G58" s="207" t="s">
        <v>4633</v>
      </c>
      <c r="H58" s="208">
        <v>380</v>
      </c>
      <c r="I58" s="208">
        <v>380</v>
      </c>
      <c r="J58" s="204">
        <v>100</v>
      </c>
      <c r="K58" s="204">
        <v>30</v>
      </c>
      <c r="L58" s="209">
        <v>961400</v>
      </c>
    </row>
    <row r="59" spans="1:12" ht="22.5">
      <c r="A59" s="200">
        <v>56</v>
      </c>
      <c r="B59" s="210" t="s">
        <v>4634</v>
      </c>
      <c r="C59" s="206">
        <v>42913</v>
      </c>
      <c r="D59" s="204" t="s">
        <v>4629</v>
      </c>
      <c r="E59" s="204" t="s">
        <v>4561</v>
      </c>
      <c r="F59" s="204" t="s">
        <v>4635</v>
      </c>
      <c r="G59" s="207" t="s">
        <v>4636</v>
      </c>
      <c r="H59" s="208">
        <v>28</v>
      </c>
      <c r="I59" s="208">
        <v>20</v>
      </c>
      <c r="J59" s="204">
        <v>100</v>
      </c>
      <c r="K59" s="204">
        <v>15</v>
      </c>
      <c r="L59" s="209">
        <v>26290</v>
      </c>
    </row>
    <row r="60" spans="1:12">
      <c r="A60" s="200">
        <v>57</v>
      </c>
      <c r="B60" s="210" t="s">
        <v>4637</v>
      </c>
      <c r="C60" s="206">
        <v>42913</v>
      </c>
      <c r="D60" s="204" t="s">
        <v>4510</v>
      </c>
      <c r="E60" s="204"/>
      <c r="F60" s="204" t="s">
        <v>4638</v>
      </c>
      <c r="G60" s="207" t="s">
        <v>4639</v>
      </c>
      <c r="H60" s="208"/>
      <c r="I60" s="208"/>
      <c r="J60" s="204"/>
      <c r="K60" s="204"/>
      <c r="L60" s="209">
        <v>0</v>
      </c>
    </row>
    <row r="61" spans="1:12">
      <c r="A61" s="200">
        <v>58</v>
      </c>
      <c r="B61" s="210" t="s">
        <v>4640</v>
      </c>
      <c r="C61" s="206">
        <v>42913</v>
      </c>
      <c r="D61" s="204" t="s">
        <v>4510</v>
      </c>
      <c r="E61" s="204" t="s">
        <v>4481</v>
      </c>
      <c r="F61" s="204" t="s">
        <v>4482</v>
      </c>
      <c r="G61" s="207" t="s">
        <v>4641</v>
      </c>
      <c r="H61" s="208">
        <v>3</v>
      </c>
      <c r="I61" s="208">
        <v>3.6</v>
      </c>
      <c r="J61" s="204">
        <v>63</v>
      </c>
      <c r="K61" s="204">
        <v>10</v>
      </c>
      <c r="L61" s="209">
        <v>0</v>
      </c>
    </row>
    <row r="62" spans="1:12">
      <c r="A62" s="200">
        <v>59</v>
      </c>
      <c r="B62" s="210" t="s">
        <v>4642</v>
      </c>
      <c r="C62" s="206">
        <v>42916</v>
      </c>
      <c r="D62" s="204" t="s">
        <v>4629</v>
      </c>
      <c r="E62" s="204" t="s">
        <v>4561</v>
      </c>
      <c r="F62" s="204" t="s">
        <v>4528</v>
      </c>
      <c r="G62" s="207" t="s">
        <v>4643</v>
      </c>
      <c r="H62" s="208">
        <v>130</v>
      </c>
      <c r="I62" s="208">
        <v>182</v>
      </c>
      <c r="J62" s="204">
        <v>175</v>
      </c>
      <c r="K62" s="204">
        <v>15</v>
      </c>
      <c r="L62" s="209">
        <v>239470</v>
      </c>
    </row>
    <row r="63" spans="1:12">
      <c r="A63" s="200">
        <v>60</v>
      </c>
      <c r="B63" s="210" t="s">
        <v>4644</v>
      </c>
      <c r="C63" s="206">
        <v>42916</v>
      </c>
      <c r="D63" s="204" t="s">
        <v>4510</v>
      </c>
      <c r="E63" s="204" t="s">
        <v>4645</v>
      </c>
      <c r="F63" s="204" t="s">
        <v>4646</v>
      </c>
      <c r="G63" s="207" t="s">
        <v>4647</v>
      </c>
      <c r="H63" s="208">
        <v>15</v>
      </c>
      <c r="I63" s="208">
        <v>18</v>
      </c>
      <c r="J63" s="204">
        <v>63</v>
      </c>
      <c r="K63" s="204">
        <v>10</v>
      </c>
      <c r="L63" s="209">
        <v>15620</v>
      </c>
    </row>
    <row r="64" spans="1:12">
      <c r="A64" s="200">
        <v>61</v>
      </c>
      <c r="B64" s="210" t="s">
        <v>4648</v>
      </c>
      <c r="C64" s="206">
        <v>42926</v>
      </c>
      <c r="D64" s="204" t="s">
        <v>4510</v>
      </c>
      <c r="E64" s="204" t="s">
        <v>4522</v>
      </c>
      <c r="F64" s="204" t="s">
        <v>4501</v>
      </c>
      <c r="G64" s="207" t="s">
        <v>4649</v>
      </c>
      <c r="H64" s="208">
        <v>3</v>
      </c>
      <c r="I64" s="208">
        <v>3.6</v>
      </c>
      <c r="J64" s="204">
        <v>63</v>
      </c>
      <c r="K64" s="204">
        <v>10</v>
      </c>
      <c r="L64" s="209">
        <v>3080</v>
      </c>
    </row>
    <row r="65" spans="1:12" ht="22.5">
      <c r="A65" s="200">
        <v>62</v>
      </c>
      <c r="B65" s="210" t="s">
        <v>4650</v>
      </c>
      <c r="C65" s="206">
        <v>42927</v>
      </c>
      <c r="D65" s="204" t="s">
        <v>4651</v>
      </c>
      <c r="E65" s="204" t="s">
        <v>4630</v>
      </c>
      <c r="F65" s="204" t="s">
        <v>4549</v>
      </c>
      <c r="G65" s="207" t="s">
        <v>4652</v>
      </c>
      <c r="H65" s="208">
        <v>129.9</v>
      </c>
      <c r="I65" s="208">
        <v>259.8</v>
      </c>
      <c r="J65" s="204">
        <v>600</v>
      </c>
      <c r="K65" s="204">
        <v>420</v>
      </c>
      <c r="L65" s="209">
        <v>0</v>
      </c>
    </row>
    <row r="66" spans="1:12" ht="22.5">
      <c r="A66" s="200">
        <v>63</v>
      </c>
      <c r="B66" s="220" t="s">
        <v>4653</v>
      </c>
      <c r="C66" s="206">
        <v>42930</v>
      </c>
      <c r="D66" s="221" t="s">
        <v>4654</v>
      </c>
      <c r="E66" s="204" t="s">
        <v>4492</v>
      </c>
      <c r="F66" s="204" t="s">
        <v>4655</v>
      </c>
      <c r="G66" s="207" t="s">
        <v>4656</v>
      </c>
      <c r="H66" s="208">
        <v>41.7</v>
      </c>
      <c r="I66" s="208">
        <v>62.6</v>
      </c>
      <c r="J66" s="204">
        <v>0</v>
      </c>
      <c r="K66" s="204">
        <v>30</v>
      </c>
      <c r="L66" s="209">
        <v>0</v>
      </c>
    </row>
    <row r="67" spans="1:12">
      <c r="A67" s="200">
        <v>64</v>
      </c>
      <c r="B67" s="207" t="s">
        <v>4657</v>
      </c>
      <c r="C67" s="206">
        <v>42930</v>
      </c>
      <c r="D67" s="221" t="s">
        <v>4510</v>
      </c>
      <c r="E67" s="204" t="s">
        <v>4527</v>
      </c>
      <c r="F67" s="204" t="s">
        <v>4519</v>
      </c>
      <c r="G67" s="207" t="s">
        <v>4658</v>
      </c>
      <c r="H67" s="208">
        <v>2</v>
      </c>
      <c r="I67" s="208">
        <v>2.4</v>
      </c>
      <c r="J67" s="204">
        <v>63</v>
      </c>
      <c r="K67" s="204">
        <v>10</v>
      </c>
      <c r="L67" s="209">
        <v>0</v>
      </c>
    </row>
    <row r="68" spans="1:12">
      <c r="A68" s="200">
        <v>65</v>
      </c>
      <c r="B68" s="222" t="s">
        <v>4659</v>
      </c>
      <c r="C68" s="206">
        <v>42937</v>
      </c>
      <c r="D68" s="221" t="s">
        <v>4510</v>
      </c>
      <c r="E68" s="221" t="s">
        <v>4476</v>
      </c>
      <c r="F68" s="221" t="s">
        <v>4638</v>
      </c>
      <c r="G68" s="222" t="s">
        <v>4660</v>
      </c>
      <c r="H68" s="223">
        <v>2</v>
      </c>
      <c r="I68" s="223">
        <v>2.4</v>
      </c>
      <c r="J68" s="221">
        <v>63</v>
      </c>
      <c r="K68" s="204">
        <v>10</v>
      </c>
      <c r="L68" s="224">
        <v>0</v>
      </c>
    </row>
    <row r="69" spans="1:12">
      <c r="A69" s="200">
        <v>66</v>
      </c>
      <c r="B69" s="222" t="s">
        <v>4586</v>
      </c>
      <c r="C69" s="206">
        <v>42937</v>
      </c>
      <c r="D69" s="221" t="s">
        <v>4475</v>
      </c>
      <c r="E69" s="204" t="s">
        <v>4543</v>
      </c>
      <c r="F69" s="204" t="s">
        <v>4570</v>
      </c>
      <c r="G69" s="204" t="s">
        <v>4661</v>
      </c>
      <c r="H69" s="208">
        <v>3</v>
      </c>
      <c r="I69" s="204">
        <v>2.4</v>
      </c>
      <c r="J69" s="204">
        <v>150</v>
      </c>
      <c r="K69" s="204">
        <v>7</v>
      </c>
      <c r="L69" s="209">
        <v>0</v>
      </c>
    </row>
    <row r="70" spans="1:12">
      <c r="A70" s="200">
        <v>67</v>
      </c>
      <c r="B70" s="222" t="s">
        <v>4662</v>
      </c>
      <c r="C70" s="206">
        <v>42944</v>
      </c>
      <c r="D70" s="221" t="s">
        <v>4510</v>
      </c>
      <c r="E70" s="204" t="s">
        <v>4492</v>
      </c>
      <c r="F70" s="204" t="s">
        <v>4493</v>
      </c>
      <c r="G70" s="204">
        <v>949</v>
      </c>
      <c r="H70" s="208">
        <v>2</v>
      </c>
      <c r="I70" s="204">
        <v>2.4</v>
      </c>
      <c r="J70" s="204">
        <v>110</v>
      </c>
      <c r="K70" s="204">
        <v>10</v>
      </c>
      <c r="L70" s="209">
        <v>0</v>
      </c>
    </row>
    <row r="71" spans="1:12">
      <c r="A71" s="200">
        <v>68</v>
      </c>
      <c r="B71" s="225">
        <v>67</v>
      </c>
      <c r="C71" s="206">
        <v>42944</v>
      </c>
      <c r="D71" s="211" t="s">
        <v>4510</v>
      </c>
      <c r="E71" s="204" t="s">
        <v>4663</v>
      </c>
      <c r="F71" s="204" t="s">
        <v>4570</v>
      </c>
      <c r="G71" s="207" t="s">
        <v>4664</v>
      </c>
      <c r="H71" s="208">
        <v>3</v>
      </c>
      <c r="I71" s="204">
        <v>3.6</v>
      </c>
      <c r="J71" s="204">
        <v>63</v>
      </c>
      <c r="K71" s="204">
        <v>10</v>
      </c>
      <c r="L71" s="209">
        <v>3080</v>
      </c>
    </row>
    <row r="72" spans="1:12">
      <c r="A72" s="200">
        <v>69</v>
      </c>
      <c r="B72" s="225">
        <v>68</v>
      </c>
      <c r="C72" s="206">
        <v>42949</v>
      </c>
      <c r="D72" s="211" t="s">
        <v>4510</v>
      </c>
      <c r="E72" s="204" t="s">
        <v>4561</v>
      </c>
      <c r="F72" s="204" t="s">
        <v>4528</v>
      </c>
      <c r="G72" s="207" t="s">
        <v>4665</v>
      </c>
      <c r="H72" s="208">
        <v>4.5</v>
      </c>
      <c r="I72" s="204">
        <v>5.4</v>
      </c>
      <c r="J72" s="204">
        <v>63</v>
      </c>
      <c r="K72" s="204">
        <v>10</v>
      </c>
      <c r="L72" s="209">
        <v>4620</v>
      </c>
    </row>
    <row r="73" spans="1:12">
      <c r="A73" s="200">
        <v>70</v>
      </c>
      <c r="B73" s="226">
        <v>69</v>
      </c>
      <c r="C73" s="206">
        <v>42949</v>
      </c>
      <c r="D73" s="211" t="s">
        <v>4666</v>
      </c>
      <c r="E73" s="204" t="s">
        <v>4492</v>
      </c>
      <c r="F73" s="204" t="s">
        <v>4493</v>
      </c>
      <c r="G73" s="207" t="s">
        <v>4667</v>
      </c>
      <c r="H73" s="208">
        <v>10</v>
      </c>
      <c r="I73" s="204">
        <v>5</v>
      </c>
      <c r="J73" s="204">
        <v>50</v>
      </c>
      <c r="K73" s="204">
        <v>10</v>
      </c>
      <c r="L73" s="209">
        <v>4400</v>
      </c>
    </row>
    <row r="74" spans="1:12">
      <c r="A74" s="200">
        <v>71</v>
      </c>
      <c r="B74" s="225">
        <v>70</v>
      </c>
      <c r="C74" s="206">
        <v>42956</v>
      </c>
      <c r="D74" s="211" t="s">
        <v>4510</v>
      </c>
      <c r="E74" s="204" t="s">
        <v>4511</v>
      </c>
      <c r="F74" s="204" t="s">
        <v>4519</v>
      </c>
      <c r="G74" s="204">
        <v>5826</v>
      </c>
      <c r="H74" s="208">
        <v>2</v>
      </c>
      <c r="I74" s="204">
        <v>2.4</v>
      </c>
      <c r="J74" s="204">
        <v>63</v>
      </c>
      <c r="K74" s="204">
        <v>10</v>
      </c>
      <c r="L74" s="209">
        <v>0</v>
      </c>
    </row>
    <row r="75" spans="1:12" ht="22.5">
      <c r="A75" s="200">
        <v>72</v>
      </c>
      <c r="B75" s="225">
        <v>71</v>
      </c>
      <c r="C75" s="206">
        <v>42961</v>
      </c>
      <c r="D75" s="221" t="s">
        <v>4480</v>
      </c>
      <c r="E75" s="204" t="s">
        <v>4668</v>
      </c>
      <c r="F75" s="204" t="s">
        <v>4669</v>
      </c>
      <c r="G75" s="204" t="s">
        <v>4670</v>
      </c>
      <c r="H75" s="208">
        <v>7</v>
      </c>
      <c r="I75" s="204">
        <v>4.9000000000000004</v>
      </c>
      <c r="J75" s="204">
        <v>50</v>
      </c>
      <c r="K75" s="204">
        <v>10</v>
      </c>
      <c r="L75" s="209">
        <v>2970</v>
      </c>
    </row>
    <row r="76" spans="1:12">
      <c r="A76" s="200">
        <v>73</v>
      </c>
      <c r="B76" s="225">
        <v>72</v>
      </c>
      <c r="C76" s="206">
        <v>42964</v>
      </c>
      <c r="D76" s="221" t="s">
        <v>4671</v>
      </c>
      <c r="E76" s="204" t="s">
        <v>4561</v>
      </c>
      <c r="F76" s="204" t="s">
        <v>4528</v>
      </c>
      <c r="G76" s="204">
        <v>647</v>
      </c>
      <c r="H76" s="208">
        <v>621</v>
      </c>
      <c r="I76" s="204">
        <v>621</v>
      </c>
      <c r="J76" s="204">
        <v>100</v>
      </c>
      <c r="K76" s="204">
        <v>71</v>
      </c>
      <c r="L76" s="209">
        <v>1559690</v>
      </c>
    </row>
    <row r="77" spans="1:12">
      <c r="A77" s="200">
        <v>74</v>
      </c>
      <c r="B77" s="225">
        <v>73</v>
      </c>
      <c r="C77" s="206">
        <v>42964</v>
      </c>
      <c r="D77" s="221" t="s">
        <v>4510</v>
      </c>
      <c r="E77" s="204" t="s">
        <v>4555</v>
      </c>
      <c r="F77" s="204" t="s">
        <v>4528</v>
      </c>
      <c r="G77" s="204" t="s">
        <v>4672</v>
      </c>
      <c r="H77" s="208">
        <v>1</v>
      </c>
      <c r="I77" s="204">
        <v>1.2</v>
      </c>
      <c r="J77" s="204">
        <v>63</v>
      </c>
      <c r="K77" s="204">
        <v>10</v>
      </c>
      <c r="L77" s="209">
        <v>0</v>
      </c>
    </row>
    <row r="78" spans="1:12" ht="45">
      <c r="A78" s="200">
        <v>75</v>
      </c>
      <c r="B78" s="225">
        <v>74</v>
      </c>
      <c r="C78" s="206">
        <v>42972</v>
      </c>
      <c r="D78" s="211" t="s">
        <v>4673</v>
      </c>
      <c r="E78" s="204" t="s">
        <v>4674</v>
      </c>
      <c r="F78" s="204" t="s">
        <v>4675</v>
      </c>
      <c r="G78" s="204" t="s">
        <v>4676</v>
      </c>
      <c r="H78" s="208">
        <v>665</v>
      </c>
      <c r="I78" s="204">
        <v>765</v>
      </c>
      <c r="J78" s="204">
        <v>100</v>
      </c>
      <c r="K78" s="204">
        <v>70</v>
      </c>
      <c r="L78" s="209">
        <v>0</v>
      </c>
    </row>
    <row r="79" spans="1:12">
      <c r="A79" s="200">
        <v>76</v>
      </c>
      <c r="B79" s="222" t="s">
        <v>4677</v>
      </c>
      <c r="C79" s="206">
        <v>42972</v>
      </c>
      <c r="D79" s="211" t="s">
        <v>4510</v>
      </c>
      <c r="E79" s="204" t="s">
        <v>4678</v>
      </c>
      <c r="F79" s="204" t="s">
        <v>4497</v>
      </c>
      <c r="G79" s="204" t="s">
        <v>4679</v>
      </c>
      <c r="H79" s="208">
        <v>1</v>
      </c>
      <c r="I79" s="204">
        <v>1.2</v>
      </c>
      <c r="J79" s="204">
        <v>63</v>
      </c>
      <c r="K79" s="204">
        <v>10</v>
      </c>
      <c r="L79" s="209">
        <v>0</v>
      </c>
    </row>
    <row r="80" spans="1:12">
      <c r="A80" s="200">
        <v>77</v>
      </c>
      <c r="B80" s="222" t="s">
        <v>4680</v>
      </c>
      <c r="C80" s="206">
        <v>42972</v>
      </c>
      <c r="D80" s="211" t="s">
        <v>4480</v>
      </c>
      <c r="E80" s="204" t="s">
        <v>4511</v>
      </c>
      <c r="F80" s="204" t="s">
        <v>4617</v>
      </c>
      <c r="G80" s="204">
        <v>4235</v>
      </c>
      <c r="H80" s="208">
        <v>5</v>
      </c>
      <c r="I80" s="204">
        <v>3.5</v>
      </c>
      <c r="J80" s="204">
        <v>80</v>
      </c>
      <c r="K80" s="204">
        <v>1</v>
      </c>
      <c r="L80" s="209">
        <v>0</v>
      </c>
    </row>
    <row r="81" spans="1:12">
      <c r="A81" s="200">
        <v>78</v>
      </c>
      <c r="B81" s="225">
        <v>77</v>
      </c>
      <c r="C81" s="206">
        <v>42985</v>
      </c>
      <c r="D81" s="211" t="s">
        <v>4510</v>
      </c>
      <c r="E81" s="204" t="s">
        <v>4476</v>
      </c>
      <c r="F81" s="204" t="s">
        <v>4565</v>
      </c>
      <c r="G81" s="204" t="s">
        <v>4681</v>
      </c>
      <c r="H81" s="208">
        <v>2</v>
      </c>
      <c r="I81" s="204">
        <v>2.4</v>
      </c>
      <c r="J81" s="204">
        <v>63</v>
      </c>
      <c r="K81" s="204">
        <v>10</v>
      </c>
      <c r="L81" s="209">
        <v>0</v>
      </c>
    </row>
    <row r="82" spans="1:12">
      <c r="A82" s="200">
        <v>79</v>
      </c>
      <c r="B82" s="225">
        <v>78</v>
      </c>
      <c r="C82" s="206">
        <v>42985</v>
      </c>
      <c r="D82" s="211" t="s">
        <v>4510</v>
      </c>
      <c r="E82" s="204" t="s">
        <v>4515</v>
      </c>
      <c r="F82" s="204" t="s">
        <v>4516</v>
      </c>
      <c r="G82" s="204">
        <v>684</v>
      </c>
      <c r="H82" s="208">
        <v>2</v>
      </c>
      <c r="I82" s="204">
        <v>2.4</v>
      </c>
      <c r="J82" s="204">
        <v>63</v>
      </c>
      <c r="K82" s="204">
        <v>10</v>
      </c>
      <c r="L82" s="209">
        <v>0</v>
      </c>
    </row>
    <row r="83" spans="1:12">
      <c r="A83" s="200">
        <v>80</v>
      </c>
      <c r="B83" s="225">
        <v>79</v>
      </c>
      <c r="C83" s="206">
        <v>42985</v>
      </c>
      <c r="D83" s="221" t="s">
        <v>4510</v>
      </c>
      <c r="E83" s="204" t="s">
        <v>4604</v>
      </c>
      <c r="F83" s="204" t="s">
        <v>4570</v>
      </c>
      <c r="G83" s="204">
        <v>550</v>
      </c>
      <c r="H83" s="208">
        <v>4</v>
      </c>
      <c r="I83" s="204">
        <v>4.8</v>
      </c>
      <c r="J83" s="204">
        <v>63</v>
      </c>
      <c r="K83" s="204">
        <v>10</v>
      </c>
      <c r="L83" s="209">
        <v>4070</v>
      </c>
    </row>
    <row r="84" spans="1:12">
      <c r="A84" s="200">
        <v>81</v>
      </c>
      <c r="B84" s="225">
        <v>80</v>
      </c>
      <c r="C84" s="206">
        <v>42991</v>
      </c>
      <c r="D84" s="211" t="s">
        <v>4475</v>
      </c>
      <c r="E84" s="204" t="s">
        <v>4543</v>
      </c>
      <c r="F84" s="204" t="s">
        <v>4570</v>
      </c>
      <c r="G84" s="204" t="s">
        <v>4682</v>
      </c>
      <c r="H84" s="208">
        <v>22</v>
      </c>
      <c r="I84" s="204">
        <v>22</v>
      </c>
      <c r="J84" s="204">
        <v>100</v>
      </c>
      <c r="K84" s="204">
        <v>15</v>
      </c>
      <c r="L84" s="209">
        <v>27940</v>
      </c>
    </row>
    <row r="85" spans="1:12">
      <c r="A85" s="200">
        <v>82</v>
      </c>
      <c r="B85" s="222" t="s">
        <v>3986</v>
      </c>
      <c r="C85" s="206">
        <v>42991</v>
      </c>
      <c r="D85" s="221" t="s">
        <v>4475</v>
      </c>
      <c r="E85" s="204" t="s">
        <v>4527</v>
      </c>
      <c r="F85" s="204" t="s">
        <v>4477</v>
      </c>
      <c r="G85" s="204">
        <v>4558</v>
      </c>
      <c r="H85" s="204">
        <v>25</v>
      </c>
      <c r="I85" s="204">
        <v>25</v>
      </c>
      <c r="J85" s="204">
        <v>175</v>
      </c>
      <c r="K85" s="204">
        <v>15</v>
      </c>
      <c r="L85" s="209">
        <v>32670</v>
      </c>
    </row>
    <row r="86" spans="1:12">
      <c r="A86" s="200">
        <v>83</v>
      </c>
      <c r="B86" s="222" t="s">
        <v>3987</v>
      </c>
      <c r="C86" s="206">
        <v>42991</v>
      </c>
      <c r="D86" s="221" t="s">
        <v>4475</v>
      </c>
      <c r="E86" s="204" t="s">
        <v>4543</v>
      </c>
      <c r="F86" s="204" t="s">
        <v>4570</v>
      </c>
      <c r="G86" s="204" t="s">
        <v>4683</v>
      </c>
      <c r="H86" s="204">
        <v>15</v>
      </c>
      <c r="I86" s="204">
        <v>15</v>
      </c>
      <c r="J86" s="204">
        <v>100</v>
      </c>
      <c r="K86" s="204">
        <v>15</v>
      </c>
      <c r="L86" s="209">
        <v>19030</v>
      </c>
    </row>
    <row r="87" spans="1:12" ht="22.5">
      <c r="A87" s="200">
        <v>84</v>
      </c>
      <c r="B87" s="222" t="s">
        <v>3988</v>
      </c>
      <c r="C87" s="206">
        <v>42996</v>
      </c>
      <c r="D87" s="221" t="s">
        <v>4684</v>
      </c>
      <c r="E87" s="204" t="s">
        <v>4561</v>
      </c>
      <c r="F87" s="204" t="s">
        <v>4528</v>
      </c>
      <c r="G87" s="204" t="s">
        <v>4685</v>
      </c>
      <c r="H87" s="204">
        <v>6</v>
      </c>
      <c r="I87" s="204">
        <v>6</v>
      </c>
      <c r="J87" s="204">
        <v>50</v>
      </c>
      <c r="K87" s="204">
        <v>3</v>
      </c>
      <c r="L87" s="209">
        <v>0</v>
      </c>
    </row>
    <row r="88" spans="1:12">
      <c r="A88" s="200">
        <v>85</v>
      </c>
      <c r="B88" s="222" t="s">
        <v>3989</v>
      </c>
      <c r="C88" s="206">
        <v>42996</v>
      </c>
      <c r="D88" s="221" t="s">
        <v>4684</v>
      </c>
      <c r="E88" s="204" t="s">
        <v>4561</v>
      </c>
      <c r="F88" s="204" t="s">
        <v>4528</v>
      </c>
      <c r="G88" s="204" t="s">
        <v>4686</v>
      </c>
      <c r="H88" s="204">
        <v>6</v>
      </c>
      <c r="I88" s="204">
        <v>6</v>
      </c>
      <c r="J88" s="204">
        <v>50</v>
      </c>
      <c r="K88" s="204">
        <v>3</v>
      </c>
      <c r="L88" s="209">
        <v>0</v>
      </c>
    </row>
    <row r="89" spans="1:12">
      <c r="A89" s="200">
        <v>86</v>
      </c>
      <c r="B89" s="225">
        <v>85</v>
      </c>
      <c r="C89" s="206">
        <v>43000</v>
      </c>
      <c r="D89" s="211" t="s">
        <v>4510</v>
      </c>
      <c r="E89" s="204" t="s">
        <v>4545</v>
      </c>
      <c r="F89" s="204" t="s">
        <v>4532</v>
      </c>
      <c r="G89" s="204">
        <v>2555</v>
      </c>
      <c r="H89" s="204">
        <v>4</v>
      </c>
      <c r="I89" s="204">
        <v>4.8</v>
      </c>
      <c r="J89" s="204">
        <v>90</v>
      </c>
      <c r="K89" s="204">
        <v>10</v>
      </c>
      <c r="L89" s="209">
        <v>4070</v>
      </c>
    </row>
    <row r="90" spans="1:12">
      <c r="A90" s="200">
        <v>87</v>
      </c>
      <c r="B90" s="225">
        <v>86</v>
      </c>
      <c r="C90" s="206">
        <v>43000</v>
      </c>
      <c r="D90" s="221" t="s">
        <v>4510</v>
      </c>
      <c r="E90" s="204" t="s">
        <v>4687</v>
      </c>
      <c r="F90" s="204" t="s">
        <v>4549</v>
      </c>
      <c r="G90" s="204" t="s">
        <v>4688</v>
      </c>
      <c r="H90" s="204">
        <v>2</v>
      </c>
      <c r="I90" s="204">
        <v>2.4</v>
      </c>
      <c r="J90" s="204">
        <v>63</v>
      </c>
      <c r="K90" s="204">
        <v>10</v>
      </c>
      <c r="L90" s="209">
        <v>0</v>
      </c>
    </row>
    <row r="91" spans="1:12">
      <c r="A91" s="200">
        <v>88</v>
      </c>
      <c r="B91" s="225">
        <v>87</v>
      </c>
      <c r="C91" s="206">
        <v>43007</v>
      </c>
      <c r="D91" s="211" t="s">
        <v>4684</v>
      </c>
      <c r="E91" s="204" t="s">
        <v>4561</v>
      </c>
      <c r="F91" s="204" t="s">
        <v>4528</v>
      </c>
      <c r="G91" s="207" t="s">
        <v>4689</v>
      </c>
      <c r="H91" s="204">
        <v>627</v>
      </c>
      <c r="I91" s="204">
        <v>791.3</v>
      </c>
      <c r="J91" s="204">
        <v>100</v>
      </c>
      <c r="K91" s="204">
        <v>20</v>
      </c>
      <c r="L91" s="209">
        <v>1340130</v>
      </c>
    </row>
    <row r="92" spans="1:12" ht="33.75">
      <c r="A92" s="200">
        <v>89</v>
      </c>
      <c r="B92" s="225">
        <v>88</v>
      </c>
      <c r="C92" s="206">
        <v>43007</v>
      </c>
      <c r="D92" s="211" t="s">
        <v>4684</v>
      </c>
      <c r="E92" s="204" t="s">
        <v>4690</v>
      </c>
      <c r="F92" s="204" t="s">
        <v>4691</v>
      </c>
      <c r="G92" s="204" t="s">
        <v>4692</v>
      </c>
      <c r="H92" s="204">
        <v>1239</v>
      </c>
      <c r="I92" s="204">
        <v>1064.4000000000001</v>
      </c>
      <c r="J92" s="204">
        <v>100</v>
      </c>
      <c r="K92" s="204">
        <v>30</v>
      </c>
      <c r="L92" s="209">
        <v>2712270</v>
      </c>
    </row>
    <row r="93" spans="1:12">
      <c r="A93" s="200">
        <v>90</v>
      </c>
      <c r="B93" s="225">
        <v>89</v>
      </c>
      <c r="C93" s="206">
        <v>43021</v>
      </c>
      <c r="D93" s="211" t="s">
        <v>4510</v>
      </c>
      <c r="E93" s="204" t="s">
        <v>4693</v>
      </c>
      <c r="F93" s="204" t="s">
        <v>4591</v>
      </c>
      <c r="G93" s="204" t="s">
        <v>4694</v>
      </c>
      <c r="H93" s="204">
        <v>4</v>
      </c>
      <c r="I93" s="204">
        <v>4.8</v>
      </c>
      <c r="J93" s="204">
        <v>63</v>
      </c>
      <c r="K93" s="204">
        <v>10</v>
      </c>
      <c r="L93" s="209">
        <v>4070</v>
      </c>
    </row>
    <row r="94" spans="1:12">
      <c r="A94" s="200">
        <v>91</v>
      </c>
      <c r="B94" s="225">
        <v>90</v>
      </c>
      <c r="C94" s="206">
        <v>43021</v>
      </c>
      <c r="D94" s="211" t="s">
        <v>4695</v>
      </c>
      <c r="E94" s="204" t="s">
        <v>4481</v>
      </c>
      <c r="F94" s="204" t="s">
        <v>4482</v>
      </c>
      <c r="G94" s="204" t="s">
        <v>4696</v>
      </c>
      <c r="H94" s="227">
        <v>485</v>
      </c>
      <c r="I94" s="228">
        <v>776</v>
      </c>
      <c r="J94" s="204">
        <v>175</v>
      </c>
      <c r="K94" s="204">
        <v>15</v>
      </c>
      <c r="L94" s="209">
        <v>995830</v>
      </c>
    </row>
    <row r="95" spans="1:12">
      <c r="A95" s="200">
        <v>92</v>
      </c>
      <c r="B95" s="225">
        <v>91</v>
      </c>
      <c r="C95" s="206">
        <v>43034</v>
      </c>
      <c r="D95" s="211" t="s">
        <v>4684</v>
      </c>
      <c r="E95" s="204" t="s">
        <v>4604</v>
      </c>
      <c r="F95" s="204" t="s">
        <v>4570</v>
      </c>
      <c r="G95" s="207" t="s">
        <v>4697</v>
      </c>
      <c r="H95" s="204">
        <v>20</v>
      </c>
      <c r="I95" s="204">
        <v>24</v>
      </c>
      <c r="J95" s="204">
        <v>100</v>
      </c>
      <c r="K95" s="204">
        <v>30</v>
      </c>
      <c r="L95" s="209">
        <v>60060</v>
      </c>
    </row>
    <row r="96" spans="1:12">
      <c r="A96" s="200">
        <v>93</v>
      </c>
      <c r="B96" s="225">
        <v>92</v>
      </c>
      <c r="C96" s="206">
        <v>43034</v>
      </c>
      <c r="D96" s="211" t="s">
        <v>4510</v>
      </c>
      <c r="E96" s="204" t="s">
        <v>4515</v>
      </c>
      <c r="F96" s="204" t="s">
        <v>4501</v>
      </c>
      <c r="G96" s="207" t="s">
        <v>4698</v>
      </c>
      <c r="H96" s="204">
        <v>4</v>
      </c>
      <c r="I96" s="204">
        <v>4.8</v>
      </c>
      <c r="J96" s="204">
        <v>63</v>
      </c>
      <c r="K96" s="204">
        <v>10</v>
      </c>
      <c r="L96" s="209">
        <v>4070</v>
      </c>
    </row>
    <row r="97" spans="1:12">
      <c r="A97" s="200">
        <v>94</v>
      </c>
      <c r="B97" s="207" t="s">
        <v>4699</v>
      </c>
      <c r="C97" s="206">
        <v>43034</v>
      </c>
      <c r="D97" s="211" t="s">
        <v>4510</v>
      </c>
      <c r="E97" s="204" t="s">
        <v>4700</v>
      </c>
      <c r="F97" s="204" t="s">
        <v>4501</v>
      </c>
      <c r="G97" s="204">
        <v>187</v>
      </c>
      <c r="H97" s="204">
        <v>1</v>
      </c>
      <c r="I97" s="204">
        <v>1.2</v>
      </c>
      <c r="J97" s="204">
        <v>63</v>
      </c>
      <c r="K97" s="204">
        <v>10</v>
      </c>
      <c r="L97" s="209">
        <v>0</v>
      </c>
    </row>
    <row r="98" spans="1:12" ht="22.5">
      <c r="A98" s="200">
        <v>95</v>
      </c>
      <c r="B98" s="207" t="s">
        <v>4701</v>
      </c>
      <c r="C98" s="206">
        <v>43034</v>
      </c>
      <c r="D98" s="211" t="s">
        <v>4702</v>
      </c>
      <c r="E98" s="204" t="s">
        <v>4527</v>
      </c>
      <c r="F98" s="204" t="s">
        <v>4703</v>
      </c>
      <c r="G98" s="204" t="s">
        <v>4704</v>
      </c>
      <c r="H98" s="204">
        <v>16</v>
      </c>
      <c r="I98" s="204">
        <v>128</v>
      </c>
      <c r="J98" s="204">
        <v>800</v>
      </c>
      <c r="K98" s="204">
        <v>50</v>
      </c>
      <c r="L98" s="209">
        <v>0</v>
      </c>
    </row>
    <row r="99" spans="1:12">
      <c r="A99" s="200">
        <v>96</v>
      </c>
      <c r="B99" s="207" t="s">
        <v>4705</v>
      </c>
      <c r="C99" s="206">
        <v>43042</v>
      </c>
      <c r="D99" s="211" t="s">
        <v>4510</v>
      </c>
      <c r="E99" s="204" t="s">
        <v>4706</v>
      </c>
      <c r="F99" s="204" t="s">
        <v>4707</v>
      </c>
      <c r="G99" s="204">
        <v>354</v>
      </c>
      <c r="H99" s="204">
        <v>4</v>
      </c>
      <c r="I99" s="204">
        <v>4.8</v>
      </c>
      <c r="J99" s="204">
        <v>63</v>
      </c>
      <c r="K99" s="204">
        <v>10</v>
      </c>
      <c r="L99" s="209">
        <v>4070</v>
      </c>
    </row>
    <row r="100" spans="1:12">
      <c r="A100" s="200">
        <v>97</v>
      </c>
      <c r="B100" s="207" t="s">
        <v>4708</v>
      </c>
      <c r="C100" s="206">
        <v>43042</v>
      </c>
      <c r="D100" s="211" t="s">
        <v>4510</v>
      </c>
      <c r="E100" s="204" t="s">
        <v>4476</v>
      </c>
      <c r="F100" s="204" t="s">
        <v>4709</v>
      </c>
      <c r="G100" s="204">
        <v>2505</v>
      </c>
      <c r="H100" s="204">
        <v>4</v>
      </c>
      <c r="I100" s="204">
        <v>4.8</v>
      </c>
      <c r="J100" s="204">
        <v>63</v>
      </c>
      <c r="K100" s="204">
        <v>10</v>
      </c>
      <c r="L100" s="209">
        <v>4070</v>
      </c>
    </row>
    <row r="101" spans="1:12">
      <c r="A101" s="200">
        <v>98</v>
      </c>
      <c r="B101" s="207" t="s">
        <v>4710</v>
      </c>
      <c r="C101" s="206">
        <v>43042</v>
      </c>
      <c r="D101" s="211" t="s">
        <v>4514</v>
      </c>
      <c r="E101" s="204" t="s">
        <v>4700</v>
      </c>
      <c r="F101" s="204" t="s">
        <v>4580</v>
      </c>
      <c r="G101" s="207" t="s">
        <v>4711</v>
      </c>
      <c r="H101" s="204">
        <v>1</v>
      </c>
      <c r="I101" s="204">
        <v>1.2</v>
      </c>
      <c r="J101" s="204">
        <v>63</v>
      </c>
      <c r="K101" s="204">
        <v>10</v>
      </c>
      <c r="L101" s="209">
        <v>0</v>
      </c>
    </row>
    <row r="102" spans="1:12">
      <c r="A102" s="200">
        <v>99</v>
      </c>
      <c r="B102" s="207" t="s">
        <v>4712</v>
      </c>
      <c r="C102" s="206">
        <v>43045</v>
      </c>
      <c r="D102" s="211" t="s">
        <v>4713</v>
      </c>
      <c r="E102" s="204" t="s">
        <v>4561</v>
      </c>
      <c r="F102" s="204" t="s">
        <v>4528</v>
      </c>
      <c r="G102" s="204" t="s">
        <v>4714</v>
      </c>
      <c r="H102" s="204">
        <v>23</v>
      </c>
      <c r="I102" s="204">
        <v>13.8</v>
      </c>
      <c r="J102" s="204">
        <v>100</v>
      </c>
      <c r="K102" s="204">
        <v>10</v>
      </c>
      <c r="L102" s="209">
        <v>11770</v>
      </c>
    </row>
    <row r="103" spans="1:12">
      <c r="A103" s="200">
        <v>100</v>
      </c>
      <c r="B103" s="207" t="s">
        <v>4715</v>
      </c>
      <c r="C103" s="206">
        <v>43053</v>
      </c>
      <c r="D103" s="221" t="s">
        <v>4684</v>
      </c>
      <c r="E103" s="204" t="s">
        <v>4481</v>
      </c>
      <c r="F103" s="204" t="s">
        <v>4482</v>
      </c>
      <c r="G103" s="207" t="s">
        <v>4716</v>
      </c>
      <c r="H103" s="204">
        <v>39</v>
      </c>
      <c r="I103" s="204">
        <v>45.6</v>
      </c>
      <c r="J103" s="204">
        <v>100</v>
      </c>
      <c r="K103" s="204">
        <v>30</v>
      </c>
      <c r="L103" s="209">
        <v>107580</v>
      </c>
    </row>
    <row r="104" spans="1:12">
      <c r="A104" s="200">
        <v>101</v>
      </c>
      <c r="B104" s="207" t="s">
        <v>4717</v>
      </c>
      <c r="C104" s="206">
        <v>43053</v>
      </c>
      <c r="D104" s="221" t="s">
        <v>4718</v>
      </c>
      <c r="E104" s="204" t="s">
        <v>4531</v>
      </c>
      <c r="F104" s="204" t="s">
        <v>4719</v>
      </c>
      <c r="G104" s="204">
        <v>4558</v>
      </c>
      <c r="H104" s="204">
        <v>2</v>
      </c>
      <c r="I104" s="204">
        <v>2.4</v>
      </c>
      <c r="J104" s="204">
        <v>110</v>
      </c>
      <c r="K104" s="204">
        <v>10</v>
      </c>
      <c r="L104" s="209">
        <v>0</v>
      </c>
    </row>
    <row r="105" spans="1:12">
      <c r="A105" s="200">
        <v>102</v>
      </c>
      <c r="B105" s="207" t="s">
        <v>4720</v>
      </c>
      <c r="C105" s="206">
        <v>43055</v>
      </c>
      <c r="D105" s="211" t="s">
        <v>4609</v>
      </c>
      <c r="E105" s="204" t="s">
        <v>4645</v>
      </c>
      <c r="F105" s="204" t="s">
        <v>4646</v>
      </c>
      <c r="G105" s="204" t="s">
        <v>4721</v>
      </c>
      <c r="H105" s="204">
        <v>45</v>
      </c>
      <c r="I105" s="204">
        <v>63</v>
      </c>
      <c r="J105" s="204">
        <v>63</v>
      </c>
      <c r="K105" s="204">
        <v>10</v>
      </c>
      <c r="L105" s="209">
        <v>52800</v>
      </c>
    </row>
    <row r="106" spans="1:12">
      <c r="A106" s="200">
        <v>103</v>
      </c>
      <c r="B106" s="207" t="s">
        <v>4722</v>
      </c>
      <c r="C106" s="206">
        <v>43055</v>
      </c>
      <c r="D106" s="211" t="s">
        <v>4609</v>
      </c>
      <c r="E106" s="204" t="s">
        <v>4723</v>
      </c>
      <c r="F106" s="204" t="s">
        <v>4482</v>
      </c>
      <c r="G106" s="204" t="s">
        <v>4724</v>
      </c>
      <c r="H106" s="204">
        <v>4</v>
      </c>
      <c r="I106" s="204">
        <v>4.8</v>
      </c>
      <c r="J106" s="204">
        <v>63</v>
      </c>
      <c r="K106" s="204">
        <v>10</v>
      </c>
      <c r="L106" s="209">
        <v>3960</v>
      </c>
    </row>
    <row r="107" spans="1:12">
      <c r="A107" s="200">
        <v>104</v>
      </c>
      <c r="B107" s="207" t="s">
        <v>4725</v>
      </c>
      <c r="C107" s="206">
        <v>43059</v>
      </c>
      <c r="D107" s="211" t="s">
        <v>4609</v>
      </c>
      <c r="E107" s="204" t="s">
        <v>4700</v>
      </c>
      <c r="F107" s="204" t="s">
        <v>4709</v>
      </c>
      <c r="G107" s="204">
        <v>3438</v>
      </c>
      <c r="H107" s="204">
        <v>17</v>
      </c>
      <c r="I107" s="204">
        <v>20.399999999999999</v>
      </c>
      <c r="J107" s="204">
        <v>110</v>
      </c>
      <c r="K107" s="204">
        <v>10</v>
      </c>
      <c r="L107" s="209">
        <v>15800</v>
      </c>
    </row>
    <row r="108" spans="1:12">
      <c r="A108" s="200">
        <v>105</v>
      </c>
      <c r="B108" s="207" t="s">
        <v>4726</v>
      </c>
      <c r="C108" s="206">
        <v>43059</v>
      </c>
      <c r="D108" s="211" t="s">
        <v>4609</v>
      </c>
      <c r="E108" s="204" t="s">
        <v>4700</v>
      </c>
      <c r="F108" s="204" t="s">
        <v>4709</v>
      </c>
      <c r="G108" s="204">
        <v>3438</v>
      </c>
      <c r="H108" s="204">
        <v>20</v>
      </c>
      <c r="I108" s="204">
        <v>24</v>
      </c>
      <c r="J108" s="204">
        <v>110</v>
      </c>
      <c r="K108" s="204">
        <v>10</v>
      </c>
      <c r="L108" s="209">
        <v>18600</v>
      </c>
    </row>
    <row r="109" spans="1:12">
      <c r="A109" s="200">
        <v>106</v>
      </c>
      <c r="B109" s="204">
        <v>105</v>
      </c>
      <c r="C109" s="206">
        <v>43066</v>
      </c>
      <c r="D109" s="211" t="s">
        <v>4609</v>
      </c>
      <c r="E109" s="204" t="s">
        <v>4727</v>
      </c>
      <c r="F109" s="204" t="s">
        <v>4528</v>
      </c>
      <c r="G109" s="227">
        <v>633</v>
      </c>
      <c r="H109" s="204">
        <v>5</v>
      </c>
      <c r="I109" s="204">
        <v>6</v>
      </c>
      <c r="J109" s="204">
        <v>63</v>
      </c>
      <c r="K109" s="204">
        <v>10</v>
      </c>
      <c r="L109" s="209">
        <v>4950</v>
      </c>
    </row>
    <row r="110" spans="1:12">
      <c r="A110" s="200">
        <v>107</v>
      </c>
      <c r="B110" s="207" t="s">
        <v>4728</v>
      </c>
      <c r="C110" s="206">
        <v>43066</v>
      </c>
      <c r="D110" s="211" t="s">
        <v>4609</v>
      </c>
      <c r="E110" s="204" t="s">
        <v>4729</v>
      </c>
      <c r="F110" s="204" t="s">
        <v>4528</v>
      </c>
      <c r="G110" s="204" t="s">
        <v>4730</v>
      </c>
      <c r="H110" s="204">
        <v>2</v>
      </c>
      <c r="I110" s="204">
        <v>2.4</v>
      </c>
      <c r="J110" s="204">
        <v>63</v>
      </c>
      <c r="K110" s="204">
        <v>10</v>
      </c>
      <c r="L110" s="209">
        <v>0</v>
      </c>
    </row>
    <row r="111" spans="1:12" ht="22.5">
      <c r="A111" s="200">
        <v>108</v>
      </c>
      <c r="B111" s="207" t="s">
        <v>4731</v>
      </c>
      <c r="C111" s="206">
        <v>43066</v>
      </c>
      <c r="D111" s="211" t="s">
        <v>4732</v>
      </c>
      <c r="E111" s="204" t="s">
        <v>4476</v>
      </c>
      <c r="F111" s="204" t="s">
        <v>4565</v>
      </c>
      <c r="G111" s="207" t="s">
        <v>4733</v>
      </c>
      <c r="H111" s="204">
        <v>10</v>
      </c>
      <c r="I111" s="204">
        <v>12</v>
      </c>
      <c r="J111" s="204"/>
      <c r="K111" s="204">
        <v>10</v>
      </c>
      <c r="L111" s="209">
        <v>0</v>
      </c>
    </row>
    <row r="112" spans="1:12" ht="22.5">
      <c r="A112" s="200">
        <v>109</v>
      </c>
      <c r="B112" s="207" t="s">
        <v>4734</v>
      </c>
      <c r="C112" s="206">
        <v>43080</v>
      </c>
      <c r="D112" s="211" t="s">
        <v>4735</v>
      </c>
      <c r="E112" s="204" t="s">
        <v>4736</v>
      </c>
      <c r="F112" s="204" t="s">
        <v>4580</v>
      </c>
      <c r="G112" s="204">
        <v>7292</v>
      </c>
      <c r="H112" s="204">
        <v>9</v>
      </c>
      <c r="I112" s="204">
        <v>9</v>
      </c>
      <c r="J112" s="204"/>
      <c r="K112" s="204">
        <v>14</v>
      </c>
      <c r="L112" s="209">
        <v>0</v>
      </c>
    </row>
    <row r="113" spans="1:12" ht="22.5">
      <c r="A113" s="200">
        <v>110</v>
      </c>
      <c r="B113" s="207" t="s">
        <v>4737</v>
      </c>
      <c r="C113" s="206">
        <v>43088</v>
      </c>
      <c r="D113" s="211" t="s">
        <v>4718</v>
      </c>
      <c r="E113" s="204" t="s">
        <v>4630</v>
      </c>
      <c r="F113" s="204" t="s">
        <v>4738</v>
      </c>
      <c r="G113" s="204" t="s">
        <v>4739</v>
      </c>
      <c r="H113" s="204">
        <v>1751</v>
      </c>
      <c r="I113" s="204">
        <v>2101.1999999999998</v>
      </c>
      <c r="J113" s="204" t="s">
        <v>4740</v>
      </c>
      <c r="K113" s="204">
        <v>60</v>
      </c>
      <c r="L113" s="209">
        <v>11143000</v>
      </c>
    </row>
    <row r="114" spans="1:12">
      <c r="A114" s="200"/>
      <c r="B114" s="207"/>
      <c r="C114" s="206"/>
      <c r="D114" s="211"/>
      <c r="E114" s="204"/>
      <c r="F114" s="204"/>
      <c r="G114" s="204"/>
      <c r="H114" s="204"/>
      <c r="I114" s="204"/>
      <c r="J114" s="204"/>
      <c r="K114" s="204"/>
      <c r="L114" s="209"/>
    </row>
  </sheetData>
  <autoFilter ref="A3:L113" xr:uid="{00000000-0009-0000-0000-00000B000000}"/>
  <mergeCells count="1">
    <mergeCell ref="A2:L2"/>
  </mergeCells>
  <phoneticPr fontId="8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L138"/>
  <sheetViews>
    <sheetView view="pageBreakPreview" zoomScaleNormal="100" zoomScaleSheetLayoutView="100" workbookViewId="0">
      <pane xSplit="4" ySplit="3" topLeftCell="E4" activePane="bottomRight" state="frozen"/>
      <selection pane="topRight" activeCell="G1" sqref="G1"/>
      <selection pane="bottomLeft" activeCell="A4" sqref="A4"/>
      <selection pane="bottomRight" activeCell="A3" sqref="A3"/>
    </sheetView>
  </sheetViews>
  <sheetFormatPr defaultRowHeight="16.5"/>
  <cols>
    <col min="1" max="2" width="8.88671875" style="230"/>
    <col min="3" max="3" width="10.33203125" style="230" bestFit="1" customWidth="1"/>
    <col min="4" max="4" width="26.6640625" style="230" customWidth="1"/>
    <col min="5" max="5" width="13.109375" style="230" customWidth="1"/>
    <col min="6" max="6" width="9.109375" style="230" bestFit="1" customWidth="1"/>
    <col min="7" max="7" width="10.77734375" style="230" customWidth="1"/>
    <col min="8" max="11" width="8.88671875" style="230"/>
    <col min="12" max="12" width="9.5546875" style="230" bestFit="1" customWidth="1"/>
    <col min="13" max="16384" width="8.88671875" style="230"/>
  </cols>
  <sheetData>
    <row r="1" spans="1:12">
      <c r="A1" s="196"/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2" ht="51" customHeight="1">
      <c r="A2" s="463" t="s">
        <v>4456</v>
      </c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</row>
    <row r="3" spans="1:12" ht="27">
      <c r="A3" s="199" t="s">
        <v>4457</v>
      </c>
      <c r="B3" s="356" t="s">
        <v>4458</v>
      </c>
      <c r="C3" s="357" t="s">
        <v>4459</v>
      </c>
      <c r="D3" s="358" t="s">
        <v>4460</v>
      </c>
      <c r="E3" s="359" t="s">
        <v>4461</v>
      </c>
      <c r="F3" s="359" t="s">
        <v>4462</v>
      </c>
      <c r="G3" s="359" t="s">
        <v>4463</v>
      </c>
      <c r="H3" s="359" t="s">
        <v>4464</v>
      </c>
      <c r="I3" s="359" t="s">
        <v>4465</v>
      </c>
      <c r="J3" s="359" t="s">
        <v>4466</v>
      </c>
      <c r="K3" s="359" t="s">
        <v>4467</v>
      </c>
      <c r="L3" s="359" t="s">
        <v>4468</v>
      </c>
    </row>
    <row r="4" spans="1:12" ht="30.75" customHeight="1">
      <c r="A4" s="356">
        <v>1</v>
      </c>
      <c r="B4" s="210" t="s">
        <v>4741</v>
      </c>
      <c r="C4" s="206"/>
      <c r="D4" s="360" t="s">
        <v>4742</v>
      </c>
      <c r="E4" s="360" t="s">
        <v>4743</v>
      </c>
      <c r="F4" s="360" t="s">
        <v>4744</v>
      </c>
      <c r="G4" s="207" t="s">
        <v>4745</v>
      </c>
      <c r="H4" s="208">
        <v>1.5</v>
      </c>
      <c r="I4" s="208">
        <v>1.5</v>
      </c>
      <c r="J4" s="360"/>
      <c r="K4" s="360"/>
      <c r="L4" s="209"/>
    </row>
    <row r="5" spans="1:12" ht="30.75" customHeight="1">
      <c r="A5" s="356">
        <v>2</v>
      </c>
      <c r="B5" s="210" t="s">
        <v>4746</v>
      </c>
      <c r="C5" s="206">
        <v>43137</v>
      </c>
      <c r="D5" s="360" t="s">
        <v>4747</v>
      </c>
      <c r="E5" s="360" t="s">
        <v>4748</v>
      </c>
      <c r="F5" s="360" t="s">
        <v>4749</v>
      </c>
      <c r="G5" s="207" t="s">
        <v>4750</v>
      </c>
      <c r="H5" s="208">
        <v>1</v>
      </c>
      <c r="I5" s="208">
        <v>1.2</v>
      </c>
      <c r="J5" s="360">
        <v>63</v>
      </c>
      <c r="K5" s="360">
        <v>10</v>
      </c>
      <c r="L5" s="209">
        <v>0</v>
      </c>
    </row>
    <row r="6" spans="1:12" ht="30.75" customHeight="1">
      <c r="A6" s="356">
        <v>3</v>
      </c>
      <c r="B6" s="210" t="s">
        <v>4751</v>
      </c>
      <c r="C6" s="206">
        <v>43137</v>
      </c>
      <c r="D6" s="360" t="s">
        <v>4747</v>
      </c>
      <c r="E6" s="360" t="s">
        <v>4748</v>
      </c>
      <c r="F6" s="360" t="s">
        <v>4749</v>
      </c>
      <c r="G6" s="207" t="s">
        <v>4752</v>
      </c>
      <c r="H6" s="208">
        <v>1</v>
      </c>
      <c r="I6" s="208">
        <v>1.2</v>
      </c>
      <c r="J6" s="360">
        <v>63</v>
      </c>
      <c r="K6" s="360">
        <v>10</v>
      </c>
      <c r="L6" s="209">
        <v>0</v>
      </c>
    </row>
    <row r="7" spans="1:12" ht="30.75" customHeight="1">
      <c r="A7" s="356">
        <v>4</v>
      </c>
      <c r="B7" s="205" t="s">
        <v>4753</v>
      </c>
      <c r="C7" s="206">
        <v>43154</v>
      </c>
      <c r="D7" s="360" t="s">
        <v>4754</v>
      </c>
      <c r="E7" s="360" t="s">
        <v>4763</v>
      </c>
      <c r="F7" s="360" t="s">
        <v>4756</v>
      </c>
      <c r="G7" s="207" t="s">
        <v>4757</v>
      </c>
      <c r="H7" s="208">
        <v>3</v>
      </c>
      <c r="I7" s="208">
        <v>8.1199999999999992</v>
      </c>
      <c r="J7" s="360"/>
      <c r="K7" s="360">
        <f>18*30</f>
        <v>540</v>
      </c>
      <c r="L7" s="209">
        <v>0</v>
      </c>
    </row>
    <row r="8" spans="1:12" ht="30.75" customHeight="1">
      <c r="A8" s="356">
        <v>5</v>
      </c>
      <c r="B8" s="210" t="s">
        <v>4758</v>
      </c>
      <c r="C8" s="206">
        <v>43166</v>
      </c>
      <c r="D8" s="360" t="s">
        <v>4747</v>
      </c>
      <c r="E8" s="360" t="s">
        <v>4759</v>
      </c>
      <c r="F8" s="360" t="s">
        <v>4749</v>
      </c>
      <c r="G8" s="207" t="s">
        <v>4760</v>
      </c>
      <c r="H8" s="208">
        <v>5</v>
      </c>
      <c r="I8" s="208">
        <v>6</v>
      </c>
      <c r="J8" s="360">
        <v>63</v>
      </c>
      <c r="K8" s="360">
        <v>10</v>
      </c>
      <c r="L8" s="209">
        <v>5280</v>
      </c>
    </row>
    <row r="9" spans="1:12" ht="30.75" customHeight="1">
      <c r="A9" s="356">
        <v>6</v>
      </c>
      <c r="B9" s="210" t="s">
        <v>4761</v>
      </c>
      <c r="C9" s="206">
        <v>43168</v>
      </c>
      <c r="D9" s="360" t="s">
        <v>4762</v>
      </c>
      <c r="E9" s="360" t="s">
        <v>4763</v>
      </c>
      <c r="F9" s="360" t="s">
        <v>4764</v>
      </c>
      <c r="G9" s="207" t="s">
        <v>4765</v>
      </c>
      <c r="H9" s="208">
        <v>5.8</v>
      </c>
      <c r="I9" s="208">
        <v>2.2999999999999998</v>
      </c>
      <c r="J9" s="360">
        <v>150</v>
      </c>
      <c r="K9" s="360">
        <v>1</v>
      </c>
      <c r="L9" s="209">
        <v>0</v>
      </c>
    </row>
    <row r="10" spans="1:12" ht="30.75" customHeight="1">
      <c r="A10" s="356">
        <v>7</v>
      </c>
      <c r="B10" s="210" t="s">
        <v>4766</v>
      </c>
      <c r="C10" s="206">
        <v>43168</v>
      </c>
      <c r="D10" s="360" t="s">
        <v>4762</v>
      </c>
      <c r="E10" s="360" t="s">
        <v>4767</v>
      </c>
      <c r="F10" s="360" t="s">
        <v>4768</v>
      </c>
      <c r="G10" s="207" t="s">
        <v>4769</v>
      </c>
      <c r="H10" s="208">
        <v>10</v>
      </c>
      <c r="I10" s="208">
        <v>10</v>
      </c>
      <c r="J10" s="360">
        <v>150</v>
      </c>
      <c r="K10" s="360">
        <v>30</v>
      </c>
      <c r="L10" s="209">
        <v>26510</v>
      </c>
    </row>
    <row r="11" spans="1:12" ht="30.75" customHeight="1">
      <c r="A11" s="356">
        <v>8</v>
      </c>
      <c r="B11" s="210" t="s">
        <v>4770</v>
      </c>
      <c r="C11" s="206">
        <v>43168</v>
      </c>
      <c r="D11" s="360" t="s">
        <v>4771</v>
      </c>
      <c r="E11" s="360" t="s">
        <v>4763</v>
      </c>
      <c r="F11" s="360" t="s">
        <v>4772</v>
      </c>
      <c r="G11" s="207" t="s">
        <v>4773</v>
      </c>
      <c r="H11" s="208">
        <v>4</v>
      </c>
      <c r="I11" s="208">
        <v>12</v>
      </c>
      <c r="J11" s="360"/>
      <c r="K11" s="360">
        <v>10</v>
      </c>
      <c r="L11" s="209">
        <v>10560</v>
      </c>
    </row>
    <row r="12" spans="1:12" ht="30.75" customHeight="1">
      <c r="A12" s="356">
        <v>9</v>
      </c>
      <c r="B12" s="210" t="s">
        <v>4774</v>
      </c>
      <c r="C12" s="206">
        <v>43174</v>
      </c>
      <c r="D12" s="360" t="s">
        <v>4747</v>
      </c>
      <c r="E12" s="360" t="s">
        <v>4775</v>
      </c>
      <c r="F12" s="360" t="s">
        <v>4776</v>
      </c>
      <c r="G12" s="207" t="s">
        <v>4777</v>
      </c>
      <c r="H12" s="208">
        <v>186</v>
      </c>
      <c r="I12" s="208">
        <v>186</v>
      </c>
      <c r="J12" s="360">
        <v>63</v>
      </c>
      <c r="K12" s="360">
        <v>25</v>
      </c>
      <c r="L12" s="209">
        <v>397760</v>
      </c>
    </row>
    <row r="13" spans="1:12" ht="30.75" customHeight="1">
      <c r="A13" s="356">
        <v>10</v>
      </c>
      <c r="B13" s="210" t="s">
        <v>4778</v>
      </c>
      <c r="C13" s="206">
        <v>43174</v>
      </c>
      <c r="D13" s="360" t="s">
        <v>4866</v>
      </c>
      <c r="E13" s="360" t="s">
        <v>4763</v>
      </c>
      <c r="F13" s="360" t="s">
        <v>4779</v>
      </c>
      <c r="G13" s="207" t="s">
        <v>4780</v>
      </c>
      <c r="H13" s="208">
        <v>2</v>
      </c>
      <c r="I13" s="208">
        <v>4</v>
      </c>
      <c r="J13" s="360"/>
      <c r="K13" s="360">
        <v>15</v>
      </c>
      <c r="L13" s="209">
        <v>0</v>
      </c>
    </row>
    <row r="14" spans="1:12" ht="30.75" customHeight="1">
      <c r="A14" s="356">
        <v>11</v>
      </c>
      <c r="B14" s="210" t="s">
        <v>4781</v>
      </c>
      <c r="C14" s="206">
        <v>43174</v>
      </c>
      <c r="D14" s="360" t="s">
        <v>4782</v>
      </c>
      <c r="E14" s="360" t="s">
        <v>4775</v>
      </c>
      <c r="F14" s="360" t="s">
        <v>4776</v>
      </c>
      <c r="G14" s="207" t="s">
        <v>4783</v>
      </c>
      <c r="H14" s="208">
        <v>8</v>
      </c>
      <c r="I14" s="208">
        <v>5.6</v>
      </c>
      <c r="J14" s="360">
        <v>100</v>
      </c>
      <c r="K14" s="360">
        <v>10</v>
      </c>
      <c r="L14" s="209">
        <v>31130</v>
      </c>
    </row>
    <row r="15" spans="1:12" ht="30.75" customHeight="1">
      <c r="A15" s="356">
        <v>12</v>
      </c>
      <c r="B15" s="210" t="s">
        <v>4741</v>
      </c>
      <c r="C15" s="206"/>
      <c r="D15" s="360" t="s">
        <v>4742</v>
      </c>
      <c r="E15" s="360" t="s">
        <v>4784</v>
      </c>
      <c r="F15" s="360" t="s">
        <v>4779</v>
      </c>
      <c r="G15" s="207" t="s">
        <v>4785</v>
      </c>
      <c r="H15" s="208">
        <v>2.5</v>
      </c>
      <c r="I15" s="208">
        <v>3.75</v>
      </c>
      <c r="J15" s="360"/>
      <c r="K15" s="360"/>
      <c r="L15" s="209"/>
    </row>
    <row r="16" spans="1:12" ht="30.75" customHeight="1">
      <c r="A16" s="356">
        <v>13</v>
      </c>
      <c r="B16" s="210" t="s">
        <v>4786</v>
      </c>
      <c r="C16" s="206">
        <v>43174</v>
      </c>
      <c r="D16" s="360" t="s">
        <v>4787</v>
      </c>
      <c r="E16" s="360" t="s">
        <v>4788</v>
      </c>
      <c r="F16" s="360" t="s">
        <v>4789</v>
      </c>
      <c r="G16" s="207" t="s">
        <v>4790</v>
      </c>
      <c r="H16" s="208">
        <v>1595</v>
      </c>
      <c r="I16" s="208">
        <v>1595</v>
      </c>
      <c r="J16" s="360">
        <v>900</v>
      </c>
      <c r="K16" s="360">
        <v>210</v>
      </c>
      <c r="L16" s="209">
        <v>0</v>
      </c>
    </row>
    <row r="17" spans="1:12" ht="30.75" customHeight="1">
      <c r="A17" s="356">
        <v>14</v>
      </c>
      <c r="B17" s="210" t="s">
        <v>4777</v>
      </c>
      <c r="C17" s="206">
        <v>43182</v>
      </c>
      <c r="D17" s="360" t="s">
        <v>4747</v>
      </c>
      <c r="E17" s="360" t="s">
        <v>4791</v>
      </c>
      <c r="F17" s="360" t="s">
        <v>4789</v>
      </c>
      <c r="G17" s="207" t="s">
        <v>4792</v>
      </c>
      <c r="H17" s="208">
        <v>5</v>
      </c>
      <c r="I17" s="208">
        <v>6</v>
      </c>
      <c r="J17" s="360">
        <v>50</v>
      </c>
      <c r="K17" s="360">
        <v>10</v>
      </c>
      <c r="L17" s="209">
        <v>5390</v>
      </c>
    </row>
    <row r="18" spans="1:12" ht="30.75" customHeight="1">
      <c r="A18" s="356">
        <v>15</v>
      </c>
      <c r="B18" s="210" t="s">
        <v>4793</v>
      </c>
      <c r="C18" s="206">
        <v>43182</v>
      </c>
      <c r="D18" s="360" t="s">
        <v>4747</v>
      </c>
      <c r="E18" s="360" t="s">
        <v>4794</v>
      </c>
      <c r="F18" s="360" t="s">
        <v>4795</v>
      </c>
      <c r="G18" s="207" t="s">
        <v>4796</v>
      </c>
      <c r="H18" s="208">
        <v>2</v>
      </c>
      <c r="I18" s="208">
        <v>2.4</v>
      </c>
      <c r="J18" s="360">
        <v>63</v>
      </c>
      <c r="K18" s="360">
        <v>10</v>
      </c>
      <c r="L18" s="209">
        <v>0</v>
      </c>
    </row>
    <row r="19" spans="1:12" ht="30.75" customHeight="1">
      <c r="A19" s="356">
        <v>16</v>
      </c>
      <c r="B19" s="210" t="s">
        <v>4797</v>
      </c>
      <c r="C19" s="206">
        <v>43182</v>
      </c>
      <c r="D19" s="360" t="s">
        <v>4747</v>
      </c>
      <c r="E19" s="360" t="s">
        <v>4798</v>
      </c>
      <c r="F19" s="360" t="s">
        <v>4799</v>
      </c>
      <c r="G19" s="207" t="s">
        <v>4800</v>
      </c>
      <c r="H19" s="208">
        <v>2</v>
      </c>
      <c r="I19" s="208">
        <v>2.4</v>
      </c>
      <c r="J19" s="360">
        <v>63</v>
      </c>
      <c r="K19" s="360">
        <v>10</v>
      </c>
      <c r="L19" s="209">
        <v>0</v>
      </c>
    </row>
    <row r="20" spans="1:12" ht="30.75" customHeight="1">
      <c r="A20" s="356">
        <v>17</v>
      </c>
      <c r="B20" s="210" t="s">
        <v>4801</v>
      </c>
      <c r="C20" s="206">
        <v>43185</v>
      </c>
      <c r="D20" s="360" t="s">
        <v>4747</v>
      </c>
      <c r="E20" s="360" t="s">
        <v>4788</v>
      </c>
      <c r="F20" s="360" t="s">
        <v>4789</v>
      </c>
      <c r="G20" s="207" t="s">
        <v>4802</v>
      </c>
      <c r="H20" s="208">
        <v>4</v>
      </c>
      <c r="I20" s="208">
        <v>2</v>
      </c>
      <c r="J20" s="360">
        <v>150</v>
      </c>
      <c r="K20" s="360">
        <v>10</v>
      </c>
      <c r="L20" s="209">
        <v>7260</v>
      </c>
    </row>
    <row r="21" spans="1:12" ht="30.75" customHeight="1">
      <c r="A21" s="356">
        <v>18</v>
      </c>
      <c r="B21" s="210" t="s">
        <v>4803</v>
      </c>
      <c r="C21" s="206">
        <v>43185</v>
      </c>
      <c r="D21" s="360" t="s">
        <v>4804</v>
      </c>
      <c r="E21" s="360" t="s">
        <v>4805</v>
      </c>
      <c r="F21" s="360" t="s">
        <v>4806</v>
      </c>
      <c r="G21" s="207" t="s">
        <v>4807</v>
      </c>
      <c r="H21" s="208">
        <v>600</v>
      </c>
      <c r="I21" s="208">
        <v>1800</v>
      </c>
      <c r="J21" s="360" t="s">
        <v>4808</v>
      </c>
      <c r="K21" s="360">
        <v>60</v>
      </c>
      <c r="L21" s="209">
        <v>9150570</v>
      </c>
    </row>
    <row r="22" spans="1:12" ht="30.75" customHeight="1">
      <c r="A22" s="356">
        <v>19</v>
      </c>
      <c r="B22" s="210" t="s">
        <v>4809</v>
      </c>
      <c r="C22" s="206">
        <v>43196</v>
      </c>
      <c r="D22" s="360" t="s">
        <v>4747</v>
      </c>
      <c r="E22" s="360" t="s">
        <v>4810</v>
      </c>
      <c r="F22" s="360" t="s">
        <v>4811</v>
      </c>
      <c r="G22" s="207" t="s">
        <v>4812</v>
      </c>
      <c r="H22" s="208">
        <v>3</v>
      </c>
      <c r="I22" s="208">
        <v>3.6</v>
      </c>
      <c r="J22" s="360">
        <v>63</v>
      </c>
      <c r="K22" s="360">
        <v>10</v>
      </c>
      <c r="L22" s="209">
        <v>0</v>
      </c>
    </row>
    <row r="23" spans="1:12" ht="30.75" customHeight="1">
      <c r="A23" s="356">
        <v>20</v>
      </c>
      <c r="B23" s="210" t="s">
        <v>4813</v>
      </c>
      <c r="C23" s="206">
        <v>43202</v>
      </c>
      <c r="D23" s="360" t="s">
        <v>4747</v>
      </c>
      <c r="E23" s="360" t="s">
        <v>4867</v>
      </c>
      <c r="F23" s="360" t="s">
        <v>4814</v>
      </c>
      <c r="G23" s="207" t="s">
        <v>4815</v>
      </c>
      <c r="H23" s="208">
        <v>2</v>
      </c>
      <c r="I23" s="208">
        <v>2.8</v>
      </c>
      <c r="J23" s="360">
        <v>90</v>
      </c>
      <c r="K23" s="360">
        <v>10</v>
      </c>
      <c r="L23" s="209">
        <v>0</v>
      </c>
    </row>
    <row r="24" spans="1:12" ht="30.75" customHeight="1">
      <c r="A24" s="356">
        <v>21</v>
      </c>
      <c r="B24" s="210" t="s">
        <v>4816</v>
      </c>
      <c r="C24" s="206">
        <v>43202</v>
      </c>
      <c r="D24" s="360" t="s">
        <v>4747</v>
      </c>
      <c r="E24" s="360" t="s">
        <v>4817</v>
      </c>
      <c r="F24" s="360" t="s">
        <v>4818</v>
      </c>
      <c r="G24" s="207" t="s">
        <v>4819</v>
      </c>
      <c r="H24" s="208">
        <v>2</v>
      </c>
      <c r="I24" s="208">
        <v>2.4</v>
      </c>
      <c r="J24" s="360">
        <v>63</v>
      </c>
      <c r="K24" s="360">
        <v>10</v>
      </c>
      <c r="L24" s="209">
        <v>0</v>
      </c>
    </row>
    <row r="25" spans="1:12" ht="30.75" customHeight="1">
      <c r="A25" s="356">
        <v>22</v>
      </c>
      <c r="B25" s="210" t="s">
        <v>4820</v>
      </c>
      <c r="C25" s="206">
        <v>43202</v>
      </c>
      <c r="D25" s="360" t="s">
        <v>4747</v>
      </c>
      <c r="E25" s="360" t="s">
        <v>4821</v>
      </c>
      <c r="F25" s="360" t="s">
        <v>4822</v>
      </c>
      <c r="G25" s="207" t="s">
        <v>4823</v>
      </c>
      <c r="H25" s="208">
        <v>5</v>
      </c>
      <c r="I25" s="208">
        <v>6</v>
      </c>
      <c r="J25" s="360">
        <v>63</v>
      </c>
      <c r="K25" s="360">
        <v>10</v>
      </c>
      <c r="L25" s="209">
        <v>0</v>
      </c>
    </row>
    <row r="26" spans="1:12" ht="30.75" customHeight="1">
      <c r="A26" s="356">
        <v>23</v>
      </c>
      <c r="B26" s="210" t="s">
        <v>4824</v>
      </c>
      <c r="C26" s="206">
        <v>43203</v>
      </c>
      <c r="D26" s="360" t="s">
        <v>4747</v>
      </c>
      <c r="E26" s="360" t="s">
        <v>4825</v>
      </c>
      <c r="F26" s="360" t="s">
        <v>4826</v>
      </c>
      <c r="G26" s="207" t="s">
        <v>4868</v>
      </c>
      <c r="H26" s="208">
        <v>9</v>
      </c>
      <c r="I26" s="208">
        <v>12.6</v>
      </c>
      <c r="J26" s="360">
        <v>63</v>
      </c>
      <c r="K26" s="360">
        <v>10</v>
      </c>
      <c r="L26" s="209">
        <v>11110</v>
      </c>
    </row>
    <row r="27" spans="1:12" ht="30.75" customHeight="1">
      <c r="A27" s="356">
        <v>24</v>
      </c>
      <c r="B27" s="210" t="s">
        <v>4827</v>
      </c>
      <c r="C27" s="206">
        <v>43206</v>
      </c>
      <c r="D27" s="360" t="s">
        <v>4828</v>
      </c>
      <c r="E27" s="360" t="s">
        <v>4829</v>
      </c>
      <c r="F27" s="360" t="s">
        <v>4822</v>
      </c>
      <c r="G27" s="207" t="s">
        <v>4830</v>
      </c>
      <c r="H27" s="208">
        <v>2</v>
      </c>
      <c r="I27" s="208">
        <v>4</v>
      </c>
      <c r="J27" s="360">
        <v>600</v>
      </c>
      <c r="K27" s="360">
        <v>40</v>
      </c>
      <c r="L27" s="209">
        <v>14190</v>
      </c>
    </row>
    <row r="28" spans="1:12" ht="30.75" customHeight="1">
      <c r="A28" s="356">
        <v>25</v>
      </c>
      <c r="B28" s="210" t="s">
        <v>4831</v>
      </c>
      <c r="C28" s="206">
        <v>43206</v>
      </c>
      <c r="D28" s="360" t="s">
        <v>4832</v>
      </c>
      <c r="E28" s="360" t="s">
        <v>4833</v>
      </c>
      <c r="F28" s="360" t="s">
        <v>4834</v>
      </c>
      <c r="G28" s="207" t="s">
        <v>4869</v>
      </c>
      <c r="H28" s="208" t="s">
        <v>4835</v>
      </c>
      <c r="I28" s="208" t="s">
        <v>4836</v>
      </c>
      <c r="J28" s="360" t="s">
        <v>4837</v>
      </c>
      <c r="K28" s="360">
        <v>10</v>
      </c>
      <c r="L28" s="209">
        <v>18370</v>
      </c>
    </row>
    <row r="29" spans="1:12" ht="30.75" customHeight="1">
      <c r="A29" s="356">
        <v>26</v>
      </c>
      <c r="B29" s="210" t="s">
        <v>4838</v>
      </c>
      <c r="C29" s="206">
        <v>43208</v>
      </c>
      <c r="D29" s="360" t="s">
        <v>4839</v>
      </c>
      <c r="E29" s="360" t="s">
        <v>4840</v>
      </c>
      <c r="F29" s="360" t="s">
        <v>4768</v>
      </c>
      <c r="G29" s="207" t="s">
        <v>4841</v>
      </c>
      <c r="H29" s="208">
        <v>1</v>
      </c>
      <c r="I29" s="208">
        <v>1.2</v>
      </c>
      <c r="J29" s="360">
        <v>50</v>
      </c>
      <c r="K29" s="360">
        <v>10</v>
      </c>
      <c r="L29" s="209">
        <v>0</v>
      </c>
    </row>
    <row r="30" spans="1:12" ht="30.75" customHeight="1">
      <c r="A30" s="356">
        <v>27</v>
      </c>
      <c r="B30" s="210" t="s">
        <v>4842</v>
      </c>
      <c r="C30" s="206">
        <v>43208</v>
      </c>
      <c r="D30" s="360" t="s">
        <v>4747</v>
      </c>
      <c r="E30" s="360" t="s">
        <v>4843</v>
      </c>
      <c r="F30" s="360" t="s">
        <v>4822</v>
      </c>
      <c r="G30" s="207" t="s">
        <v>4844</v>
      </c>
      <c r="H30" s="208">
        <v>4</v>
      </c>
      <c r="I30" s="208">
        <v>4.8</v>
      </c>
      <c r="J30" s="360">
        <v>63</v>
      </c>
      <c r="K30" s="360">
        <v>10</v>
      </c>
      <c r="L30" s="209">
        <v>0</v>
      </c>
    </row>
    <row r="31" spans="1:12" ht="30.75" customHeight="1">
      <c r="A31" s="212">
        <v>28</v>
      </c>
      <c r="B31" s="213" t="s">
        <v>4845</v>
      </c>
      <c r="C31" s="214">
        <v>43210</v>
      </c>
      <c r="D31" s="215" t="s">
        <v>4846</v>
      </c>
      <c r="E31" s="215" t="s">
        <v>4788</v>
      </c>
      <c r="F31" s="215" t="s">
        <v>4776</v>
      </c>
      <c r="G31" s="216" t="s">
        <v>4847</v>
      </c>
      <c r="H31" s="217">
        <v>1.8</v>
      </c>
      <c r="I31" s="217">
        <v>3.2</v>
      </c>
      <c r="J31" s="215">
        <v>0</v>
      </c>
      <c r="K31" s="215">
        <v>12</v>
      </c>
      <c r="L31" s="218">
        <v>0</v>
      </c>
    </row>
    <row r="32" spans="1:12" ht="30.75" customHeight="1">
      <c r="A32" s="356">
        <v>29</v>
      </c>
      <c r="B32" s="210" t="s">
        <v>4848</v>
      </c>
      <c r="C32" s="206">
        <v>43210</v>
      </c>
      <c r="D32" s="360" t="s">
        <v>4849</v>
      </c>
      <c r="E32" s="360" t="s">
        <v>4850</v>
      </c>
      <c r="F32" s="360" t="s">
        <v>4772</v>
      </c>
      <c r="G32" s="207" t="s">
        <v>4851</v>
      </c>
      <c r="H32" s="208">
        <v>4</v>
      </c>
      <c r="I32" s="208">
        <v>4</v>
      </c>
      <c r="J32" s="360">
        <v>100</v>
      </c>
      <c r="K32" s="360">
        <v>7</v>
      </c>
      <c r="L32" s="209">
        <v>0</v>
      </c>
    </row>
    <row r="33" spans="1:12" ht="30.75" customHeight="1">
      <c r="A33" s="356">
        <v>30</v>
      </c>
      <c r="B33" s="210" t="s">
        <v>4852</v>
      </c>
      <c r="C33" s="206">
        <v>43210</v>
      </c>
      <c r="D33" s="360" t="s">
        <v>4853</v>
      </c>
      <c r="E33" s="360" t="s">
        <v>4854</v>
      </c>
      <c r="F33" s="360" t="s">
        <v>4826</v>
      </c>
      <c r="G33" s="207" t="s">
        <v>4870</v>
      </c>
      <c r="H33" s="208">
        <v>828.5</v>
      </c>
      <c r="I33" s="208">
        <v>1830</v>
      </c>
      <c r="J33" s="360">
        <v>300</v>
      </c>
      <c r="K33" s="360">
        <v>60</v>
      </c>
      <c r="L33" s="209">
        <v>0</v>
      </c>
    </row>
    <row r="34" spans="1:12" ht="30.75" customHeight="1">
      <c r="A34" s="356">
        <v>31</v>
      </c>
      <c r="B34" s="210" t="s">
        <v>4855</v>
      </c>
      <c r="C34" s="206">
        <v>43215</v>
      </c>
      <c r="D34" s="360" t="s">
        <v>4856</v>
      </c>
      <c r="E34" s="360" t="s">
        <v>4857</v>
      </c>
      <c r="F34" s="360" t="s">
        <v>4772</v>
      </c>
      <c r="G34" s="207" t="s">
        <v>4858</v>
      </c>
      <c r="H34" s="208">
        <v>1</v>
      </c>
      <c r="I34" s="208">
        <v>1.4</v>
      </c>
      <c r="J34" s="360">
        <v>50</v>
      </c>
      <c r="K34" s="360">
        <v>10</v>
      </c>
      <c r="L34" s="209">
        <v>0</v>
      </c>
    </row>
    <row r="35" spans="1:12" ht="30.75" customHeight="1">
      <c r="A35" s="356">
        <v>32</v>
      </c>
      <c r="B35" s="210" t="s">
        <v>4859</v>
      </c>
      <c r="C35" s="206">
        <v>43215</v>
      </c>
      <c r="D35" s="360" t="s">
        <v>4860</v>
      </c>
      <c r="E35" s="360" t="s">
        <v>4857</v>
      </c>
      <c r="F35" s="360" t="s">
        <v>4772</v>
      </c>
      <c r="G35" s="207" t="s">
        <v>4858</v>
      </c>
      <c r="H35" s="208">
        <v>3</v>
      </c>
      <c r="I35" s="208">
        <v>3.6</v>
      </c>
      <c r="J35" s="360">
        <v>150</v>
      </c>
      <c r="K35" s="360">
        <v>1</v>
      </c>
      <c r="L35" s="209">
        <v>0</v>
      </c>
    </row>
    <row r="36" spans="1:12" ht="30.75" customHeight="1">
      <c r="A36" s="356">
        <v>33</v>
      </c>
      <c r="B36" s="210" t="s">
        <v>4861</v>
      </c>
      <c r="C36" s="206">
        <v>43216</v>
      </c>
      <c r="D36" s="360" t="s">
        <v>4862</v>
      </c>
      <c r="E36" s="360" t="s">
        <v>4863</v>
      </c>
      <c r="F36" s="360" t="s">
        <v>4864</v>
      </c>
      <c r="G36" s="207" t="s">
        <v>4865</v>
      </c>
      <c r="H36" s="208">
        <v>18</v>
      </c>
      <c r="I36" s="208">
        <v>21.6</v>
      </c>
      <c r="J36" s="360">
        <v>63</v>
      </c>
      <c r="K36" s="360">
        <v>10</v>
      </c>
      <c r="L36" s="209">
        <v>19250</v>
      </c>
    </row>
    <row r="37" spans="1:12" ht="30.75" customHeight="1">
      <c r="A37" s="356">
        <v>34</v>
      </c>
      <c r="B37" s="210" t="s">
        <v>4871</v>
      </c>
      <c r="C37" s="206">
        <v>43221</v>
      </c>
      <c r="D37" s="360" t="s">
        <v>4862</v>
      </c>
      <c r="E37" s="360" t="s">
        <v>4840</v>
      </c>
      <c r="F37" s="360" t="s">
        <v>4768</v>
      </c>
      <c r="G37" s="207" t="s">
        <v>4872</v>
      </c>
      <c r="H37" s="208">
        <v>16</v>
      </c>
      <c r="I37" s="208">
        <v>19.2</v>
      </c>
      <c r="J37" s="360">
        <v>63</v>
      </c>
      <c r="K37" s="360">
        <v>10</v>
      </c>
      <c r="L37" s="209">
        <v>0</v>
      </c>
    </row>
    <row r="38" spans="1:12" ht="30.75" customHeight="1">
      <c r="A38" s="356">
        <v>35</v>
      </c>
      <c r="B38" s="210" t="s">
        <v>4873</v>
      </c>
      <c r="C38" s="206">
        <v>43223</v>
      </c>
      <c r="D38" s="360" t="s">
        <v>4874</v>
      </c>
      <c r="E38" s="360"/>
      <c r="F38" s="360" t="s">
        <v>4826</v>
      </c>
      <c r="G38" s="207" t="s">
        <v>4875</v>
      </c>
      <c r="H38" s="208">
        <v>197</v>
      </c>
      <c r="I38" s="208">
        <v>262.3</v>
      </c>
      <c r="J38" s="360">
        <v>100</v>
      </c>
      <c r="K38" s="360">
        <v>10</v>
      </c>
      <c r="L38" s="209">
        <v>230780</v>
      </c>
    </row>
    <row r="39" spans="1:12" ht="30.75" customHeight="1">
      <c r="A39" s="356">
        <v>36</v>
      </c>
      <c r="B39" s="210" t="s">
        <v>4876</v>
      </c>
      <c r="C39" s="206">
        <v>43223</v>
      </c>
      <c r="D39" s="360" t="s">
        <v>4877</v>
      </c>
      <c r="E39" s="360" t="s">
        <v>4788</v>
      </c>
      <c r="F39" s="360" t="s">
        <v>4878</v>
      </c>
      <c r="G39" s="207" t="s">
        <v>4879</v>
      </c>
      <c r="H39" s="208">
        <v>2</v>
      </c>
      <c r="I39" s="208">
        <v>2.4</v>
      </c>
      <c r="J39" s="360">
        <v>63</v>
      </c>
      <c r="K39" s="360">
        <v>10</v>
      </c>
      <c r="L39" s="209">
        <v>0</v>
      </c>
    </row>
    <row r="40" spans="1:12" ht="30.75" customHeight="1">
      <c r="A40" s="356">
        <v>37</v>
      </c>
      <c r="B40" s="210" t="s">
        <v>4741</v>
      </c>
      <c r="C40" s="206">
        <v>43230</v>
      </c>
      <c r="D40" s="360" t="s">
        <v>4880</v>
      </c>
      <c r="E40" s="360"/>
      <c r="F40" s="360" t="s">
        <v>4772</v>
      </c>
      <c r="G40" s="207" t="s">
        <v>4881</v>
      </c>
      <c r="H40" s="208"/>
      <c r="I40" s="208"/>
      <c r="J40" s="360"/>
      <c r="K40" s="360"/>
      <c r="L40" s="209"/>
    </row>
    <row r="41" spans="1:12" ht="30.75" customHeight="1">
      <c r="A41" s="356">
        <v>38</v>
      </c>
      <c r="B41" s="210" t="s">
        <v>4882</v>
      </c>
      <c r="C41" s="206">
        <v>43230</v>
      </c>
      <c r="D41" s="360" t="s">
        <v>4862</v>
      </c>
      <c r="E41" s="360" t="s">
        <v>4883</v>
      </c>
      <c r="F41" s="360" t="s">
        <v>4768</v>
      </c>
      <c r="G41" s="207" t="s">
        <v>4884</v>
      </c>
      <c r="H41" s="208">
        <v>5</v>
      </c>
      <c r="I41" s="208">
        <v>6</v>
      </c>
      <c r="J41" s="360">
        <v>63</v>
      </c>
      <c r="K41" s="360">
        <v>10</v>
      </c>
      <c r="L41" s="209">
        <v>0</v>
      </c>
    </row>
    <row r="42" spans="1:12" ht="30.75" customHeight="1">
      <c r="A42" s="356">
        <v>39</v>
      </c>
      <c r="B42" s="210" t="s">
        <v>4885</v>
      </c>
      <c r="C42" s="206">
        <v>43230</v>
      </c>
      <c r="D42" s="360" t="s">
        <v>4886</v>
      </c>
      <c r="E42" s="360" t="s">
        <v>4887</v>
      </c>
      <c r="F42" s="360" t="s">
        <v>4789</v>
      </c>
      <c r="G42" s="207" t="s">
        <v>4888</v>
      </c>
      <c r="H42" s="208">
        <v>24</v>
      </c>
      <c r="I42" s="208">
        <v>24</v>
      </c>
      <c r="J42" s="360">
        <v>100</v>
      </c>
      <c r="K42" s="360">
        <v>10</v>
      </c>
      <c r="L42" s="209">
        <v>0</v>
      </c>
    </row>
    <row r="43" spans="1:12" ht="30.75" customHeight="1">
      <c r="A43" s="356">
        <v>40</v>
      </c>
      <c r="B43" s="210" t="s">
        <v>4889</v>
      </c>
      <c r="C43" s="206">
        <v>43236</v>
      </c>
      <c r="D43" s="360" t="s">
        <v>4862</v>
      </c>
      <c r="E43" s="360" t="s">
        <v>4890</v>
      </c>
      <c r="F43" s="360" t="s">
        <v>4878</v>
      </c>
      <c r="G43" s="207" t="s">
        <v>4891</v>
      </c>
      <c r="H43" s="208">
        <v>5</v>
      </c>
      <c r="I43" s="208">
        <v>6</v>
      </c>
      <c r="J43" s="360">
        <v>63</v>
      </c>
      <c r="K43" s="360">
        <v>10</v>
      </c>
      <c r="L43" s="209">
        <v>0</v>
      </c>
    </row>
    <row r="44" spans="1:12" ht="30.75" customHeight="1">
      <c r="A44" s="356">
        <v>41</v>
      </c>
      <c r="B44" s="210" t="s">
        <v>4892</v>
      </c>
      <c r="C44" s="206">
        <v>43238</v>
      </c>
      <c r="D44" s="360" t="s">
        <v>4893</v>
      </c>
      <c r="E44" s="360"/>
      <c r="F44" s="219" t="s">
        <v>4772</v>
      </c>
      <c r="G44" s="207" t="s">
        <v>4894</v>
      </c>
      <c r="H44" s="208">
        <v>181</v>
      </c>
      <c r="I44" s="208">
        <v>126.7</v>
      </c>
      <c r="J44" s="360">
        <v>36</v>
      </c>
      <c r="K44" s="360">
        <v>60</v>
      </c>
      <c r="L44" s="209">
        <v>0</v>
      </c>
    </row>
    <row r="45" spans="1:12" ht="30.75" customHeight="1">
      <c r="A45" s="356">
        <v>42</v>
      </c>
      <c r="B45" s="210" t="s">
        <v>4895</v>
      </c>
      <c r="C45" s="206">
        <v>43245</v>
      </c>
      <c r="D45" s="360" t="s">
        <v>4896</v>
      </c>
      <c r="E45" s="360" t="s">
        <v>4788</v>
      </c>
      <c r="F45" s="360" t="s">
        <v>4789</v>
      </c>
      <c r="G45" s="207" t="s">
        <v>4897</v>
      </c>
      <c r="H45" s="208">
        <v>5</v>
      </c>
      <c r="I45" s="208">
        <v>15</v>
      </c>
      <c r="J45" s="360"/>
      <c r="K45" s="360">
        <v>15</v>
      </c>
      <c r="L45" s="209">
        <v>33700</v>
      </c>
    </row>
    <row r="46" spans="1:12" ht="30.75" customHeight="1">
      <c r="A46" s="356">
        <v>43</v>
      </c>
      <c r="B46" s="210" t="s">
        <v>4898</v>
      </c>
      <c r="C46" s="206">
        <v>43244</v>
      </c>
      <c r="D46" s="360" t="s">
        <v>4899</v>
      </c>
      <c r="E46" s="360" t="s">
        <v>4900</v>
      </c>
      <c r="F46" s="360" t="s">
        <v>4768</v>
      </c>
      <c r="G46" s="207" t="s">
        <v>4901</v>
      </c>
      <c r="H46" s="208">
        <v>2</v>
      </c>
      <c r="I46" s="208">
        <v>2</v>
      </c>
      <c r="J46" s="360"/>
      <c r="K46" s="360">
        <v>3</v>
      </c>
      <c r="L46" s="209">
        <v>0</v>
      </c>
    </row>
    <row r="47" spans="1:12" ht="30.75" customHeight="1">
      <c r="A47" s="356">
        <v>44</v>
      </c>
      <c r="B47" s="210" t="s">
        <v>4902</v>
      </c>
      <c r="C47" s="206">
        <v>43245</v>
      </c>
      <c r="D47" s="360" t="s">
        <v>4862</v>
      </c>
      <c r="E47" s="360" t="s">
        <v>4903</v>
      </c>
      <c r="F47" s="360" t="s">
        <v>4789</v>
      </c>
      <c r="G47" s="207" t="s">
        <v>4904</v>
      </c>
      <c r="H47" s="208">
        <v>30</v>
      </c>
      <c r="I47" s="208">
        <v>36</v>
      </c>
      <c r="J47" s="360">
        <v>63</v>
      </c>
      <c r="K47" s="360">
        <v>10</v>
      </c>
      <c r="L47" s="209">
        <v>31570</v>
      </c>
    </row>
    <row r="48" spans="1:12" ht="30.75" customHeight="1">
      <c r="A48" s="356">
        <v>45</v>
      </c>
      <c r="B48" s="210" t="s">
        <v>4905</v>
      </c>
      <c r="C48" s="206">
        <v>43249</v>
      </c>
      <c r="D48" s="360" t="s">
        <v>4762</v>
      </c>
      <c r="E48" s="360" t="s">
        <v>4788</v>
      </c>
      <c r="F48" s="360" t="s">
        <v>4906</v>
      </c>
      <c r="G48" s="207" t="s">
        <v>4907</v>
      </c>
      <c r="H48" s="208">
        <v>1109</v>
      </c>
      <c r="I48" s="208">
        <v>1553</v>
      </c>
      <c r="J48" s="360" t="s">
        <v>4908</v>
      </c>
      <c r="K48" s="360">
        <v>45</v>
      </c>
      <c r="L48" s="209">
        <v>6334460</v>
      </c>
    </row>
    <row r="49" spans="1:12" ht="30.75" customHeight="1">
      <c r="A49" s="356"/>
      <c r="B49" s="210"/>
      <c r="C49" s="206">
        <v>43385</v>
      </c>
      <c r="D49" s="360" t="s">
        <v>4909</v>
      </c>
      <c r="E49" s="360"/>
      <c r="F49" s="360"/>
      <c r="G49" s="207"/>
      <c r="H49" s="208"/>
      <c r="I49" s="208"/>
      <c r="J49" s="360"/>
      <c r="K49" s="360"/>
      <c r="L49" s="209">
        <v>3778600</v>
      </c>
    </row>
    <row r="50" spans="1:12" ht="30.75" customHeight="1">
      <c r="A50" s="356">
        <v>46</v>
      </c>
      <c r="B50" s="210" t="s">
        <v>4910</v>
      </c>
      <c r="C50" s="206">
        <v>43252</v>
      </c>
      <c r="D50" s="360" t="s">
        <v>4911</v>
      </c>
      <c r="E50" s="360" t="s">
        <v>4833</v>
      </c>
      <c r="F50" s="360" t="s">
        <v>4822</v>
      </c>
      <c r="G50" s="207" t="s">
        <v>4912</v>
      </c>
      <c r="H50" s="208">
        <v>35</v>
      </c>
      <c r="I50" s="208">
        <v>49</v>
      </c>
      <c r="J50" s="360">
        <v>100</v>
      </c>
      <c r="K50" s="360">
        <v>5</v>
      </c>
      <c r="L50" s="209">
        <v>22110</v>
      </c>
    </row>
    <row r="51" spans="1:12" ht="30.75" customHeight="1">
      <c r="A51" s="356">
        <v>47</v>
      </c>
      <c r="B51" s="210" t="s">
        <v>4913</v>
      </c>
      <c r="C51" s="206">
        <v>43252</v>
      </c>
      <c r="D51" s="360" t="s">
        <v>4862</v>
      </c>
      <c r="E51" s="360" t="s">
        <v>4914</v>
      </c>
      <c r="F51" s="360" t="s">
        <v>4811</v>
      </c>
      <c r="G51" s="207" t="s">
        <v>4915</v>
      </c>
      <c r="H51" s="208">
        <v>5</v>
      </c>
      <c r="I51" s="234">
        <v>6</v>
      </c>
      <c r="J51" s="360">
        <v>63</v>
      </c>
      <c r="K51" s="360">
        <v>10</v>
      </c>
      <c r="L51" s="209">
        <v>0</v>
      </c>
    </row>
    <row r="52" spans="1:12" ht="30.75" customHeight="1">
      <c r="A52" s="356">
        <v>48</v>
      </c>
      <c r="B52" s="210" t="s">
        <v>4916</v>
      </c>
      <c r="C52" s="206">
        <v>43259</v>
      </c>
      <c r="D52" s="360" t="s">
        <v>4862</v>
      </c>
      <c r="E52" s="360" t="s">
        <v>4917</v>
      </c>
      <c r="F52" s="360" t="s">
        <v>4864</v>
      </c>
      <c r="G52" s="207" t="s">
        <v>4918</v>
      </c>
      <c r="H52" s="208">
        <v>20</v>
      </c>
      <c r="I52" s="234">
        <v>24</v>
      </c>
      <c r="J52" s="360">
        <v>90</v>
      </c>
      <c r="K52" s="360">
        <v>10</v>
      </c>
      <c r="L52" s="209">
        <v>20900</v>
      </c>
    </row>
    <row r="53" spans="1:12" ht="30.75" customHeight="1">
      <c r="A53" s="356">
        <v>49</v>
      </c>
      <c r="B53" s="210" t="s">
        <v>4919</v>
      </c>
      <c r="C53" s="206">
        <v>43259</v>
      </c>
      <c r="D53" s="360" t="s">
        <v>4877</v>
      </c>
      <c r="E53" s="360" t="s">
        <v>4917</v>
      </c>
      <c r="F53" s="360" t="s">
        <v>4864</v>
      </c>
      <c r="G53" s="207" t="s">
        <v>4918</v>
      </c>
      <c r="H53" s="208">
        <v>2</v>
      </c>
      <c r="I53" s="234">
        <v>2.4</v>
      </c>
      <c r="J53" s="360">
        <v>63</v>
      </c>
      <c r="K53" s="360">
        <v>10</v>
      </c>
      <c r="L53" s="209">
        <v>0</v>
      </c>
    </row>
    <row r="54" spans="1:12" ht="30.75" customHeight="1">
      <c r="A54" s="356">
        <v>50</v>
      </c>
      <c r="B54" s="210" t="s">
        <v>4920</v>
      </c>
      <c r="C54" s="206">
        <v>43259</v>
      </c>
      <c r="D54" s="360" t="s">
        <v>4921</v>
      </c>
      <c r="E54" s="360" t="s">
        <v>4788</v>
      </c>
      <c r="F54" s="360" t="s">
        <v>4922</v>
      </c>
      <c r="G54" s="207" t="s">
        <v>4923</v>
      </c>
      <c r="H54" s="208">
        <v>1111</v>
      </c>
      <c r="I54" s="234">
        <v>1930.5</v>
      </c>
      <c r="J54" s="360">
        <v>100</v>
      </c>
      <c r="K54" s="360">
        <v>30</v>
      </c>
      <c r="L54" s="209" t="s">
        <v>4924</v>
      </c>
    </row>
    <row r="55" spans="1:12" ht="30.75" customHeight="1">
      <c r="A55" s="356">
        <v>51</v>
      </c>
      <c r="B55" s="210" t="s">
        <v>4925</v>
      </c>
      <c r="C55" s="206">
        <v>43259</v>
      </c>
      <c r="D55" s="360" t="s">
        <v>4926</v>
      </c>
      <c r="E55" s="360" t="s">
        <v>4763</v>
      </c>
      <c r="F55" s="360" t="s">
        <v>4772</v>
      </c>
      <c r="G55" s="207" t="s">
        <v>4773</v>
      </c>
      <c r="H55" s="208">
        <v>16</v>
      </c>
      <c r="I55" s="234">
        <v>21</v>
      </c>
      <c r="J55" s="360">
        <v>100</v>
      </c>
      <c r="K55" s="360">
        <v>10</v>
      </c>
      <c r="L55" s="209">
        <v>22770</v>
      </c>
    </row>
    <row r="56" spans="1:12" ht="30.75" customHeight="1">
      <c r="A56" s="356">
        <v>52</v>
      </c>
      <c r="B56" s="210" t="s">
        <v>4927</v>
      </c>
      <c r="C56" s="206">
        <v>43263</v>
      </c>
      <c r="D56" s="360" t="s">
        <v>4862</v>
      </c>
      <c r="E56" s="360" t="s">
        <v>4903</v>
      </c>
      <c r="F56" s="360" t="s">
        <v>4789</v>
      </c>
      <c r="G56" s="207" t="s">
        <v>4928</v>
      </c>
      <c r="H56" s="208">
        <v>30</v>
      </c>
      <c r="I56" s="234">
        <v>36</v>
      </c>
      <c r="J56" s="360">
        <v>63</v>
      </c>
      <c r="K56" s="360">
        <v>10</v>
      </c>
      <c r="L56" s="209">
        <v>31350</v>
      </c>
    </row>
    <row r="57" spans="1:12" ht="30.75" customHeight="1">
      <c r="A57" s="356">
        <v>53</v>
      </c>
      <c r="B57" s="210" t="s">
        <v>4621</v>
      </c>
      <c r="C57" s="206">
        <v>43269</v>
      </c>
      <c r="D57" s="360" t="s">
        <v>4929</v>
      </c>
      <c r="E57" s="360" t="s">
        <v>4805</v>
      </c>
      <c r="F57" s="360" t="s">
        <v>4772</v>
      </c>
      <c r="G57" s="207" t="s">
        <v>4930</v>
      </c>
      <c r="H57" s="208">
        <v>315</v>
      </c>
      <c r="I57" s="234">
        <v>1890</v>
      </c>
      <c r="J57" s="360">
        <v>800</v>
      </c>
      <c r="K57" s="360">
        <v>40</v>
      </c>
      <c r="L57" s="209">
        <v>6460740</v>
      </c>
    </row>
    <row r="58" spans="1:12" ht="30.75" customHeight="1">
      <c r="A58" s="356">
        <v>54</v>
      </c>
      <c r="B58" s="210" t="s">
        <v>4624</v>
      </c>
      <c r="C58" s="206">
        <v>43269</v>
      </c>
      <c r="D58" s="360" t="s">
        <v>4929</v>
      </c>
      <c r="E58" s="360" t="s">
        <v>4788</v>
      </c>
      <c r="F58" s="360" t="s">
        <v>4789</v>
      </c>
      <c r="G58" s="207" t="s">
        <v>4931</v>
      </c>
      <c r="H58" s="208">
        <v>925</v>
      </c>
      <c r="I58" s="234">
        <v>5550</v>
      </c>
      <c r="J58" s="360" t="s">
        <v>4932</v>
      </c>
      <c r="K58" s="360">
        <v>110</v>
      </c>
      <c r="L58" s="209">
        <v>50811530</v>
      </c>
    </row>
    <row r="59" spans="1:12" ht="30.75" customHeight="1">
      <c r="A59" s="356">
        <v>55</v>
      </c>
      <c r="B59" s="210" t="s">
        <v>4933</v>
      </c>
      <c r="C59" s="206">
        <v>43270</v>
      </c>
      <c r="D59" s="360" t="s">
        <v>4862</v>
      </c>
      <c r="E59" s="360" t="s">
        <v>4934</v>
      </c>
      <c r="F59" s="360" t="s">
        <v>4864</v>
      </c>
      <c r="G59" s="207" t="s">
        <v>4935</v>
      </c>
      <c r="H59" s="208">
        <v>5</v>
      </c>
      <c r="I59" s="234">
        <v>6</v>
      </c>
      <c r="J59" s="360">
        <v>110</v>
      </c>
      <c r="K59" s="360">
        <v>10</v>
      </c>
      <c r="L59" s="209">
        <v>0</v>
      </c>
    </row>
    <row r="60" spans="1:12" ht="30.75" customHeight="1">
      <c r="A60" s="356">
        <v>56</v>
      </c>
      <c r="B60" s="210" t="s">
        <v>4936</v>
      </c>
      <c r="C60" s="206">
        <v>43270</v>
      </c>
      <c r="D60" s="360" t="s">
        <v>4937</v>
      </c>
      <c r="E60" s="360" t="s">
        <v>4833</v>
      </c>
      <c r="F60" s="360" t="s">
        <v>4826</v>
      </c>
      <c r="G60" s="207" t="s">
        <v>4938</v>
      </c>
      <c r="H60" s="208">
        <v>2</v>
      </c>
      <c r="I60" s="234">
        <v>4</v>
      </c>
      <c r="J60" s="360"/>
      <c r="K60" s="360">
        <v>60</v>
      </c>
      <c r="L60" s="209">
        <v>0</v>
      </c>
    </row>
    <row r="61" spans="1:12" ht="30.75" customHeight="1">
      <c r="A61" s="356">
        <v>57</v>
      </c>
      <c r="B61" s="210" t="s">
        <v>4939</v>
      </c>
      <c r="C61" s="206">
        <v>43272</v>
      </c>
      <c r="D61" s="360" t="s">
        <v>4940</v>
      </c>
      <c r="E61" s="360" t="s">
        <v>4763</v>
      </c>
      <c r="F61" s="360" t="s">
        <v>4764</v>
      </c>
      <c r="G61" s="207" t="s">
        <v>4941</v>
      </c>
      <c r="H61" s="208">
        <v>5</v>
      </c>
      <c r="I61" s="234">
        <v>5</v>
      </c>
      <c r="J61" s="360"/>
      <c r="K61" s="360">
        <v>2</v>
      </c>
      <c r="L61" s="209">
        <v>0</v>
      </c>
    </row>
    <row r="62" spans="1:12" ht="30.75" customHeight="1">
      <c r="A62" s="356">
        <v>58</v>
      </c>
      <c r="B62" s="210" t="s">
        <v>4634</v>
      </c>
      <c r="C62" s="206">
        <v>43276</v>
      </c>
      <c r="D62" s="360" t="s">
        <v>4862</v>
      </c>
      <c r="E62" s="360" t="s">
        <v>4942</v>
      </c>
      <c r="F62" s="360" t="s">
        <v>4768</v>
      </c>
      <c r="G62" s="207" t="s">
        <v>4769</v>
      </c>
      <c r="H62" s="208">
        <v>6</v>
      </c>
      <c r="I62" s="234">
        <v>6</v>
      </c>
      <c r="J62" s="360">
        <v>110</v>
      </c>
      <c r="K62" s="360">
        <v>10</v>
      </c>
      <c r="L62" s="209">
        <v>0</v>
      </c>
    </row>
    <row r="63" spans="1:12" ht="30.75" customHeight="1">
      <c r="A63" s="356">
        <v>59</v>
      </c>
      <c r="B63" s="210" t="s">
        <v>4637</v>
      </c>
      <c r="C63" s="206">
        <v>43276</v>
      </c>
      <c r="D63" s="360" t="s">
        <v>4862</v>
      </c>
      <c r="E63" s="360" t="s">
        <v>4943</v>
      </c>
      <c r="F63" s="360" t="s">
        <v>4768</v>
      </c>
      <c r="G63" s="207" t="s">
        <v>4944</v>
      </c>
      <c r="H63" s="208">
        <v>2</v>
      </c>
      <c r="I63" s="234">
        <v>2.4</v>
      </c>
      <c r="J63" s="360">
        <v>63</v>
      </c>
      <c r="K63" s="360">
        <v>10</v>
      </c>
      <c r="L63" s="209">
        <v>0</v>
      </c>
    </row>
    <row r="64" spans="1:12" ht="30.75" customHeight="1">
      <c r="A64" s="356">
        <v>60</v>
      </c>
      <c r="B64" s="210" t="s">
        <v>4945</v>
      </c>
      <c r="C64" s="206">
        <v>43286</v>
      </c>
      <c r="D64" s="360" t="s">
        <v>4946</v>
      </c>
      <c r="E64" s="360" t="s">
        <v>4947</v>
      </c>
      <c r="F64" s="360" t="s">
        <v>4864</v>
      </c>
      <c r="G64" s="207" t="s">
        <v>4948</v>
      </c>
      <c r="H64" s="208">
        <v>8</v>
      </c>
      <c r="I64" s="234">
        <v>8</v>
      </c>
      <c r="J64" s="360">
        <v>100</v>
      </c>
      <c r="K64" s="360">
        <v>30</v>
      </c>
      <c r="L64" s="209">
        <v>20130</v>
      </c>
    </row>
    <row r="65" spans="1:12" ht="30.75" customHeight="1">
      <c r="A65" s="356">
        <v>61</v>
      </c>
      <c r="B65" s="210" t="s">
        <v>4949</v>
      </c>
      <c r="C65" s="206">
        <v>43286</v>
      </c>
      <c r="D65" s="360" t="s">
        <v>4862</v>
      </c>
      <c r="E65" s="360" t="s">
        <v>4867</v>
      </c>
      <c r="F65" s="360" t="s">
        <v>4814</v>
      </c>
      <c r="G65" s="207" t="s">
        <v>4950</v>
      </c>
      <c r="H65" s="208">
        <v>2</v>
      </c>
      <c r="I65" s="234">
        <v>2.4</v>
      </c>
      <c r="J65" s="360">
        <v>63</v>
      </c>
      <c r="K65" s="360">
        <v>10</v>
      </c>
      <c r="L65" s="209">
        <v>0</v>
      </c>
    </row>
    <row r="66" spans="1:12" ht="30.75" customHeight="1">
      <c r="A66" s="356">
        <v>62</v>
      </c>
      <c r="B66" s="220" t="s">
        <v>4951</v>
      </c>
      <c r="C66" s="206">
        <v>43286</v>
      </c>
      <c r="D66" s="221" t="s">
        <v>4952</v>
      </c>
      <c r="E66" s="360" t="s">
        <v>4953</v>
      </c>
      <c r="F66" s="360" t="s">
        <v>4764</v>
      </c>
      <c r="G66" s="207" t="s">
        <v>4954</v>
      </c>
      <c r="H66" s="208">
        <v>4</v>
      </c>
      <c r="I66" s="234">
        <v>4</v>
      </c>
      <c r="J66" s="360">
        <v>100</v>
      </c>
      <c r="K66" s="360">
        <v>2</v>
      </c>
      <c r="L66" s="209">
        <v>0</v>
      </c>
    </row>
    <row r="67" spans="1:12" ht="30.75" customHeight="1">
      <c r="A67" s="356">
        <v>63</v>
      </c>
      <c r="B67" s="207" t="s">
        <v>4955</v>
      </c>
      <c r="C67" s="206">
        <v>43286</v>
      </c>
      <c r="D67" s="221" t="s">
        <v>4862</v>
      </c>
      <c r="E67" s="360" t="s">
        <v>4788</v>
      </c>
      <c r="F67" s="360" t="s">
        <v>4789</v>
      </c>
      <c r="G67" s="207" t="s">
        <v>4956</v>
      </c>
      <c r="H67" s="208">
        <v>9</v>
      </c>
      <c r="I67" s="234">
        <v>12.6</v>
      </c>
      <c r="J67" s="360">
        <v>160</v>
      </c>
      <c r="K67" s="360">
        <v>30</v>
      </c>
      <c r="L67" s="209">
        <v>32010</v>
      </c>
    </row>
    <row r="68" spans="1:12" ht="30.75" customHeight="1">
      <c r="A68" s="356">
        <v>64</v>
      </c>
      <c r="B68" s="222" t="s">
        <v>4957</v>
      </c>
      <c r="C68" s="206">
        <v>43286</v>
      </c>
      <c r="D68" s="221" t="s">
        <v>4862</v>
      </c>
      <c r="E68" s="221" t="s">
        <v>4958</v>
      </c>
      <c r="F68" s="221" t="s">
        <v>4959</v>
      </c>
      <c r="G68" s="222" t="s">
        <v>4960</v>
      </c>
      <c r="H68" s="223">
        <v>586</v>
      </c>
      <c r="I68" s="235">
        <v>702.6</v>
      </c>
      <c r="J68" s="221" t="s">
        <v>4961</v>
      </c>
      <c r="K68" s="360">
        <v>30</v>
      </c>
      <c r="L68" s="224">
        <v>1792560</v>
      </c>
    </row>
    <row r="69" spans="1:12" ht="30.75" customHeight="1">
      <c r="A69" s="356">
        <v>65</v>
      </c>
      <c r="B69" s="222" t="s">
        <v>4962</v>
      </c>
      <c r="C69" s="206">
        <v>43289</v>
      </c>
      <c r="D69" s="221" t="s">
        <v>4963</v>
      </c>
      <c r="E69" s="360" t="s">
        <v>4964</v>
      </c>
      <c r="F69" s="360" t="s">
        <v>4768</v>
      </c>
      <c r="G69" s="236">
        <v>18264</v>
      </c>
      <c r="H69" s="208">
        <v>4</v>
      </c>
      <c r="I69" s="234">
        <v>6</v>
      </c>
      <c r="J69" s="360">
        <v>300</v>
      </c>
      <c r="K69" s="360">
        <v>50</v>
      </c>
      <c r="L69" s="209">
        <v>25520</v>
      </c>
    </row>
    <row r="70" spans="1:12" ht="30.75" customHeight="1">
      <c r="A70" s="356">
        <v>66</v>
      </c>
      <c r="B70" s="222" t="s">
        <v>4965</v>
      </c>
      <c r="C70" s="206">
        <v>43290</v>
      </c>
      <c r="D70" s="221" t="s">
        <v>4862</v>
      </c>
      <c r="E70" s="360" t="s">
        <v>4966</v>
      </c>
      <c r="F70" s="360" t="s">
        <v>4864</v>
      </c>
      <c r="G70" s="360">
        <v>3765</v>
      </c>
      <c r="H70" s="208">
        <v>5</v>
      </c>
      <c r="I70" s="234">
        <v>6</v>
      </c>
      <c r="J70" s="360">
        <v>90</v>
      </c>
      <c r="K70" s="360">
        <v>10</v>
      </c>
      <c r="L70" s="209">
        <v>0</v>
      </c>
    </row>
    <row r="71" spans="1:12" ht="30.75" customHeight="1">
      <c r="A71" s="356">
        <v>67</v>
      </c>
      <c r="B71" s="225">
        <v>64</v>
      </c>
      <c r="C71" s="206">
        <v>43292</v>
      </c>
      <c r="D71" s="211" t="s">
        <v>4967</v>
      </c>
      <c r="E71" s="360" t="s">
        <v>4968</v>
      </c>
      <c r="F71" s="360" t="s">
        <v>4864</v>
      </c>
      <c r="G71" s="207" t="s">
        <v>4781</v>
      </c>
      <c r="H71" s="208">
        <v>45</v>
      </c>
      <c r="I71" s="234">
        <v>54</v>
      </c>
      <c r="J71" s="360">
        <v>300</v>
      </c>
      <c r="K71" s="360">
        <v>30</v>
      </c>
      <c r="L71" s="209">
        <v>142340</v>
      </c>
    </row>
    <row r="72" spans="1:12" ht="30.75" customHeight="1">
      <c r="A72" s="356">
        <v>68</v>
      </c>
      <c r="B72" s="225">
        <v>65</v>
      </c>
      <c r="C72" s="206">
        <v>43292</v>
      </c>
      <c r="D72" s="211" t="s">
        <v>4849</v>
      </c>
      <c r="E72" s="360" t="s">
        <v>4969</v>
      </c>
      <c r="F72" s="360" t="s">
        <v>4764</v>
      </c>
      <c r="G72" s="207" t="s">
        <v>4941</v>
      </c>
      <c r="H72" s="208">
        <v>6</v>
      </c>
      <c r="I72" s="234">
        <v>6</v>
      </c>
      <c r="J72" s="360">
        <v>100</v>
      </c>
      <c r="K72" s="360">
        <v>7</v>
      </c>
      <c r="L72" s="209">
        <v>0</v>
      </c>
    </row>
    <row r="73" spans="1:12" ht="30.75" customHeight="1">
      <c r="A73" s="356">
        <v>69</v>
      </c>
      <c r="B73" s="226">
        <v>66</v>
      </c>
      <c r="C73" s="206">
        <v>43293</v>
      </c>
      <c r="D73" s="211" t="s">
        <v>4970</v>
      </c>
      <c r="E73" s="360" t="s">
        <v>4788</v>
      </c>
      <c r="F73" s="360" t="s">
        <v>4878</v>
      </c>
      <c r="G73" s="207" t="s">
        <v>4971</v>
      </c>
      <c r="H73" s="208">
        <v>3</v>
      </c>
      <c r="I73" s="234">
        <v>6</v>
      </c>
      <c r="J73" s="360"/>
      <c r="K73" s="360">
        <v>7</v>
      </c>
      <c r="L73" s="209">
        <v>0</v>
      </c>
    </row>
    <row r="74" spans="1:12" ht="30.75" customHeight="1">
      <c r="A74" s="356">
        <v>70</v>
      </c>
      <c r="B74" s="225">
        <v>67</v>
      </c>
      <c r="C74" s="206">
        <v>43297</v>
      </c>
      <c r="D74" s="211" t="s">
        <v>4862</v>
      </c>
      <c r="E74" s="360" t="s">
        <v>4833</v>
      </c>
      <c r="F74" s="360" t="s">
        <v>4768</v>
      </c>
      <c r="G74" s="360">
        <v>5112</v>
      </c>
      <c r="H74" s="208">
        <v>5</v>
      </c>
      <c r="I74" s="234">
        <v>6</v>
      </c>
      <c r="J74" s="360">
        <v>110</v>
      </c>
      <c r="K74" s="360">
        <v>10</v>
      </c>
      <c r="L74" s="209">
        <v>0</v>
      </c>
    </row>
    <row r="75" spans="1:12" ht="30.75" customHeight="1">
      <c r="A75" s="356">
        <v>71</v>
      </c>
      <c r="B75" s="226">
        <v>68</v>
      </c>
      <c r="C75" s="206">
        <v>43297</v>
      </c>
      <c r="D75" s="221" t="s">
        <v>4862</v>
      </c>
      <c r="E75" s="360" t="s">
        <v>4966</v>
      </c>
      <c r="F75" s="360" t="s">
        <v>4864</v>
      </c>
      <c r="G75" s="360">
        <v>4508</v>
      </c>
      <c r="H75" s="208">
        <v>4</v>
      </c>
      <c r="I75" s="234">
        <v>4.8</v>
      </c>
      <c r="J75" s="360">
        <v>90</v>
      </c>
      <c r="K75" s="360">
        <v>10</v>
      </c>
      <c r="L75" s="209">
        <v>0</v>
      </c>
    </row>
    <row r="76" spans="1:12" ht="30.75" customHeight="1">
      <c r="A76" s="356">
        <v>72</v>
      </c>
      <c r="B76" s="225">
        <v>69</v>
      </c>
      <c r="C76" s="206">
        <v>43299</v>
      </c>
      <c r="D76" s="221" t="s">
        <v>4972</v>
      </c>
      <c r="E76" s="360" t="s">
        <v>4763</v>
      </c>
      <c r="F76" s="360" t="s">
        <v>4864</v>
      </c>
      <c r="G76" s="360">
        <v>4124</v>
      </c>
      <c r="H76" s="208">
        <v>40</v>
      </c>
      <c r="I76" s="234">
        <v>320</v>
      </c>
      <c r="J76" s="360"/>
      <c r="K76" s="360">
        <v>196</v>
      </c>
      <c r="L76" s="209">
        <v>10352430</v>
      </c>
    </row>
    <row r="77" spans="1:12" ht="30.75" customHeight="1">
      <c r="A77" s="356">
        <v>73</v>
      </c>
      <c r="B77" s="226">
        <v>70</v>
      </c>
      <c r="C77" s="206">
        <v>43304</v>
      </c>
      <c r="D77" s="221" t="s">
        <v>4862</v>
      </c>
      <c r="E77" s="360" t="s">
        <v>4759</v>
      </c>
      <c r="F77" s="360" t="s">
        <v>4749</v>
      </c>
      <c r="G77" s="360" t="s">
        <v>4973</v>
      </c>
      <c r="H77" s="208">
        <v>7</v>
      </c>
      <c r="I77" s="234">
        <v>8.4</v>
      </c>
      <c r="J77" s="360">
        <v>63</v>
      </c>
      <c r="K77" s="360">
        <v>30</v>
      </c>
      <c r="L77" s="209">
        <v>21010</v>
      </c>
    </row>
    <row r="78" spans="1:12" ht="30.75" customHeight="1">
      <c r="A78" s="356">
        <v>74</v>
      </c>
      <c r="B78" s="225">
        <v>71</v>
      </c>
      <c r="C78" s="206">
        <v>43305</v>
      </c>
      <c r="D78" s="211" t="s">
        <v>4974</v>
      </c>
      <c r="E78" s="360" t="s">
        <v>4968</v>
      </c>
      <c r="F78" s="360" t="s">
        <v>4744</v>
      </c>
      <c r="G78" s="207" t="s">
        <v>4975</v>
      </c>
      <c r="H78" s="208">
        <v>27</v>
      </c>
      <c r="I78" s="234">
        <v>27</v>
      </c>
      <c r="J78" s="360"/>
      <c r="K78" s="360">
        <v>35</v>
      </c>
      <c r="L78" s="209">
        <v>0</v>
      </c>
    </row>
    <row r="79" spans="1:12" ht="30.75" customHeight="1">
      <c r="A79" s="356">
        <v>75</v>
      </c>
      <c r="B79" s="222" t="s">
        <v>4976</v>
      </c>
      <c r="C79" s="206">
        <v>43306</v>
      </c>
      <c r="D79" s="211" t="s">
        <v>4977</v>
      </c>
      <c r="E79" s="360" t="s">
        <v>4833</v>
      </c>
      <c r="F79" s="360" t="s">
        <v>4822</v>
      </c>
      <c r="G79" s="237" t="s">
        <v>4978</v>
      </c>
      <c r="H79" s="208">
        <v>3</v>
      </c>
      <c r="I79" s="234">
        <v>2.1</v>
      </c>
      <c r="J79" s="360">
        <v>36</v>
      </c>
      <c r="K79" s="360">
        <v>15</v>
      </c>
      <c r="L79" s="209">
        <v>0</v>
      </c>
    </row>
    <row r="80" spans="1:12" ht="30.75" customHeight="1">
      <c r="A80" s="356">
        <v>76</v>
      </c>
      <c r="B80" s="222" t="s">
        <v>4979</v>
      </c>
      <c r="C80" s="206">
        <v>43306</v>
      </c>
      <c r="D80" s="211" t="s">
        <v>4862</v>
      </c>
      <c r="E80" s="360" t="s">
        <v>4980</v>
      </c>
      <c r="F80" s="360" t="s">
        <v>4776</v>
      </c>
      <c r="G80" s="360" t="s">
        <v>4981</v>
      </c>
      <c r="H80" s="208">
        <v>52.5</v>
      </c>
      <c r="I80" s="234">
        <v>63</v>
      </c>
      <c r="J80" s="360">
        <v>50</v>
      </c>
      <c r="K80" s="360">
        <v>30</v>
      </c>
      <c r="L80" s="209">
        <v>158290</v>
      </c>
    </row>
    <row r="81" spans="1:12" ht="30.75" customHeight="1">
      <c r="A81" s="356">
        <v>77</v>
      </c>
      <c r="B81" s="225">
        <v>74</v>
      </c>
      <c r="C81" s="206">
        <v>43307</v>
      </c>
      <c r="D81" s="211" t="s">
        <v>4862</v>
      </c>
      <c r="E81" s="360" t="s">
        <v>4982</v>
      </c>
      <c r="F81" s="360" t="s">
        <v>4864</v>
      </c>
      <c r="G81" s="207" t="s">
        <v>4983</v>
      </c>
      <c r="H81" s="208">
        <v>18</v>
      </c>
      <c r="I81" s="234">
        <v>21.6</v>
      </c>
      <c r="J81" s="360">
        <v>63</v>
      </c>
      <c r="K81" s="360">
        <v>10</v>
      </c>
      <c r="L81" s="209">
        <v>18480</v>
      </c>
    </row>
    <row r="82" spans="1:12" ht="30.75" customHeight="1">
      <c r="A82" s="356">
        <v>78</v>
      </c>
      <c r="B82" s="225">
        <v>75</v>
      </c>
      <c r="C82" s="206">
        <v>43307</v>
      </c>
      <c r="D82" s="211" t="s">
        <v>4862</v>
      </c>
      <c r="E82" s="360" t="s">
        <v>4964</v>
      </c>
      <c r="F82" s="360" t="s">
        <v>4768</v>
      </c>
      <c r="G82" s="360">
        <v>1831</v>
      </c>
      <c r="H82" s="208">
        <v>2</v>
      </c>
      <c r="I82" s="360">
        <v>2.4</v>
      </c>
      <c r="J82" s="360">
        <v>63</v>
      </c>
      <c r="K82" s="360">
        <v>10</v>
      </c>
      <c r="L82" s="209">
        <v>0</v>
      </c>
    </row>
    <row r="83" spans="1:12" ht="30.75" customHeight="1">
      <c r="A83" s="356">
        <v>79</v>
      </c>
      <c r="B83" s="225">
        <v>76</v>
      </c>
      <c r="C83" s="206">
        <v>43307</v>
      </c>
      <c r="D83" s="221" t="s">
        <v>4862</v>
      </c>
      <c r="E83" s="360" t="s">
        <v>4964</v>
      </c>
      <c r="F83" s="360" t="s">
        <v>4768</v>
      </c>
      <c r="G83" s="207" t="s">
        <v>4984</v>
      </c>
      <c r="H83" s="208">
        <v>9</v>
      </c>
      <c r="I83" s="360">
        <v>12.6</v>
      </c>
      <c r="J83" s="360">
        <v>315</v>
      </c>
      <c r="K83" s="360">
        <v>10</v>
      </c>
      <c r="L83" s="209">
        <v>12100</v>
      </c>
    </row>
    <row r="84" spans="1:12" ht="30.75" customHeight="1">
      <c r="A84" s="356">
        <v>80</v>
      </c>
      <c r="B84" s="225">
        <v>77</v>
      </c>
      <c r="C84" s="206">
        <v>43307</v>
      </c>
      <c r="D84" s="211" t="s">
        <v>4862</v>
      </c>
      <c r="E84" s="360" t="s">
        <v>4968</v>
      </c>
      <c r="F84" s="360" t="s">
        <v>4864</v>
      </c>
      <c r="G84" s="360">
        <v>5516</v>
      </c>
      <c r="H84" s="208">
        <v>17</v>
      </c>
      <c r="I84" s="360">
        <v>20.399999999999999</v>
      </c>
      <c r="J84" s="360">
        <v>63</v>
      </c>
      <c r="K84" s="360">
        <v>10</v>
      </c>
      <c r="L84" s="209">
        <v>17380</v>
      </c>
    </row>
    <row r="85" spans="1:12" ht="30.75" customHeight="1">
      <c r="A85" s="356">
        <v>81</v>
      </c>
      <c r="B85" s="222" t="s">
        <v>4985</v>
      </c>
      <c r="C85" s="206">
        <v>43314</v>
      </c>
      <c r="D85" s="221" t="s">
        <v>4986</v>
      </c>
      <c r="E85" s="360" t="s">
        <v>4964</v>
      </c>
      <c r="F85" s="360" t="s">
        <v>4768</v>
      </c>
      <c r="G85" s="207" t="s">
        <v>4984</v>
      </c>
      <c r="H85" s="234">
        <v>9</v>
      </c>
      <c r="I85" s="234">
        <v>6.3</v>
      </c>
      <c r="J85" s="360">
        <v>100</v>
      </c>
      <c r="K85" s="360">
        <v>10</v>
      </c>
      <c r="L85" s="209">
        <v>0</v>
      </c>
    </row>
    <row r="86" spans="1:12" ht="30.75" customHeight="1">
      <c r="A86" s="356">
        <v>82</v>
      </c>
      <c r="B86" s="222" t="s">
        <v>4987</v>
      </c>
      <c r="C86" s="206">
        <v>43314</v>
      </c>
      <c r="D86" s="221" t="s">
        <v>4862</v>
      </c>
      <c r="E86" s="360" t="s">
        <v>4988</v>
      </c>
      <c r="F86" s="360" t="s">
        <v>4772</v>
      </c>
      <c r="G86" s="207" t="s">
        <v>4989</v>
      </c>
      <c r="H86" s="234">
        <v>4</v>
      </c>
      <c r="I86" s="234">
        <v>4.8</v>
      </c>
      <c r="J86" s="360">
        <v>63</v>
      </c>
      <c r="K86" s="360">
        <v>10</v>
      </c>
      <c r="L86" s="209">
        <v>0</v>
      </c>
    </row>
    <row r="87" spans="1:12" ht="30.75" customHeight="1">
      <c r="A87" s="356">
        <v>83</v>
      </c>
      <c r="B87" s="222" t="s">
        <v>4990</v>
      </c>
      <c r="C87" s="206">
        <v>43314</v>
      </c>
      <c r="D87" s="221" t="s">
        <v>4929</v>
      </c>
      <c r="E87" s="360" t="s">
        <v>4788</v>
      </c>
      <c r="F87" s="360" t="s">
        <v>4504</v>
      </c>
      <c r="G87" s="207" t="s">
        <v>4991</v>
      </c>
      <c r="H87" s="234">
        <v>600</v>
      </c>
      <c r="I87" s="234">
        <v>3600</v>
      </c>
      <c r="J87" s="360">
        <v>500</v>
      </c>
      <c r="K87" s="360">
        <v>120</v>
      </c>
      <c r="L87" s="209">
        <v>35821500</v>
      </c>
    </row>
    <row r="88" spans="1:12" ht="30.75" customHeight="1">
      <c r="A88" s="356">
        <v>84</v>
      </c>
      <c r="B88" s="222" t="s">
        <v>4992</v>
      </c>
      <c r="C88" s="206">
        <v>43320</v>
      </c>
      <c r="D88" s="221" t="s">
        <v>4862</v>
      </c>
      <c r="E88" s="360" t="s">
        <v>4993</v>
      </c>
      <c r="F88" s="360" t="s">
        <v>4789</v>
      </c>
      <c r="G88" s="360" t="s">
        <v>4994</v>
      </c>
      <c r="H88" s="234">
        <v>180</v>
      </c>
      <c r="I88" s="234">
        <v>216</v>
      </c>
      <c r="J88" s="360">
        <v>150</v>
      </c>
      <c r="K88" s="360">
        <v>30</v>
      </c>
      <c r="L88" s="209">
        <v>547800</v>
      </c>
    </row>
    <row r="89" spans="1:12" ht="30.75" customHeight="1">
      <c r="A89" s="356">
        <v>85</v>
      </c>
      <c r="B89" s="225">
        <v>82</v>
      </c>
      <c r="C89" s="206">
        <v>43320</v>
      </c>
      <c r="D89" s="211" t="s">
        <v>4995</v>
      </c>
      <c r="E89" s="360" t="s">
        <v>4833</v>
      </c>
      <c r="F89" s="360" t="s">
        <v>4768</v>
      </c>
      <c r="G89" s="207" t="s">
        <v>4996</v>
      </c>
      <c r="H89" s="234">
        <v>2</v>
      </c>
      <c r="I89" s="234">
        <v>4</v>
      </c>
      <c r="J89" s="360">
        <v>100</v>
      </c>
      <c r="K89" s="360">
        <v>7</v>
      </c>
      <c r="L89" s="209">
        <v>0</v>
      </c>
    </row>
    <row r="90" spans="1:12" ht="30.75" customHeight="1">
      <c r="A90" s="356">
        <v>86</v>
      </c>
      <c r="B90" s="225">
        <v>83</v>
      </c>
      <c r="C90" s="206">
        <v>43322</v>
      </c>
      <c r="D90" s="221" t="s">
        <v>4997</v>
      </c>
      <c r="E90" s="360" t="s">
        <v>4998</v>
      </c>
      <c r="F90" s="360" t="s">
        <v>4959</v>
      </c>
      <c r="G90" s="360">
        <v>545</v>
      </c>
      <c r="H90" s="234">
        <v>2.4</v>
      </c>
      <c r="I90" s="234">
        <v>2.4</v>
      </c>
      <c r="J90" s="360">
        <v>100</v>
      </c>
      <c r="K90" s="360">
        <v>1</v>
      </c>
      <c r="L90" s="209">
        <v>0</v>
      </c>
    </row>
    <row r="91" spans="1:12" ht="30.75" customHeight="1">
      <c r="A91" s="356">
        <v>87</v>
      </c>
      <c r="B91" s="225">
        <v>84</v>
      </c>
      <c r="C91" s="206">
        <v>43322</v>
      </c>
      <c r="D91" s="211" t="s">
        <v>4997</v>
      </c>
      <c r="E91" s="360" t="s">
        <v>4810</v>
      </c>
      <c r="F91" s="360" t="s">
        <v>4811</v>
      </c>
      <c r="G91" s="207" t="s">
        <v>4999</v>
      </c>
      <c r="H91" s="234">
        <v>7.2</v>
      </c>
      <c r="I91" s="234">
        <v>7.2</v>
      </c>
      <c r="J91" s="360">
        <v>200</v>
      </c>
      <c r="K91" s="360">
        <v>1</v>
      </c>
      <c r="L91" s="209">
        <v>0</v>
      </c>
    </row>
    <row r="92" spans="1:12" ht="30.75" customHeight="1">
      <c r="A92" s="356">
        <v>88</v>
      </c>
      <c r="B92" s="225">
        <v>85</v>
      </c>
      <c r="C92" s="206">
        <v>43322</v>
      </c>
      <c r="D92" s="211" t="s">
        <v>4862</v>
      </c>
      <c r="E92" s="360" t="s">
        <v>4982</v>
      </c>
      <c r="F92" s="360" t="s">
        <v>4864</v>
      </c>
      <c r="G92" s="360">
        <v>5273</v>
      </c>
      <c r="H92" s="360">
        <v>4</v>
      </c>
      <c r="I92" s="360">
        <v>4.8</v>
      </c>
      <c r="J92" s="360">
        <v>63</v>
      </c>
      <c r="K92" s="360">
        <v>10</v>
      </c>
      <c r="L92" s="209">
        <v>0</v>
      </c>
    </row>
    <row r="93" spans="1:12" ht="30.75" customHeight="1">
      <c r="A93" s="356">
        <v>89</v>
      </c>
      <c r="B93" s="225">
        <v>86</v>
      </c>
      <c r="C93" s="206">
        <v>43322</v>
      </c>
      <c r="D93" s="211" t="s">
        <v>4862</v>
      </c>
      <c r="E93" s="360" t="s">
        <v>5000</v>
      </c>
      <c r="F93" s="360" t="s">
        <v>4959</v>
      </c>
      <c r="G93" s="360" t="s">
        <v>5001</v>
      </c>
      <c r="H93" s="360">
        <v>50</v>
      </c>
      <c r="I93" s="360">
        <v>70</v>
      </c>
      <c r="J93" s="360">
        <v>63</v>
      </c>
      <c r="K93" s="360">
        <v>10</v>
      </c>
      <c r="L93" s="209">
        <v>59510</v>
      </c>
    </row>
    <row r="94" spans="1:12" ht="30.75" customHeight="1">
      <c r="A94" s="356">
        <v>90</v>
      </c>
      <c r="B94" s="225">
        <v>87</v>
      </c>
      <c r="C94" s="206">
        <v>43343</v>
      </c>
      <c r="D94" s="211" t="s">
        <v>4787</v>
      </c>
      <c r="E94" s="360" t="s">
        <v>4968</v>
      </c>
      <c r="F94" s="360" t="s">
        <v>4864</v>
      </c>
      <c r="G94" s="234" t="s">
        <v>5002</v>
      </c>
      <c r="H94" s="227">
        <v>3</v>
      </c>
      <c r="I94" s="228">
        <v>6</v>
      </c>
      <c r="J94" s="360">
        <v>100</v>
      </c>
      <c r="K94" s="360">
        <v>1</v>
      </c>
      <c r="L94" s="209"/>
    </row>
    <row r="95" spans="1:12" ht="30.75" customHeight="1">
      <c r="A95" s="356">
        <v>91</v>
      </c>
      <c r="B95" s="225">
        <v>88</v>
      </c>
      <c r="C95" s="206">
        <v>43347</v>
      </c>
      <c r="D95" s="211" t="s">
        <v>5003</v>
      </c>
      <c r="E95" s="360" t="s">
        <v>5000</v>
      </c>
      <c r="F95" s="360" t="s">
        <v>4959</v>
      </c>
      <c r="G95" s="207" t="s">
        <v>5004</v>
      </c>
      <c r="H95" s="360">
        <v>57</v>
      </c>
      <c r="I95" s="360">
        <v>68.400000000000006</v>
      </c>
      <c r="J95" s="360">
        <v>63</v>
      </c>
      <c r="K95" s="360">
        <v>30</v>
      </c>
      <c r="L95" s="209">
        <v>155300</v>
      </c>
    </row>
    <row r="96" spans="1:12" ht="30.75" customHeight="1">
      <c r="A96" s="356">
        <v>92</v>
      </c>
      <c r="B96" s="225">
        <v>89</v>
      </c>
      <c r="C96" s="206">
        <v>43348</v>
      </c>
      <c r="D96" s="211" t="s">
        <v>5005</v>
      </c>
      <c r="E96" s="360" t="s">
        <v>4833</v>
      </c>
      <c r="F96" s="360" t="s">
        <v>4822</v>
      </c>
      <c r="G96" s="207" t="s">
        <v>5006</v>
      </c>
      <c r="H96" s="360">
        <v>17</v>
      </c>
      <c r="I96" s="360">
        <v>10.199999999999999</v>
      </c>
      <c r="J96" s="360">
        <v>30</v>
      </c>
      <c r="K96" s="360">
        <v>10</v>
      </c>
      <c r="L96" s="209"/>
    </row>
    <row r="97" spans="1:12" ht="30.75" customHeight="1">
      <c r="A97" s="356">
        <v>93</v>
      </c>
      <c r="B97" s="225">
        <v>90</v>
      </c>
      <c r="C97" s="206">
        <v>43349</v>
      </c>
      <c r="D97" s="211" t="s">
        <v>5007</v>
      </c>
      <c r="E97" s="360" t="s">
        <v>4966</v>
      </c>
      <c r="F97" s="360" t="s">
        <v>4768</v>
      </c>
      <c r="G97" s="360" t="s">
        <v>5008</v>
      </c>
      <c r="H97" s="360">
        <v>8</v>
      </c>
      <c r="I97" s="360">
        <v>8</v>
      </c>
      <c r="J97" s="360">
        <v>50</v>
      </c>
      <c r="K97" s="360">
        <v>1</v>
      </c>
      <c r="L97" s="209"/>
    </row>
    <row r="98" spans="1:12" ht="30.75" customHeight="1">
      <c r="A98" s="356">
        <v>94</v>
      </c>
      <c r="B98" s="207" t="s">
        <v>5009</v>
      </c>
      <c r="C98" s="206">
        <v>43355</v>
      </c>
      <c r="D98" s="211" t="s">
        <v>5007</v>
      </c>
      <c r="E98" s="360" t="s">
        <v>4833</v>
      </c>
      <c r="F98" s="360" t="s">
        <v>4826</v>
      </c>
      <c r="G98" s="360" t="s">
        <v>4868</v>
      </c>
      <c r="H98" s="360">
        <v>18</v>
      </c>
      <c r="I98" s="360">
        <v>21.6</v>
      </c>
      <c r="J98" s="360">
        <v>100</v>
      </c>
      <c r="K98" s="360">
        <v>30</v>
      </c>
      <c r="L98" s="209">
        <v>49000</v>
      </c>
    </row>
    <row r="99" spans="1:12" ht="30.75" customHeight="1">
      <c r="A99" s="356">
        <v>95</v>
      </c>
      <c r="B99" s="207" t="s">
        <v>5010</v>
      </c>
      <c r="C99" s="206">
        <v>43360</v>
      </c>
      <c r="D99" s="211" t="s">
        <v>5011</v>
      </c>
      <c r="E99" s="360" t="s">
        <v>4763</v>
      </c>
      <c r="F99" s="360" t="s">
        <v>4864</v>
      </c>
      <c r="G99" s="360">
        <v>2568</v>
      </c>
      <c r="H99" s="360">
        <v>2</v>
      </c>
      <c r="I99" s="360">
        <v>2.8</v>
      </c>
      <c r="J99" s="360">
        <v>63</v>
      </c>
      <c r="K99" s="360">
        <v>10</v>
      </c>
      <c r="L99" s="227"/>
    </row>
    <row r="100" spans="1:12" ht="30.75" customHeight="1">
      <c r="A100" s="356">
        <v>96</v>
      </c>
      <c r="B100" s="207" t="s">
        <v>5012</v>
      </c>
      <c r="C100" s="206">
        <v>43360</v>
      </c>
      <c r="D100" s="211" t="s">
        <v>5007</v>
      </c>
      <c r="E100" s="360" t="s">
        <v>4763</v>
      </c>
      <c r="F100" s="360" t="s">
        <v>4864</v>
      </c>
      <c r="G100" s="360">
        <v>4514</v>
      </c>
      <c r="H100" s="360">
        <v>19</v>
      </c>
      <c r="I100" s="360">
        <v>13.3</v>
      </c>
      <c r="J100" s="360">
        <v>50</v>
      </c>
      <c r="K100" s="360">
        <v>3</v>
      </c>
      <c r="L100" s="227"/>
    </row>
    <row r="101" spans="1:12" ht="30.75" customHeight="1">
      <c r="A101" s="356">
        <v>97</v>
      </c>
      <c r="B101" s="207" t="s">
        <v>5013</v>
      </c>
      <c r="C101" s="206">
        <v>43360</v>
      </c>
      <c r="D101" s="211" t="s">
        <v>5014</v>
      </c>
      <c r="E101" s="360" t="s">
        <v>4833</v>
      </c>
      <c r="F101" s="360" t="s">
        <v>4826</v>
      </c>
      <c r="G101" s="207" t="s">
        <v>5015</v>
      </c>
      <c r="H101" s="360">
        <v>4</v>
      </c>
      <c r="I101" s="360">
        <v>2.8</v>
      </c>
      <c r="J101" s="360">
        <v>50</v>
      </c>
      <c r="K101" s="360">
        <v>5</v>
      </c>
      <c r="L101" s="227"/>
    </row>
    <row r="102" spans="1:12" ht="30.75" customHeight="1">
      <c r="A102" s="356">
        <v>98</v>
      </c>
      <c r="B102" s="207" t="s">
        <v>5016</v>
      </c>
      <c r="C102" s="206">
        <v>43360</v>
      </c>
      <c r="D102" s="211" t="s">
        <v>5017</v>
      </c>
      <c r="E102" s="360" t="s">
        <v>4763</v>
      </c>
      <c r="F102" s="360" t="s">
        <v>4864</v>
      </c>
      <c r="G102" s="360">
        <v>4124</v>
      </c>
      <c r="H102" s="360">
        <v>20</v>
      </c>
      <c r="I102" s="360">
        <v>20</v>
      </c>
      <c r="J102" s="360">
        <v>100</v>
      </c>
      <c r="K102" s="360">
        <v>1</v>
      </c>
      <c r="L102" s="227"/>
    </row>
    <row r="103" spans="1:12" ht="30.75" customHeight="1">
      <c r="A103" s="356">
        <v>99</v>
      </c>
      <c r="B103" s="207" t="s">
        <v>5018</v>
      </c>
      <c r="C103" s="206">
        <v>43374</v>
      </c>
      <c r="D103" s="221" t="s">
        <v>5019</v>
      </c>
      <c r="E103" s="360" t="s">
        <v>5020</v>
      </c>
      <c r="F103" s="360" t="s">
        <v>4864</v>
      </c>
      <c r="G103" s="207" t="s">
        <v>5021</v>
      </c>
      <c r="H103" s="360">
        <v>191.8</v>
      </c>
      <c r="I103" s="360">
        <v>168.8</v>
      </c>
      <c r="J103" s="360">
        <v>100</v>
      </c>
      <c r="K103" s="360">
        <v>90</v>
      </c>
      <c r="L103" s="227"/>
    </row>
    <row r="104" spans="1:12" ht="30.75" customHeight="1">
      <c r="A104" s="356">
        <v>100</v>
      </c>
      <c r="B104" s="207" t="s">
        <v>5022</v>
      </c>
      <c r="C104" s="206">
        <v>43374</v>
      </c>
      <c r="D104" s="221" t="s">
        <v>5017</v>
      </c>
      <c r="E104" s="360" t="s">
        <v>5023</v>
      </c>
      <c r="F104" s="360" t="s">
        <v>5024</v>
      </c>
      <c r="G104" s="360" t="s">
        <v>5025</v>
      </c>
      <c r="H104" s="360">
        <v>27</v>
      </c>
      <c r="I104" s="360">
        <v>27</v>
      </c>
      <c r="J104" s="360">
        <v>50</v>
      </c>
      <c r="K104" s="360">
        <v>30</v>
      </c>
      <c r="L104" s="227">
        <v>67320</v>
      </c>
    </row>
    <row r="105" spans="1:12" ht="30.75" customHeight="1">
      <c r="A105" s="356">
        <v>101</v>
      </c>
      <c r="B105" s="207" t="s">
        <v>4712</v>
      </c>
      <c r="C105" s="206">
        <v>43374</v>
      </c>
      <c r="D105" s="211" t="s">
        <v>5026</v>
      </c>
      <c r="E105" s="360" t="s">
        <v>4763</v>
      </c>
      <c r="F105" s="360" t="s">
        <v>4822</v>
      </c>
      <c r="G105" s="360">
        <v>1896</v>
      </c>
      <c r="H105" s="360">
        <v>2</v>
      </c>
      <c r="I105" s="360">
        <v>2.8</v>
      </c>
      <c r="J105" s="360">
        <v>63</v>
      </c>
      <c r="K105" s="360">
        <v>10</v>
      </c>
      <c r="L105" s="227"/>
    </row>
    <row r="106" spans="1:12" ht="30.75" customHeight="1">
      <c r="A106" s="356">
        <v>102</v>
      </c>
      <c r="B106" s="207" t="s">
        <v>4715</v>
      </c>
      <c r="C106" s="206">
        <v>43374</v>
      </c>
      <c r="D106" s="211" t="s">
        <v>5026</v>
      </c>
      <c r="E106" s="360" t="s">
        <v>4998</v>
      </c>
      <c r="F106" s="360" t="s">
        <v>4959</v>
      </c>
      <c r="G106" s="360">
        <v>536</v>
      </c>
      <c r="H106" s="360">
        <v>2</v>
      </c>
      <c r="I106" s="360">
        <v>2.8</v>
      </c>
      <c r="J106" s="360">
        <v>63</v>
      </c>
      <c r="K106" s="360">
        <v>10</v>
      </c>
      <c r="L106" s="227"/>
    </row>
    <row r="107" spans="1:12" ht="30.75" customHeight="1">
      <c r="A107" s="356">
        <v>103</v>
      </c>
      <c r="B107" s="207" t="s">
        <v>4717</v>
      </c>
      <c r="C107" s="206">
        <v>43374</v>
      </c>
      <c r="D107" s="211" t="s">
        <v>5026</v>
      </c>
      <c r="E107" s="360" t="s">
        <v>4982</v>
      </c>
      <c r="F107" s="360" t="s">
        <v>4822</v>
      </c>
      <c r="G107" s="360">
        <v>509</v>
      </c>
      <c r="H107" s="360">
        <v>2</v>
      </c>
      <c r="I107" s="360">
        <v>2.8</v>
      </c>
      <c r="J107" s="360">
        <v>63</v>
      </c>
      <c r="K107" s="360">
        <v>10</v>
      </c>
      <c r="L107" s="227"/>
    </row>
    <row r="108" spans="1:12" ht="30.75" customHeight="1">
      <c r="A108" s="356">
        <v>104</v>
      </c>
      <c r="B108" s="207" t="s">
        <v>4720</v>
      </c>
      <c r="C108" s="206">
        <v>43383</v>
      </c>
      <c r="D108" s="211" t="s">
        <v>5026</v>
      </c>
      <c r="E108" s="360" t="s">
        <v>4829</v>
      </c>
      <c r="F108" s="360" t="s">
        <v>4959</v>
      </c>
      <c r="G108" s="360">
        <v>684</v>
      </c>
      <c r="H108" s="360">
        <v>24</v>
      </c>
      <c r="I108" s="360">
        <v>28.8</v>
      </c>
      <c r="J108" s="360">
        <v>110</v>
      </c>
      <c r="K108" s="360">
        <v>10</v>
      </c>
      <c r="L108" s="227">
        <v>22400</v>
      </c>
    </row>
    <row r="109" spans="1:12" ht="30.75" customHeight="1">
      <c r="A109" s="356">
        <v>105</v>
      </c>
      <c r="B109" s="207" t="s">
        <v>4722</v>
      </c>
      <c r="C109" s="206">
        <v>43383</v>
      </c>
      <c r="D109" s="211" t="s">
        <v>5027</v>
      </c>
      <c r="E109" s="360" t="s">
        <v>4964</v>
      </c>
      <c r="F109" s="360" t="s">
        <v>4768</v>
      </c>
      <c r="G109" s="227">
        <v>12</v>
      </c>
      <c r="H109" s="360">
        <v>10</v>
      </c>
      <c r="I109" s="360">
        <v>10</v>
      </c>
      <c r="J109" s="360">
        <v>100</v>
      </c>
      <c r="K109" s="360">
        <v>15</v>
      </c>
      <c r="L109" s="227">
        <v>11400</v>
      </c>
    </row>
    <row r="110" spans="1:12" ht="30.75" customHeight="1">
      <c r="A110" s="356">
        <v>106</v>
      </c>
      <c r="B110" s="207" t="s">
        <v>4725</v>
      </c>
      <c r="C110" s="206">
        <v>43390</v>
      </c>
      <c r="D110" s="211" t="s">
        <v>5026</v>
      </c>
      <c r="E110" s="360" t="s">
        <v>4966</v>
      </c>
      <c r="F110" s="360" t="s">
        <v>4864</v>
      </c>
      <c r="G110" s="360">
        <v>3767</v>
      </c>
      <c r="H110" s="360">
        <v>5</v>
      </c>
      <c r="I110" s="360">
        <v>7</v>
      </c>
      <c r="J110" s="360">
        <v>90</v>
      </c>
      <c r="K110" s="360">
        <v>10</v>
      </c>
      <c r="L110" s="227"/>
    </row>
    <row r="111" spans="1:12" ht="30.75" customHeight="1">
      <c r="A111" s="356">
        <v>107</v>
      </c>
      <c r="B111" s="207" t="s">
        <v>4726</v>
      </c>
      <c r="C111" s="206">
        <v>43395</v>
      </c>
      <c r="D111" s="211" t="s">
        <v>5029</v>
      </c>
      <c r="E111" s="360" t="s">
        <v>4998</v>
      </c>
      <c r="F111" s="360" t="s">
        <v>4959</v>
      </c>
      <c r="G111" s="207" t="s">
        <v>5030</v>
      </c>
      <c r="H111" s="360">
        <v>2</v>
      </c>
      <c r="I111" s="360">
        <v>4</v>
      </c>
      <c r="J111" s="360">
        <v>90</v>
      </c>
      <c r="K111" s="360">
        <v>15</v>
      </c>
      <c r="L111" s="227"/>
    </row>
    <row r="112" spans="1:12" ht="30.75" customHeight="1">
      <c r="A112" s="356">
        <v>108</v>
      </c>
      <c r="B112" s="207" t="s">
        <v>5031</v>
      </c>
      <c r="C112" s="206">
        <v>43395</v>
      </c>
      <c r="D112" s="211" t="s">
        <v>5032</v>
      </c>
      <c r="E112" s="360" t="s">
        <v>5033</v>
      </c>
      <c r="F112" s="360" t="s">
        <v>4826</v>
      </c>
      <c r="G112" s="360">
        <v>661</v>
      </c>
      <c r="H112" s="360">
        <v>27</v>
      </c>
      <c r="I112" s="360">
        <v>27</v>
      </c>
      <c r="J112" s="360">
        <v>150</v>
      </c>
      <c r="K112" s="360">
        <v>15</v>
      </c>
      <c r="L112" s="227">
        <v>31200</v>
      </c>
    </row>
    <row r="113" spans="1:12" ht="30.75" customHeight="1">
      <c r="A113" s="356">
        <v>109</v>
      </c>
      <c r="B113" s="207" t="s">
        <v>5034</v>
      </c>
      <c r="C113" s="206">
        <v>43396</v>
      </c>
      <c r="D113" s="211" t="s">
        <v>5035</v>
      </c>
      <c r="E113" s="360" t="s">
        <v>5036</v>
      </c>
      <c r="F113" s="360" t="s">
        <v>5037</v>
      </c>
      <c r="G113" s="360" t="s">
        <v>5038</v>
      </c>
      <c r="H113" s="360">
        <v>1753</v>
      </c>
      <c r="I113" s="360">
        <v>1773.6</v>
      </c>
      <c r="J113" s="360">
        <v>220</v>
      </c>
      <c r="K113" s="360">
        <v>65</v>
      </c>
      <c r="L113" s="227">
        <v>8771000</v>
      </c>
    </row>
    <row r="114" spans="1:12" ht="30.75" customHeight="1">
      <c r="A114" s="356">
        <v>110</v>
      </c>
      <c r="B114" s="207" t="s">
        <v>5039</v>
      </c>
      <c r="C114" s="238">
        <v>43398</v>
      </c>
      <c r="D114" s="211" t="s">
        <v>4929</v>
      </c>
      <c r="E114" s="239" t="s">
        <v>4968</v>
      </c>
      <c r="F114" s="360" t="s">
        <v>4864</v>
      </c>
      <c r="G114" s="239" t="s">
        <v>5040</v>
      </c>
      <c r="H114" s="360">
        <v>234</v>
      </c>
      <c r="I114" s="360">
        <v>1404</v>
      </c>
      <c r="J114" s="360">
        <v>350</v>
      </c>
      <c r="K114" s="360">
        <v>30</v>
      </c>
      <c r="L114" s="240">
        <v>3175500</v>
      </c>
    </row>
    <row r="115" spans="1:12" ht="30.75" customHeight="1">
      <c r="A115" s="356">
        <v>111</v>
      </c>
      <c r="B115" s="207" t="s">
        <v>4734</v>
      </c>
      <c r="C115" s="238">
        <v>43398</v>
      </c>
      <c r="D115" s="211" t="s">
        <v>4929</v>
      </c>
      <c r="E115" s="239" t="s">
        <v>4805</v>
      </c>
      <c r="F115" s="239" t="s">
        <v>4864</v>
      </c>
      <c r="G115" s="239" t="s">
        <v>5041</v>
      </c>
      <c r="H115" s="239">
        <v>133</v>
      </c>
      <c r="I115" s="239">
        <v>798</v>
      </c>
      <c r="J115" s="239">
        <v>500</v>
      </c>
      <c r="K115" s="239">
        <v>30</v>
      </c>
      <c r="L115" s="240">
        <v>1809300</v>
      </c>
    </row>
    <row r="116" spans="1:12" ht="30.75" customHeight="1">
      <c r="A116" s="356">
        <v>112</v>
      </c>
      <c r="B116" s="207" t="s">
        <v>5042</v>
      </c>
      <c r="C116" s="238">
        <v>43399</v>
      </c>
      <c r="D116" s="211" t="s">
        <v>5043</v>
      </c>
      <c r="E116" s="360" t="s">
        <v>4763</v>
      </c>
      <c r="F116" s="360" t="s">
        <v>4822</v>
      </c>
      <c r="G116" s="239">
        <v>1907</v>
      </c>
      <c r="H116" s="239">
        <v>2</v>
      </c>
      <c r="I116" s="239">
        <v>2.8</v>
      </c>
      <c r="J116" s="239">
        <v>63</v>
      </c>
      <c r="K116" s="239">
        <v>10</v>
      </c>
      <c r="L116" s="240"/>
    </row>
    <row r="117" spans="1:12" ht="30.75" customHeight="1">
      <c r="A117" s="356">
        <v>113</v>
      </c>
      <c r="B117" s="207" t="s">
        <v>5045</v>
      </c>
      <c r="C117" s="238">
        <v>43399</v>
      </c>
      <c r="D117" s="211" t="s">
        <v>5043</v>
      </c>
      <c r="E117" s="239" t="s">
        <v>4763</v>
      </c>
      <c r="F117" s="239" t="s">
        <v>4764</v>
      </c>
      <c r="G117" s="239">
        <v>544</v>
      </c>
      <c r="H117" s="239">
        <v>8</v>
      </c>
      <c r="I117" s="239">
        <v>11.2</v>
      </c>
      <c r="J117" s="239">
        <v>63</v>
      </c>
      <c r="K117" s="239">
        <v>10</v>
      </c>
      <c r="L117" s="240"/>
    </row>
    <row r="118" spans="1:12" ht="30.75" customHeight="1">
      <c r="A118" s="356">
        <v>114</v>
      </c>
      <c r="B118" s="207" t="s">
        <v>5046</v>
      </c>
      <c r="C118" s="238">
        <v>43399</v>
      </c>
      <c r="D118" s="211" t="s">
        <v>5047</v>
      </c>
      <c r="E118" s="239" t="s">
        <v>4763</v>
      </c>
      <c r="F118" s="239" t="s">
        <v>4864</v>
      </c>
      <c r="G118" s="239">
        <v>4186</v>
      </c>
      <c r="H118" s="239">
        <v>173</v>
      </c>
      <c r="I118" s="239">
        <v>173</v>
      </c>
      <c r="J118" s="239">
        <v>50</v>
      </c>
      <c r="K118" s="239">
        <v>30</v>
      </c>
      <c r="L118" s="240"/>
    </row>
    <row r="119" spans="1:12" ht="30.75" customHeight="1">
      <c r="A119" s="356">
        <v>115</v>
      </c>
      <c r="B119" s="207" t="s">
        <v>5048</v>
      </c>
      <c r="C119" s="238">
        <v>43405</v>
      </c>
      <c r="D119" s="239" t="s">
        <v>5043</v>
      </c>
      <c r="E119" s="239" t="s">
        <v>5036</v>
      </c>
      <c r="F119" s="239" t="s">
        <v>4768</v>
      </c>
      <c r="G119" s="239">
        <v>3507</v>
      </c>
      <c r="H119" s="239">
        <v>9</v>
      </c>
      <c r="I119" s="239">
        <v>12.6</v>
      </c>
      <c r="J119" s="239">
        <v>50</v>
      </c>
      <c r="K119" s="239">
        <v>10</v>
      </c>
      <c r="L119" s="240"/>
    </row>
    <row r="120" spans="1:12" ht="30.75" customHeight="1">
      <c r="A120" s="356">
        <v>116</v>
      </c>
      <c r="B120" s="207" t="s">
        <v>5049</v>
      </c>
      <c r="C120" s="238">
        <v>43405</v>
      </c>
      <c r="D120" s="239" t="s">
        <v>5050</v>
      </c>
      <c r="E120" s="239" t="s">
        <v>4763</v>
      </c>
      <c r="F120" s="239" t="s">
        <v>4772</v>
      </c>
      <c r="G120" s="239" t="s">
        <v>5051</v>
      </c>
      <c r="H120" s="239">
        <v>7</v>
      </c>
      <c r="I120" s="239">
        <v>26.6</v>
      </c>
      <c r="J120" s="239">
        <v>100</v>
      </c>
      <c r="K120" s="239">
        <v>14</v>
      </c>
      <c r="L120" s="240">
        <v>28500</v>
      </c>
    </row>
    <row r="121" spans="1:12" ht="30.75" customHeight="1">
      <c r="A121" s="356">
        <v>117</v>
      </c>
      <c r="B121" s="207" t="s">
        <v>5052</v>
      </c>
      <c r="C121" s="238">
        <v>43405</v>
      </c>
      <c r="D121" s="239" t="s">
        <v>5007</v>
      </c>
      <c r="E121" s="239" t="s">
        <v>4968</v>
      </c>
      <c r="F121" s="239" t="s">
        <v>4768</v>
      </c>
      <c r="G121" s="239" t="s">
        <v>5053</v>
      </c>
      <c r="H121" s="239">
        <v>106</v>
      </c>
      <c r="I121" s="239">
        <v>148.9</v>
      </c>
      <c r="J121" s="239">
        <v>500</v>
      </c>
      <c r="K121" s="239">
        <v>2</v>
      </c>
      <c r="L121" s="240">
        <v>28200</v>
      </c>
    </row>
    <row r="122" spans="1:12" ht="30.75" customHeight="1">
      <c r="A122" s="356">
        <v>118</v>
      </c>
      <c r="B122" s="207" t="s">
        <v>5054</v>
      </c>
      <c r="C122" s="238">
        <v>43409</v>
      </c>
      <c r="D122" s="239" t="s">
        <v>5007</v>
      </c>
      <c r="E122" s="239" t="s">
        <v>5036</v>
      </c>
      <c r="F122" s="241" t="s">
        <v>5037</v>
      </c>
      <c r="G122" s="241" t="s">
        <v>5055</v>
      </c>
      <c r="H122" s="239">
        <v>1171</v>
      </c>
      <c r="I122" s="239">
        <v>1205.2</v>
      </c>
      <c r="J122" s="239">
        <v>100</v>
      </c>
      <c r="K122" s="239">
        <v>60</v>
      </c>
      <c r="L122" s="240">
        <v>4854130</v>
      </c>
    </row>
    <row r="123" spans="1:12" ht="30.75" customHeight="1">
      <c r="A123" s="356">
        <v>119</v>
      </c>
      <c r="B123" s="207" t="s">
        <v>5056</v>
      </c>
      <c r="C123" s="242">
        <v>43409</v>
      </c>
      <c r="D123" s="239" t="s">
        <v>5007</v>
      </c>
      <c r="E123" s="239" t="s">
        <v>4833</v>
      </c>
      <c r="F123" s="239" t="s">
        <v>4768</v>
      </c>
      <c r="G123" s="243" t="s">
        <v>5057</v>
      </c>
      <c r="H123" s="239">
        <v>7</v>
      </c>
      <c r="I123" s="239">
        <v>9.8000000000000007</v>
      </c>
      <c r="J123" s="239">
        <v>63</v>
      </c>
      <c r="K123" s="239">
        <v>10</v>
      </c>
      <c r="L123" s="244"/>
    </row>
    <row r="124" spans="1:12" ht="30.75" customHeight="1">
      <c r="A124" s="356">
        <v>120</v>
      </c>
      <c r="B124" s="207" t="s">
        <v>5058</v>
      </c>
      <c r="C124" s="242">
        <v>43409</v>
      </c>
      <c r="D124" s="239" t="s">
        <v>5050</v>
      </c>
      <c r="E124" s="239" t="s">
        <v>5059</v>
      </c>
      <c r="F124" s="239" t="s">
        <v>4878</v>
      </c>
      <c r="G124" s="239" t="s">
        <v>5060</v>
      </c>
      <c r="H124" s="239">
        <v>4</v>
      </c>
      <c r="I124" s="239">
        <v>2.8</v>
      </c>
      <c r="J124" s="239">
        <v>100</v>
      </c>
      <c r="K124" s="239">
        <v>10</v>
      </c>
      <c r="L124" s="244"/>
    </row>
    <row r="125" spans="1:12" ht="30.75" customHeight="1">
      <c r="A125" s="356">
        <v>121</v>
      </c>
      <c r="B125" s="207" t="s">
        <v>5061</v>
      </c>
      <c r="C125" s="242">
        <v>43417</v>
      </c>
      <c r="D125" s="239" t="s">
        <v>5026</v>
      </c>
      <c r="E125" s="239" t="s">
        <v>4759</v>
      </c>
      <c r="F125" s="239" t="s">
        <v>4749</v>
      </c>
      <c r="G125" s="239" t="s">
        <v>5062</v>
      </c>
      <c r="H125" s="239">
        <v>20</v>
      </c>
      <c r="I125" s="239">
        <v>28</v>
      </c>
      <c r="J125" s="239">
        <v>63</v>
      </c>
      <c r="K125" s="239">
        <v>10</v>
      </c>
      <c r="L125" s="244"/>
    </row>
    <row r="126" spans="1:12" ht="30.75" customHeight="1">
      <c r="A126" s="356">
        <v>122</v>
      </c>
      <c r="B126" s="207" t="s">
        <v>5063</v>
      </c>
      <c r="C126" s="242">
        <v>43417</v>
      </c>
      <c r="D126" s="239" t="s">
        <v>5026</v>
      </c>
      <c r="E126" s="239" t="s">
        <v>4982</v>
      </c>
      <c r="F126" s="239" t="s">
        <v>4864</v>
      </c>
      <c r="G126" s="244">
        <v>3256</v>
      </c>
      <c r="H126" s="239">
        <v>2</v>
      </c>
      <c r="I126" s="239">
        <v>2.8</v>
      </c>
      <c r="J126" s="239">
        <v>63</v>
      </c>
      <c r="K126" s="239">
        <v>10</v>
      </c>
      <c r="L126" s="244"/>
    </row>
    <row r="127" spans="1:12" ht="30.75" customHeight="1">
      <c r="A127" s="356">
        <v>123</v>
      </c>
      <c r="B127" s="207" t="s">
        <v>5064</v>
      </c>
      <c r="C127" s="242">
        <v>43417</v>
      </c>
      <c r="D127" s="239" t="s">
        <v>5065</v>
      </c>
      <c r="E127" s="239" t="s">
        <v>4833</v>
      </c>
      <c r="F127" s="239" t="s">
        <v>4768</v>
      </c>
      <c r="G127" s="245" t="s">
        <v>5066</v>
      </c>
      <c r="H127" s="239">
        <v>10</v>
      </c>
      <c r="I127" s="239">
        <v>12</v>
      </c>
      <c r="J127" s="239">
        <v>200</v>
      </c>
      <c r="K127" s="239">
        <v>10</v>
      </c>
      <c r="L127" s="244"/>
    </row>
    <row r="128" spans="1:12" ht="30.75" customHeight="1">
      <c r="A128" s="356">
        <v>124</v>
      </c>
      <c r="B128" s="207" t="s">
        <v>5067</v>
      </c>
      <c r="C128" s="242">
        <v>43417</v>
      </c>
      <c r="D128" s="239" t="s">
        <v>5026</v>
      </c>
      <c r="E128" s="239" t="s">
        <v>4810</v>
      </c>
      <c r="F128" s="239" t="s">
        <v>4811</v>
      </c>
      <c r="G128" s="239" t="s">
        <v>4999</v>
      </c>
      <c r="H128" s="239">
        <v>2</v>
      </c>
      <c r="I128" s="239">
        <v>2.8</v>
      </c>
      <c r="J128" s="239">
        <v>63</v>
      </c>
      <c r="K128" s="239">
        <v>10</v>
      </c>
      <c r="L128" s="244"/>
    </row>
    <row r="129" spans="1:12" ht="30.75" customHeight="1">
      <c r="A129" s="356">
        <v>125</v>
      </c>
      <c r="B129" s="207" t="s">
        <v>5068</v>
      </c>
      <c r="C129" s="242">
        <v>43417</v>
      </c>
      <c r="D129" s="239" t="s">
        <v>5026</v>
      </c>
      <c r="E129" s="239" t="s">
        <v>5069</v>
      </c>
      <c r="F129" s="239" t="s">
        <v>4822</v>
      </c>
      <c r="G129" s="244">
        <v>4426</v>
      </c>
      <c r="H129" s="239">
        <v>7</v>
      </c>
      <c r="I129" s="239">
        <v>9.8000000000000007</v>
      </c>
      <c r="J129" s="239">
        <v>63</v>
      </c>
      <c r="K129" s="239">
        <v>10</v>
      </c>
      <c r="L129" s="244"/>
    </row>
    <row r="130" spans="1:12" ht="30.75" customHeight="1">
      <c r="A130" s="356">
        <v>126</v>
      </c>
      <c r="B130" s="207" t="s">
        <v>5070</v>
      </c>
      <c r="C130" s="242">
        <v>43417</v>
      </c>
      <c r="D130" s="239" t="s">
        <v>5026</v>
      </c>
      <c r="E130" s="239" t="s">
        <v>4763</v>
      </c>
      <c r="F130" s="239" t="s">
        <v>4864</v>
      </c>
      <c r="G130" s="244">
        <v>4124</v>
      </c>
      <c r="H130" s="239">
        <v>6</v>
      </c>
      <c r="I130" s="239">
        <v>7.2</v>
      </c>
      <c r="J130" s="239">
        <v>63</v>
      </c>
      <c r="K130" s="239">
        <v>10</v>
      </c>
      <c r="L130" s="244"/>
    </row>
    <row r="131" spans="1:12" ht="30.75" customHeight="1">
      <c r="A131" s="356">
        <v>127</v>
      </c>
      <c r="B131" s="207" t="s">
        <v>5071</v>
      </c>
      <c r="C131" s="238">
        <v>43417</v>
      </c>
      <c r="D131" s="239" t="s">
        <v>5026</v>
      </c>
      <c r="E131" s="239" t="s">
        <v>5072</v>
      </c>
      <c r="F131" s="239" t="s">
        <v>4822</v>
      </c>
      <c r="G131" s="244">
        <v>4426</v>
      </c>
      <c r="H131" s="239">
        <v>7</v>
      </c>
      <c r="I131" s="239">
        <v>9.8000000000000007</v>
      </c>
      <c r="J131" s="239">
        <v>63</v>
      </c>
      <c r="K131" s="239">
        <v>10</v>
      </c>
      <c r="L131" s="244"/>
    </row>
    <row r="132" spans="1:12" ht="30.75" customHeight="1">
      <c r="A132" s="356">
        <v>128</v>
      </c>
      <c r="B132" s="207" t="s">
        <v>5073</v>
      </c>
      <c r="C132" s="238">
        <v>43417</v>
      </c>
      <c r="D132" s="239" t="s">
        <v>5026</v>
      </c>
      <c r="E132" s="239" t="s">
        <v>4805</v>
      </c>
      <c r="F132" s="239" t="s">
        <v>4768</v>
      </c>
      <c r="G132" s="244">
        <v>3405</v>
      </c>
      <c r="H132" s="239">
        <v>2</v>
      </c>
      <c r="I132" s="239">
        <v>2.8</v>
      </c>
      <c r="J132" s="239">
        <v>63</v>
      </c>
      <c r="K132" s="239">
        <v>10</v>
      </c>
      <c r="L132" s="244"/>
    </row>
    <row r="133" spans="1:12" ht="30.75" customHeight="1">
      <c r="A133" s="356">
        <v>129</v>
      </c>
      <c r="B133" s="207" t="s">
        <v>5074</v>
      </c>
      <c r="C133" s="238">
        <v>43417</v>
      </c>
      <c r="D133" s="239" t="s">
        <v>5026</v>
      </c>
      <c r="E133" s="239" t="s">
        <v>5075</v>
      </c>
      <c r="F133" s="239" t="s">
        <v>4826</v>
      </c>
      <c r="G133" s="244">
        <v>657</v>
      </c>
      <c r="H133" s="239">
        <v>5</v>
      </c>
      <c r="I133" s="239">
        <v>7</v>
      </c>
      <c r="J133" s="239">
        <v>63</v>
      </c>
      <c r="K133" s="239">
        <v>10</v>
      </c>
      <c r="L133" s="244"/>
    </row>
    <row r="134" spans="1:12" ht="30.75" customHeight="1">
      <c r="A134" s="356">
        <v>130</v>
      </c>
      <c r="B134" s="207" t="s">
        <v>5076</v>
      </c>
      <c r="C134" s="246">
        <v>43427</v>
      </c>
      <c r="D134" s="247" t="s">
        <v>5007</v>
      </c>
      <c r="E134" s="247" t="s">
        <v>4968</v>
      </c>
      <c r="F134" s="247" t="s">
        <v>5077</v>
      </c>
      <c r="G134" s="247" t="s">
        <v>5078</v>
      </c>
      <c r="H134" s="247">
        <v>16</v>
      </c>
      <c r="I134" s="247">
        <v>6.3</v>
      </c>
      <c r="J134" s="247">
        <v>50</v>
      </c>
      <c r="K134" s="247">
        <v>3</v>
      </c>
      <c r="L134" s="247"/>
    </row>
    <row r="135" spans="1:12" ht="30.75" customHeight="1">
      <c r="A135" s="356">
        <v>131</v>
      </c>
      <c r="B135" s="207" t="s">
        <v>5079</v>
      </c>
      <c r="C135" s="246">
        <v>43427</v>
      </c>
      <c r="D135" s="247" t="s">
        <v>5026</v>
      </c>
      <c r="E135" s="247" t="s">
        <v>4968</v>
      </c>
      <c r="F135" s="247" t="s">
        <v>4864</v>
      </c>
      <c r="G135" s="247">
        <v>5034</v>
      </c>
      <c r="H135" s="247">
        <v>2</v>
      </c>
      <c r="I135" s="247">
        <v>2.8</v>
      </c>
      <c r="J135" s="247">
        <v>63</v>
      </c>
      <c r="K135" s="247">
        <v>10</v>
      </c>
      <c r="L135" s="247"/>
    </row>
    <row r="136" spans="1:12" ht="30.75" customHeight="1">
      <c r="A136" s="356">
        <v>132</v>
      </c>
      <c r="B136" s="207" t="s">
        <v>5080</v>
      </c>
      <c r="C136" s="246">
        <v>43433</v>
      </c>
      <c r="D136" s="248" t="s">
        <v>5081</v>
      </c>
      <c r="E136" s="248" t="s">
        <v>5075</v>
      </c>
      <c r="F136" s="248" t="s">
        <v>4826</v>
      </c>
      <c r="G136" s="248" t="s">
        <v>5082</v>
      </c>
      <c r="H136" s="248">
        <v>9</v>
      </c>
      <c r="I136" s="248">
        <v>12.6</v>
      </c>
      <c r="J136" s="248">
        <v>63</v>
      </c>
      <c r="K136" s="248">
        <v>10</v>
      </c>
      <c r="L136" s="249"/>
    </row>
    <row r="137" spans="1:12" ht="30.75" customHeight="1">
      <c r="A137" s="356">
        <v>133</v>
      </c>
      <c r="B137" s="207" t="s">
        <v>5083</v>
      </c>
      <c r="C137" s="246">
        <v>43443</v>
      </c>
      <c r="D137" s="248" t="s">
        <v>5081</v>
      </c>
      <c r="E137" s="248" t="s">
        <v>4759</v>
      </c>
      <c r="F137" s="248" t="s">
        <v>4749</v>
      </c>
      <c r="G137" s="248" t="s">
        <v>5084</v>
      </c>
      <c r="H137" s="248">
        <v>5</v>
      </c>
      <c r="I137" s="248">
        <v>7</v>
      </c>
      <c r="J137" s="248">
        <v>63</v>
      </c>
      <c r="K137" s="248">
        <v>10</v>
      </c>
      <c r="L137" s="249"/>
    </row>
    <row r="138" spans="1:12" ht="30.75" customHeight="1">
      <c r="A138" s="356">
        <v>134</v>
      </c>
      <c r="B138" s="207" t="s">
        <v>5085</v>
      </c>
      <c r="C138" s="246">
        <v>43441</v>
      </c>
      <c r="D138" s="248" t="s">
        <v>5081</v>
      </c>
      <c r="E138" s="248" t="s">
        <v>5075</v>
      </c>
      <c r="F138" s="248" t="s">
        <v>4826</v>
      </c>
      <c r="G138" s="248" t="s">
        <v>5086</v>
      </c>
      <c r="H138" s="248">
        <v>7</v>
      </c>
      <c r="I138" s="248">
        <v>9.8000000000000007</v>
      </c>
      <c r="J138" s="248">
        <v>63</v>
      </c>
      <c r="K138" s="248">
        <v>10</v>
      </c>
      <c r="L138" s="249"/>
    </row>
  </sheetData>
  <autoFilter ref="A3:L142" xr:uid="{00000000-0009-0000-0000-00000C000000}"/>
  <mergeCells count="1">
    <mergeCell ref="A2:L2"/>
  </mergeCells>
  <phoneticPr fontId="8" type="noConversion"/>
  <pageMargins left="0.7" right="0.7" top="0.75" bottom="0.75" header="0.3" footer="0.3"/>
  <pageSetup paperSize="9" scale="85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L150"/>
  <sheetViews>
    <sheetView view="pageBreakPreview" zoomScaleNormal="100" zoomScaleSheetLayoutView="100" workbookViewId="0">
      <pane xSplit="4" ySplit="3" topLeftCell="E4" activePane="bottomRight" state="frozen"/>
      <selection pane="topRight" activeCell="G1" sqref="G1"/>
      <selection pane="bottomLeft" activeCell="A4" sqref="A4"/>
      <selection pane="bottomRight" activeCell="A3" sqref="A3"/>
    </sheetView>
  </sheetViews>
  <sheetFormatPr defaultRowHeight="16.5"/>
  <cols>
    <col min="1" max="2" width="8.88671875" style="230"/>
    <col min="3" max="3" width="9.88671875" style="264" bestFit="1" customWidth="1"/>
    <col min="4" max="4" width="26.6640625" style="264" customWidth="1"/>
    <col min="5" max="5" width="13.109375" style="264" customWidth="1"/>
    <col min="6" max="6" width="9.109375" style="264" bestFit="1" customWidth="1"/>
    <col min="7" max="7" width="10.77734375" style="264" customWidth="1"/>
    <col min="8" max="11" width="8.88671875" style="264"/>
    <col min="12" max="12" width="9.5546875" style="264" customWidth="1"/>
    <col min="13" max="13" width="12.77734375" style="230" bestFit="1" customWidth="1"/>
    <col min="14" max="16384" width="8.88671875" style="230"/>
  </cols>
  <sheetData>
    <row r="1" spans="1:12">
      <c r="A1" s="196"/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2" ht="51" customHeight="1">
      <c r="A2" s="508" t="s">
        <v>6417</v>
      </c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2" ht="27">
      <c r="A3" s="507" t="s">
        <v>1598</v>
      </c>
      <c r="B3" s="200" t="s">
        <v>4458</v>
      </c>
      <c r="C3" s="201" t="s">
        <v>4459</v>
      </c>
      <c r="D3" s="202" t="s">
        <v>4460</v>
      </c>
      <c r="E3" s="203" t="s">
        <v>4461</v>
      </c>
      <c r="F3" s="203" t="s">
        <v>4462</v>
      </c>
      <c r="G3" s="203" t="s">
        <v>4463</v>
      </c>
      <c r="H3" s="203" t="s">
        <v>4464</v>
      </c>
      <c r="I3" s="203" t="s">
        <v>4465</v>
      </c>
      <c r="J3" s="203" t="s">
        <v>4466</v>
      </c>
      <c r="K3" s="203" t="s">
        <v>4467</v>
      </c>
      <c r="L3" s="203" t="s">
        <v>4468</v>
      </c>
    </row>
    <row r="4" spans="1:12" ht="30.75" customHeight="1">
      <c r="A4" s="200">
        <v>1</v>
      </c>
      <c r="B4" s="210" t="s">
        <v>4746</v>
      </c>
      <c r="C4" s="250">
        <v>43468</v>
      </c>
      <c r="D4" s="203" t="s">
        <v>5087</v>
      </c>
      <c r="E4" s="203" t="s">
        <v>5075</v>
      </c>
      <c r="F4" s="203" t="s">
        <v>4826</v>
      </c>
      <c r="G4" s="251" t="s">
        <v>5088</v>
      </c>
      <c r="H4" s="252">
        <v>2</v>
      </c>
      <c r="I4" s="252">
        <v>4</v>
      </c>
      <c r="J4" s="203">
        <v>150</v>
      </c>
      <c r="K4" s="203">
        <v>7</v>
      </c>
      <c r="L4" s="253">
        <v>0</v>
      </c>
    </row>
    <row r="5" spans="1:12" ht="30.75" customHeight="1">
      <c r="A5" s="200">
        <v>2</v>
      </c>
      <c r="B5" s="210" t="s">
        <v>4751</v>
      </c>
      <c r="C5" s="250">
        <v>43469</v>
      </c>
      <c r="D5" s="203" t="s">
        <v>4862</v>
      </c>
      <c r="E5" s="203" t="s">
        <v>5089</v>
      </c>
      <c r="F5" s="203" t="s">
        <v>4818</v>
      </c>
      <c r="G5" s="251" t="s">
        <v>5090</v>
      </c>
      <c r="H5" s="252">
        <v>28</v>
      </c>
      <c r="I5" s="252">
        <v>39.200000000000003</v>
      </c>
      <c r="J5" s="203">
        <v>63</v>
      </c>
      <c r="K5" s="203">
        <v>10</v>
      </c>
      <c r="L5" s="253">
        <v>35090</v>
      </c>
    </row>
    <row r="6" spans="1:12" ht="30.75" customHeight="1">
      <c r="A6" s="200">
        <v>3</v>
      </c>
      <c r="B6" s="205" t="s">
        <v>4753</v>
      </c>
      <c r="C6" s="250">
        <v>43469</v>
      </c>
      <c r="D6" s="203" t="s">
        <v>4862</v>
      </c>
      <c r="E6" s="203" t="s">
        <v>5089</v>
      </c>
      <c r="F6" s="203" t="s">
        <v>4818</v>
      </c>
      <c r="G6" s="251" t="s">
        <v>5091</v>
      </c>
      <c r="H6" s="252">
        <v>28</v>
      </c>
      <c r="I6" s="252">
        <v>39.200000000000003</v>
      </c>
      <c r="J6" s="203">
        <v>63</v>
      </c>
      <c r="K6" s="203">
        <v>10</v>
      </c>
      <c r="L6" s="253">
        <v>35090</v>
      </c>
    </row>
    <row r="7" spans="1:12" ht="30.75" customHeight="1">
      <c r="A7" s="200">
        <v>4</v>
      </c>
      <c r="B7" s="210" t="s">
        <v>4758</v>
      </c>
      <c r="C7" s="250">
        <v>43485</v>
      </c>
      <c r="D7" s="203" t="s">
        <v>4862</v>
      </c>
      <c r="E7" s="203" t="s">
        <v>5092</v>
      </c>
      <c r="F7" s="203" t="s">
        <v>4811</v>
      </c>
      <c r="G7" s="251" t="s">
        <v>5093</v>
      </c>
      <c r="H7" s="252">
        <v>2</v>
      </c>
      <c r="I7" s="252">
        <v>2.8</v>
      </c>
      <c r="J7" s="203">
        <v>63</v>
      </c>
      <c r="K7" s="203">
        <v>10</v>
      </c>
      <c r="L7" s="253">
        <v>0</v>
      </c>
    </row>
    <row r="8" spans="1:12" ht="30.75" customHeight="1">
      <c r="A8" s="200">
        <v>5</v>
      </c>
      <c r="B8" s="210" t="s">
        <v>4761</v>
      </c>
      <c r="C8" s="250">
        <v>43528</v>
      </c>
      <c r="D8" s="203" t="s">
        <v>4862</v>
      </c>
      <c r="E8" s="203" t="s">
        <v>4982</v>
      </c>
      <c r="F8" s="203" t="s">
        <v>4822</v>
      </c>
      <c r="G8" s="251" t="s">
        <v>5094</v>
      </c>
      <c r="H8" s="252">
        <v>2</v>
      </c>
      <c r="I8" s="252">
        <v>2.8</v>
      </c>
      <c r="J8" s="203">
        <v>63</v>
      </c>
      <c r="K8" s="203">
        <v>15</v>
      </c>
      <c r="L8" s="253">
        <v>0</v>
      </c>
    </row>
    <row r="9" spans="1:12" ht="30.75" customHeight="1">
      <c r="A9" s="200">
        <v>6</v>
      </c>
      <c r="B9" s="210" t="s">
        <v>4766</v>
      </c>
      <c r="C9" s="250">
        <v>43528</v>
      </c>
      <c r="D9" s="203" t="s">
        <v>5007</v>
      </c>
      <c r="E9" s="203" t="s">
        <v>4966</v>
      </c>
      <c r="F9" s="203" t="s">
        <v>4864</v>
      </c>
      <c r="G9" s="251" t="s">
        <v>5095</v>
      </c>
      <c r="H9" s="252">
        <v>3</v>
      </c>
      <c r="I9" s="252">
        <v>2.1</v>
      </c>
      <c r="J9" s="203">
        <v>50</v>
      </c>
      <c r="K9" s="203">
        <v>3</v>
      </c>
      <c r="L9" s="253">
        <v>0</v>
      </c>
    </row>
    <row r="10" spans="1:12" ht="30.75" customHeight="1">
      <c r="A10" s="200">
        <v>7</v>
      </c>
      <c r="B10" s="210" t="s">
        <v>4770</v>
      </c>
      <c r="C10" s="250">
        <v>43531</v>
      </c>
      <c r="D10" s="203" t="s">
        <v>5096</v>
      </c>
      <c r="E10" s="203" t="s">
        <v>4998</v>
      </c>
      <c r="F10" s="203" t="s">
        <v>4789</v>
      </c>
      <c r="G10" s="251" t="s">
        <v>5097</v>
      </c>
      <c r="H10" s="252">
        <v>3</v>
      </c>
      <c r="I10" s="252">
        <v>3.6</v>
      </c>
      <c r="J10" s="203">
        <v>150</v>
      </c>
      <c r="K10" s="203">
        <v>10</v>
      </c>
      <c r="L10" s="253">
        <v>0</v>
      </c>
    </row>
    <row r="11" spans="1:12" ht="30.75" customHeight="1">
      <c r="A11" s="200">
        <v>8</v>
      </c>
      <c r="B11" s="210" t="s">
        <v>4774</v>
      </c>
      <c r="C11" s="250">
        <v>43535</v>
      </c>
      <c r="D11" s="203" t="s">
        <v>4862</v>
      </c>
      <c r="E11" s="203" t="s">
        <v>5075</v>
      </c>
      <c r="F11" s="203" t="s">
        <v>4826</v>
      </c>
      <c r="G11" s="251" t="s">
        <v>5082</v>
      </c>
      <c r="H11" s="252">
        <v>9</v>
      </c>
      <c r="I11" s="252">
        <v>12.6</v>
      </c>
      <c r="J11" s="203">
        <v>63</v>
      </c>
      <c r="K11" s="203">
        <v>10</v>
      </c>
      <c r="L11" s="253">
        <v>0</v>
      </c>
    </row>
    <row r="12" spans="1:12" ht="30.75" customHeight="1">
      <c r="A12" s="200">
        <v>9</v>
      </c>
      <c r="B12" s="210" t="s">
        <v>4778</v>
      </c>
      <c r="C12" s="250">
        <v>43535</v>
      </c>
      <c r="D12" s="203" t="s">
        <v>4862</v>
      </c>
      <c r="E12" s="203" t="s">
        <v>4968</v>
      </c>
      <c r="F12" s="203" t="s">
        <v>4768</v>
      </c>
      <c r="G12" s="251" t="s">
        <v>5098</v>
      </c>
      <c r="H12" s="252">
        <v>2</v>
      </c>
      <c r="I12" s="252">
        <v>2.4</v>
      </c>
      <c r="J12" s="203">
        <v>63</v>
      </c>
      <c r="K12" s="203">
        <v>10</v>
      </c>
      <c r="L12" s="253">
        <v>0</v>
      </c>
    </row>
    <row r="13" spans="1:12" ht="30.75" customHeight="1">
      <c r="A13" s="200">
        <v>10</v>
      </c>
      <c r="B13" s="210" t="s">
        <v>4781</v>
      </c>
      <c r="C13" s="250">
        <v>43535</v>
      </c>
      <c r="D13" s="203" t="s">
        <v>4862</v>
      </c>
      <c r="E13" s="203" t="s">
        <v>4968</v>
      </c>
      <c r="F13" s="203" t="s">
        <v>4864</v>
      </c>
      <c r="G13" s="251" t="s">
        <v>5099</v>
      </c>
      <c r="H13" s="252">
        <v>1</v>
      </c>
      <c r="I13" s="252">
        <v>1.2</v>
      </c>
      <c r="J13" s="203">
        <v>63</v>
      </c>
      <c r="K13" s="203">
        <v>10</v>
      </c>
      <c r="L13" s="253">
        <v>0</v>
      </c>
    </row>
    <row r="14" spans="1:12" ht="30.75" customHeight="1">
      <c r="A14" s="200">
        <v>11</v>
      </c>
      <c r="B14" s="210" t="s">
        <v>4509</v>
      </c>
      <c r="C14" s="250">
        <v>43536</v>
      </c>
      <c r="D14" s="203" t="s">
        <v>5100</v>
      </c>
      <c r="E14" s="203" t="s">
        <v>4763</v>
      </c>
      <c r="F14" s="203" t="s">
        <v>4772</v>
      </c>
      <c r="G14" s="251" t="s">
        <v>5101</v>
      </c>
      <c r="H14" s="252">
        <v>5</v>
      </c>
      <c r="I14" s="252">
        <v>3.5</v>
      </c>
      <c r="J14" s="203">
        <v>100</v>
      </c>
      <c r="K14" s="203">
        <v>10</v>
      </c>
      <c r="L14" s="253">
        <v>0</v>
      </c>
    </row>
    <row r="15" spans="1:12" ht="30.75" customHeight="1">
      <c r="A15" s="200">
        <v>12</v>
      </c>
      <c r="B15" s="205" t="s">
        <v>4513</v>
      </c>
      <c r="C15" s="250">
        <v>43539</v>
      </c>
      <c r="D15" s="203" t="s">
        <v>5100</v>
      </c>
      <c r="E15" s="203" t="s">
        <v>4968</v>
      </c>
      <c r="F15" s="203" t="s">
        <v>4768</v>
      </c>
      <c r="G15" s="251" t="s">
        <v>5102</v>
      </c>
      <c r="H15" s="252">
        <v>6</v>
      </c>
      <c r="I15" s="252">
        <v>7.2</v>
      </c>
      <c r="J15" s="203">
        <v>125</v>
      </c>
      <c r="K15" s="203">
        <v>1</v>
      </c>
      <c r="L15" s="253">
        <v>0</v>
      </c>
    </row>
    <row r="16" spans="1:12" ht="30.75" customHeight="1">
      <c r="A16" s="200">
        <v>13</v>
      </c>
      <c r="B16" s="210" t="s">
        <v>4518</v>
      </c>
      <c r="C16" s="250">
        <v>43539</v>
      </c>
      <c r="D16" s="203" t="s">
        <v>5007</v>
      </c>
      <c r="E16" s="203" t="s">
        <v>4968</v>
      </c>
      <c r="F16" s="203" t="s">
        <v>4768</v>
      </c>
      <c r="G16" s="251" t="s">
        <v>5103</v>
      </c>
      <c r="H16" s="252">
        <v>15</v>
      </c>
      <c r="I16" s="252">
        <v>17.2</v>
      </c>
      <c r="J16" s="203">
        <v>100</v>
      </c>
      <c r="K16" s="203">
        <v>30</v>
      </c>
      <c r="L16" s="253">
        <v>0</v>
      </c>
    </row>
    <row r="17" spans="1:12" ht="30.75" customHeight="1">
      <c r="A17" s="200">
        <v>14</v>
      </c>
      <c r="B17" s="210" t="s">
        <v>4521</v>
      </c>
      <c r="C17" s="250">
        <v>43545</v>
      </c>
      <c r="D17" s="203" t="s">
        <v>5007</v>
      </c>
      <c r="E17" s="203" t="s">
        <v>5075</v>
      </c>
      <c r="F17" s="203" t="s">
        <v>4826</v>
      </c>
      <c r="G17" s="251" t="s">
        <v>5104</v>
      </c>
      <c r="H17" s="252">
        <v>7</v>
      </c>
      <c r="I17" s="252">
        <v>4.9000000000000004</v>
      </c>
      <c r="J17" s="203">
        <v>50</v>
      </c>
      <c r="K17" s="203">
        <v>2</v>
      </c>
      <c r="L17" s="253">
        <v>0</v>
      </c>
    </row>
    <row r="18" spans="1:12" ht="30.75" customHeight="1">
      <c r="A18" s="200">
        <v>15</v>
      </c>
      <c r="B18" s="210" t="s">
        <v>4524</v>
      </c>
      <c r="C18" s="250">
        <v>43545</v>
      </c>
      <c r="D18" s="203" t="s">
        <v>5100</v>
      </c>
      <c r="E18" s="203" t="s">
        <v>5089</v>
      </c>
      <c r="F18" s="203" t="s">
        <v>4818</v>
      </c>
      <c r="G18" s="251" t="s">
        <v>5105</v>
      </c>
      <c r="H18" s="252">
        <v>26</v>
      </c>
      <c r="I18" s="252">
        <v>26</v>
      </c>
      <c r="J18" s="203">
        <v>160</v>
      </c>
      <c r="K18" s="203">
        <v>30</v>
      </c>
      <c r="L18" s="253">
        <v>68640</v>
      </c>
    </row>
    <row r="19" spans="1:12" ht="30.75" customHeight="1">
      <c r="A19" s="200">
        <v>16</v>
      </c>
      <c r="B19" s="210" t="s">
        <v>4526</v>
      </c>
      <c r="C19" s="250">
        <v>43545</v>
      </c>
      <c r="D19" s="203" t="s">
        <v>4862</v>
      </c>
      <c r="E19" s="203" t="s">
        <v>4998</v>
      </c>
      <c r="F19" s="203" t="s">
        <v>5106</v>
      </c>
      <c r="G19" s="251" t="s">
        <v>5107</v>
      </c>
      <c r="H19" s="252">
        <v>5</v>
      </c>
      <c r="I19" s="252">
        <v>6</v>
      </c>
      <c r="J19" s="203">
        <v>63</v>
      </c>
      <c r="K19" s="203">
        <v>10</v>
      </c>
      <c r="L19" s="253">
        <v>0</v>
      </c>
    </row>
    <row r="20" spans="1:12" ht="30.75" customHeight="1">
      <c r="A20" s="200">
        <v>17</v>
      </c>
      <c r="B20" s="210" t="s">
        <v>4530</v>
      </c>
      <c r="C20" s="250">
        <v>43549</v>
      </c>
      <c r="D20" s="203" t="s">
        <v>5108</v>
      </c>
      <c r="E20" s="203" t="s">
        <v>5109</v>
      </c>
      <c r="F20" s="203" t="s">
        <v>4772</v>
      </c>
      <c r="G20" s="251" t="s">
        <v>5110</v>
      </c>
      <c r="H20" s="252">
        <v>5</v>
      </c>
      <c r="I20" s="252">
        <v>8.5</v>
      </c>
      <c r="J20" s="203">
        <v>36</v>
      </c>
      <c r="K20" s="203">
        <v>15</v>
      </c>
      <c r="L20" s="253">
        <v>0</v>
      </c>
    </row>
    <row r="21" spans="1:12" ht="30.75" customHeight="1">
      <c r="A21" s="200">
        <v>18</v>
      </c>
      <c r="B21" s="210" t="s">
        <v>2</v>
      </c>
      <c r="C21" s="250">
        <v>43555</v>
      </c>
      <c r="D21" s="203" t="s">
        <v>4862</v>
      </c>
      <c r="E21" s="203" t="s">
        <v>5000</v>
      </c>
      <c r="F21" s="203" t="s">
        <v>5111</v>
      </c>
      <c r="G21" s="251" t="s">
        <v>5112</v>
      </c>
      <c r="H21" s="252">
        <v>9</v>
      </c>
      <c r="I21" s="252">
        <v>12.6</v>
      </c>
      <c r="J21" s="203">
        <v>90</v>
      </c>
      <c r="K21" s="203">
        <v>10</v>
      </c>
      <c r="L21" s="253">
        <v>0</v>
      </c>
    </row>
    <row r="22" spans="1:12" ht="30.75" customHeight="1">
      <c r="A22" s="200">
        <v>19</v>
      </c>
      <c r="B22" s="210" t="s">
        <v>4536</v>
      </c>
      <c r="C22" s="250">
        <v>43555</v>
      </c>
      <c r="D22" s="203" t="s">
        <v>4862</v>
      </c>
      <c r="E22" s="203" t="s">
        <v>5089</v>
      </c>
      <c r="F22" s="203" t="s">
        <v>4818</v>
      </c>
      <c r="G22" s="251" t="s">
        <v>5105</v>
      </c>
      <c r="H22" s="252">
        <v>2</v>
      </c>
      <c r="I22" s="252">
        <v>2.4</v>
      </c>
      <c r="J22" s="203">
        <v>63</v>
      </c>
      <c r="K22" s="203">
        <v>10</v>
      </c>
      <c r="L22" s="253">
        <v>0</v>
      </c>
    </row>
    <row r="23" spans="1:12" ht="30.75" customHeight="1">
      <c r="A23" s="200">
        <v>20</v>
      </c>
      <c r="B23" s="210" t="s">
        <v>4539</v>
      </c>
      <c r="C23" s="250">
        <v>43556</v>
      </c>
      <c r="D23" s="203" t="s">
        <v>4862</v>
      </c>
      <c r="E23" s="203" t="s">
        <v>5000</v>
      </c>
      <c r="F23" s="203" t="s">
        <v>4959</v>
      </c>
      <c r="G23" s="251" t="s">
        <v>5113</v>
      </c>
      <c r="H23" s="252">
        <v>4</v>
      </c>
      <c r="I23" s="252">
        <v>5.6</v>
      </c>
      <c r="J23" s="203">
        <v>63</v>
      </c>
      <c r="K23" s="203">
        <v>10</v>
      </c>
      <c r="L23" s="253">
        <v>0</v>
      </c>
    </row>
    <row r="24" spans="1:12" ht="30.75" customHeight="1">
      <c r="A24" s="200">
        <v>21</v>
      </c>
      <c r="B24" s="205" t="s">
        <v>4540</v>
      </c>
      <c r="C24" s="250">
        <v>43556</v>
      </c>
      <c r="D24" s="203" t="s">
        <v>4862</v>
      </c>
      <c r="E24" s="203" t="s">
        <v>5000</v>
      </c>
      <c r="F24" s="203" t="s">
        <v>4959</v>
      </c>
      <c r="G24" s="251" t="s">
        <v>5114</v>
      </c>
      <c r="H24" s="252">
        <v>4</v>
      </c>
      <c r="I24" s="252">
        <v>5.6</v>
      </c>
      <c r="J24" s="203">
        <v>63</v>
      </c>
      <c r="K24" s="203">
        <v>10</v>
      </c>
      <c r="L24" s="253">
        <v>0</v>
      </c>
    </row>
    <row r="25" spans="1:12" ht="30.75" customHeight="1">
      <c r="A25" s="200">
        <v>22</v>
      </c>
      <c r="B25" s="210" t="s">
        <v>4541</v>
      </c>
      <c r="C25" s="250">
        <v>43558</v>
      </c>
      <c r="D25" s="254" t="s">
        <v>5115</v>
      </c>
      <c r="E25" s="203" t="s">
        <v>4763</v>
      </c>
      <c r="F25" s="203" t="s">
        <v>4864</v>
      </c>
      <c r="G25" s="251" t="s">
        <v>5116</v>
      </c>
      <c r="H25" s="252">
        <v>42</v>
      </c>
      <c r="I25" s="252">
        <v>29.4</v>
      </c>
      <c r="J25" s="203">
        <v>36</v>
      </c>
      <c r="K25" s="203">
        <v>15</v>
      </c>
      <c r="L25" s="253">
        <v>0</v>
      </c>
    </row>
    <row r="26" spans="1:12" ht="30.75" customHeight="1">
      <c r="A26" s="200">
        <v>23</v>
      </c>
      <c r="B26" s="210" t="s">
        <v>4542</v>
      </c>
      <c r="C26" s="250">
        <v>43558</v>
      </c>
      <c r="D26" s="203" t="s">
        <v>5007</v>
      </c>
      <c r="E26" s="203" t="s">
        <v>4763</v>
      </c>
      <c r="F26" s="203" t="s">
        <v>4772</v>
      </c>
      <c r="G26" s="251" t="s">
        <v>5117</v>
      </c>
      <c r="H26" s="252">
        <v>10</v>
      </c>
      <c r="I26" s="252">
        <v>7</v>
      </c>
      <c r="J26" s="203">
        <v>450</v>
      </c>
      <c r="K26" s="203">
        <v>3</v>
      </c>
      <c r="L26" s="253">
        <v>0</v>
      </c>
    </row>
    <row r="27" spans="1:12" ht="30.75" customHeight="1">
      <c r="A27" s="200">
        <v>24</v>
      </c>
      <c r="B27" s="210" t="s">
        <v>4512</v>
      </c>
      <c r="C27" s="250">
        <v>43563</v>
      </c>
      <c r="D27" s="203" t="s">
        <v>5118</v>
      </c>
      <c r="E27" s="203" t="s">
        <v>5119</v>
      </c>
      <c r="F27" s="203" t="s">
        <v>5120</v>
      </c>
      <c r="G27" s="251" t="s">
        <v>5121</v>
      </c>
      <c r="H27" s="252">
        <v>21.6</v>
      </c>
      <c r="I27" s="252">
        <v>21.8</v>
      </c>
      <c r="J27" s="203">
        <v>100</v>
      </c>
      <c r="K27" s="203">
        <v>90</v>
      </c>
      <c r="L27" s="253">
        <v>0</v>
      </c>
    </row>
    <row r="28" spans="1:12" ht="30.75" customHeight="1">
      <c r="A28" s="200">
        <v>25</v>
      </c>
      <c r="B28" s="210" t="s">
        <v>4547</v>
      </c>
      <c r="C28" s="250">
        <v>43563</v>
      </c>
      <c r="D28" s="203" t="s">
        <v>5122</v>
      </c>
      <c r="E28" s="203" t="s">
        <v>5089</v>
      </c>
      <c r="F28" s="203" t="s">
        <v>4818</v>
      </c>
      <c r="G28" s="251" t="s">
        <v>5123</v>
      </c>
      <c r="H28" s="252">
        <v>21.6</v>
      </c>
      <c r="I28" s="252">
        <v>18</v>
      </c>
      <c r="J28" s="203">
        <v>125</v>
      </c>
      <c r="K28" s="203">
        <v>2</v>
      </c>
      <c r="L28" s="253">
        <v>0</v>
      </c>
    </row>
    <row r="29" spans="1:12" ht="30.75" customHeight="1">
      <c r="A29" s="200">
        <v>26</v>
      </c>
      <c r="B29" s="210" t="s">
        <v>4551</v>
      </c>
      <c r="C29" s="250">
        <v>43568</v>
      </c>
      <c r="D29" s="203" t="s">
        <v>5100</v>
      </c>
      <c r="E29" s="203" t="s">
        <v>5075</v>
      </c>
      <c r="F29" s="203" t="s">
        <v>4826</v>
      </c>
      <c r="G29" s="251" t="s">
        <v>5124</v>
      </c>
      <c r="H29" s="252">
        <v>4.8</v>
      </c>
      <c r="I29" s="252">
        <v>5</v>
      </c>
      <c r="J29" s="203">
        <v>100</v>
      </c>
      <c r="K29" s="203">
        <v>10</v>
      </c>
      <c r="L29" s="253">
        <v>0</v>
      </c>
    </row>
    <row r="30" spans="1:12" ht="30.75" customHeight="1">
      <c r="A30" s="200">
        <v>27</v>
      </c>
      <c r="B30" s="210" t="s">
        <v>4554</v>
      </c>
      <c r="C30" s="256">
        <v>43568</v>
      </c>
      <c r="D30" s="257" t="s">
        <v>5100</v>
      </c>
      <c r="E30" s="257" t="s">
        <v>4763</v>
      </c>
      <c r="F30" s="257" t="s">
        <v>4864</v>
      </c>
      <c r="G30" s="258" t="s">
        <v>5125</v>
      </c>
      <c r="H30" s="259">
        <v>45.5</v>
      </c>
      <c r="I30" s="259">
        <v>47</v>
      </c>
      <c r="J30" s="257">
        <v>330</v>
      </c>
      <c r="K30" s="257">
        <v>20</v>
      </c>
      <c r="L30" s="260">
        <v>110330</v>
      </c>
    </row>
    <row r="31" spans="1:12" ht="30.75" customHeight="1">
      <c r="A31" s="200">
        <v>28</v>
      </c>
      <c r="B31" s="210" t="s">
        <v>4557</v>
      </c>
      <c r="C31" s="250">
        <v>43568</v>
      </c>
      <c r="D31" s="203" t="s">
        <v>4862</v>
      </c>
      <c r="E31" s="203" t="s">
        <v>5126</v>
      </c>
      <c r="F31" s="203" t="s">
        <v>5127</v>
      </c>
      <c r="G31" s="251" t="s">
        <v>5128</v>
      </c>
      <c r="H31" s="252">
        <v>5.6</v>
      </c>
      <c r="I31" s="252">
        <v>4</v>
      </c>
      <c r="J31" s="203">
        <v>63</v>
      </c>
      <c r="K31" s="203">
        <v>10</v>
      </c>
      <c r="L31" s="253">
        <v>0</v>
      </c>
    </row>
    <row r="32" spans="1:12" ht="30.75" customHeight="1">
      <c r="A32" s="200">
        <v>29</v>
      </c>
      <c r="B32" s="205" t="s">
        <v>4560</v>
      </c>
      <c r="C32" s="250">
        <v>43568</v>
      </c>
      <c r="D32" s="203" t="s">
        <v>4862</v>
      </c>
      <c r="E32" s="203" t="s">
        <v>5089</v>
      </c>
      <c r="F32" s="203" t="s">
        <v>5129</v>
      </c>
      <c r="G32" s="251" t="s">
        <v>5130</v>
      </c>
      <c r="H32" s="252">
        <v>10</v>
      </c>
      <c r="I32" s="252">
        <v>14</v>
      </c>
      <c r="J32" s="203">
        <v>63</v>
      </c>
      <c r="K32" s="203">
        <v>10</v>
      </c>
      <c r="L32" s="253">
        <v>0</v>
      </c>
    </row>
    <row r="33" spans="1:12" ht="30.75" customHeight="1">
      <c r="A33" s="200">
        <v>30</v>
      </c>
      <c r="B33" s="210" t="s">
        <v>4563</v>
      </c>
      <c r="C33" s="250">
        <v>43578</v>
      </c>
      <c r="D33" s="203" t="s">
        <v>5100</v>
      </c>
      <c r="E33" s="203" t="s">
        <v>5089</v>
      </c>
      <c r="F33" s="203" t="s">
        <v>5129</v>
      </c>
      <c r="G33" s="251" t="s">
        <v>5131</v>
      </c>
      <c r="H33" s="252">
        <v>23</v>
      </c>
      <c r="I33" s="252">
        <v>22.2</v>
      </c>
      <c r="J33" s="203">
        <v>120</v>
      </c>
      <c r="K33" s="203">
        <v>15</v>
      </c>
      <c r="L33" s="253">
        <v>14630</v>
      </c>
    </row>
    <row r="34" spans="1:12" ht="30.75" customHeight="1">
      <c r="A34" s="200">
        <v>31</v>
      </c>
      <c r="B34" s="210" t="s">
        <v>4567</v>
      </c>
      <c r="C34" s="250">
        <v>43593</v>
      </c>
      <c r="D34" s="203" t="s">
        <v>5132</v>
      </c>
      <c r="E34" s="203" t="s">
        <v>5133</v>
      </c>
      <c r="F34" s="203" t="s">
        <v>5134</v>
      </c>
      <c r="G34" s="251" t="s">
        <v>5135</v>
      </c>
      <c r="H34" s="252">
        <v>23.8</v>
      </c>
      <c r="I34" s="252">
        <v>34</v>
      </c>
      <c r="J34" s="203">
        <v>36</v>
      </c>
      <c r="K34" s="203">
        <v>30</v>
      </c>
      <c r="L34" s="253">
        <v>0</v>
      </c>
    </row>
    <row r="35" spans="1:12" ht="30.75" customHeight="1">
      <c r="A35" s="200">
        <v>32</v>
      </c>
      <c r="B35" s="210" t="s">
        <v>4569</v>
      </c>
      <c r="C35" s="250">
        <v>43593</v>
      </c>
      <c r="D35" s="203" t="s">
        <v>5136</v>
      </c>
      <c r="E35" s="203" t="s">
        <v>4763</v>
      </c>
      <c r="F35" s="203" t="s">
        <v>4864</v>
      </c>
      <c r="G35" s="251" t="s">
        <v>5137</v>
      </c>
      <c r="H35" s="252">
        <v>12.5</v>
      </c>
      <c r="I35" s="252">
        <v>14.6</v>
      </c>
      <c r="J35" s="203">
        <v>100</v>
      </c>
      <c r="K35" s="203">
        <v>90</v>
      </c>
      <c r="L35" s="253">
        <v>0</v>
      </c>
    </row>
    <row r="36" spans="1:12" ht="30.75" customHeight="1">
      <c r="A36" s="200">
        <v>33</v>
      </c>
      <c r="B36" s="210" t="s">
        <v>4572</v>
      </c>
      <c r="C36" s="250">
        <v>43593</v>
      </c>
      <c r="D36" s="203" t="s">
        <v>5138</v>
      </c>
      <c r="E36" s="203" t="s">
        <v>4763</v>
      </c>
      <c r="F36" s="203" t="s">
        <v>4864</v>
      </c>
      <c r="G36" s="251" t="s">
        <v>5139</v>
      </c>
      <c r="H36" s="252">
        <v>12</v>
      </c>
      <c r="I36" s="252">
        <v>3</v>
      </c>
      <c r="J36" s="203">
        <v>0</v>
      </c>
      <c r="K36" s="203">
        <v>15</v>
      </c>
      <c r="L36" s="253">
        <v>0</v>
      </c>
    </row>
    <row r="37" spans="1:12" ht="30.75" customHeight="1">
      <c r="A37" s="200">
        <v>34</v>
      </c>
      <c r="B37" s="210" t="s">
        <v>4576</v>
      </c>
      <c r="C37" s="250">
        <v>43593</v>
      </c>
      <c r="D37" s="203" t="s">
        <v>5081</v>
      </c>
      <c r="E37" s="203" t="s">
        <v>4763</v>
      </c>
      <c r="F37" s="203" t="s">
        <v>4772</v>
      </c>
      <c r="G37" s="251" t="s">
        <v>5101</v>
      </c>
      <c r="H37" s="252">
        <v>3</v>
      </c>
      <c r="I37" s="252">
        <v>3.6</v>
      </c>
      <c r="J37" s="203">
        <v>63</v>
      </c>
      <c r="K37" s="203">
        <v>10</v>
      </c>
      <c r="L37" s="253">
        <v>0</v>
      </c>
    </row>
    <row r="38" spans="1:12" ht="30.75" customHeight="1">
      <c r="A38" s="200">
        <v>35</v>
      </c>
      <c r="B38" s="210" t="s">
        <v>4582</v>
      </c>
      <c r="C38" s="250">
        <v>43600</v>
      </c>
      <c r="D38" s="203" t="s">
        <v>5100</v>
      </c>
      <c r="E38" s="203" t="s">
        <v>5075</v>
      </c>
      <c r="F38" s="203" t="s">
        <v>4826</v>
      </c>
      <c r="G38" s="251" t="s">
        <v>5140</v>
      </c>
      <c r="H38" s="252">
        <v>9</v>
      </c>
      <c r="I38" s="252">
        <v>10</v>
      </c>
      <c r="J38" s="203">
        <v>240</v>
      </c>
      <c r="K38" s="203">
        <v>15</v>
      </c>
      <c r="L38" s="253">
        <v>12540</v>
      </c>
    </row>
    <row r="39" spans="1:12" ht="30.75" customHeight="1">
      <c r="A39" s="200">
        <v>36</v>
      </c>
      <c r="B39" s="210" t="s">
        <v>4585</v>
      </c>
      <c r="C39" s="250">
        <v>43600</v>
      </c>
      <c r="D39" s="203" t="s">
        <v>5141</v>
      </c>
      <c r="E39" s="203" t="s">
        <v>4788</v>
      </c>
      <c r="F39" s="203" t="s">
        <v>4789</v>
      </c>
      <c r="G39" s="251" t="s">
        <v>5142</v>
      </c>
      <c r="H39" s="252">
        <v>6</v>
      </c>
      <c r="I39" s="252">
        <v>36</v>
      </c>
      <c r="J39" s="203">
        <v>800</v>
      </c>
      <c r="K39" s="203">
        <v>15</v>
      </c>
      <c r="L39" s="253">
        <v>89100</v>
      </c>
    </row>
    <row r="40" spans="1:12" ht="30.75" customHeight="1">
      <c r="A40" s="200">
        <v>37</v>
      </c>
      <c r="B40" s="205" t="s">
        <v>4587</v>
      </c>
      <c r="C40" s="250">
        <v>43600</v>
      </c>
      <c r="D40" s="203" t="s">
        <v>5007</v>
      </c>
      <c r="E40" s="203" t="s">
        <v>4982</v>
      </c>
      <c r="F40" s="203" t="s">
        <v>5024</v>
      </c>
      <c r="G40" s="251" t="s">
        <v>5143</v>
      </c>
      <c r="H40" s="252">
        <v>25.9</v>
      </c>
      <c r="I40" s="252">
        <v>23</v>
      </c>
      <c r="J40" s="203">
        <v>50</v>
      </c>
      <c r="K40" s="203">
        <v>4</v>
      </c>
      <c r="L40" s="253">
        <v>0</v>
      </c>
    </row>
    <row r="41" spans="1:12" ht="30.75" customHeight="1">
      <c r="A41" s="200">
        <v>38</v>
      </c>
      <c r="B41" s="210" t="s">
        <v>4589</v>
      </c>
      <c r="C41" s="250">
        <v>43600</v>
      </c>
      <c r="D41" s="203" t="s">
        <v>5007</v>
      </c>
      <c r="E41" s="203" t="s">
        <v>4763</v>
      </c>
      <c r="F41" s="203" t="s">
        <v>4864</v>
      </c>
      <c r="G41" s="251" t="s">
        <v>5125</v>
      </c>
      <c r="H41" s="252">
        <v>20</v>
      </c>
      <c r="I41" s="252">
        <v>24</v>
      </c>
      <c r="J41" s="203">
        <v>100</v>
      </c>
      <c r="K41" s="203">
        <v>30</v>
      </c>
      <c r="L41" s="253">
        <v>31680</v>
      </c>
    </row>
    <row r="42" spans="1:12" ht="30.75" customHeight="1">
      <c r="A42" s="200">
        <v>39</v>
      </c>
      <c r="B42" s="210" t="s">
        <v>4593</v>
      </c>
      <c r="C42" s="250">
        <v>43604</v>
      </c>
      <c r="D42" s="203" t="s">
        <v>5007</v>
      </c>
      <c r="E42" s="203" t="s">
        <v>5075</v>
      </c>
      <c r="F42" s="203" t="s">
        <v>4826</v>
      </c>
      <c r="G42" s="251" t="s">
        <v>5144</v>
      </c>
      <c r="H42" s="252">
        <v>99.6</v>
      </c>
      <c r="I42" s="252">
        <v>83</v>
      </c>
      <c r="J42" s="203">
        <v>100</v>
      </c>
      <c r="K42" s="203">
        <v>30</v>
      </c>
      <c r="L42" s="253">
        <v>65670</v>
      </c>
    </row>
    <row r="43" spans="1:12" ht="30.75" customHeight="1">
      <c r="A43" s="200">
        <v>40</v>
      </c>
      <c r="B43" s="210" t="s">
        <v>4595</v>
      </c>
      <c r="C43" s="250">
        <v>43604</v>
      </c>
      <c r="D43" s="203" t="s">
        <v>4862</v>
      </c>
      <c r="E43" s="203" t="s">
        <v>4887</v>
      </c>
      <c r="F43" s="254" t="s">
        <v>4789</v>
      </c>
      <c r="G43" s="251" t="s">
        <v>5145</v>
      </c>
      <c r="H43" s="252">
        <v>6</v>
      </c>
      <c r="I43" s="252">
        <v>5</v>
      </c>
      <c r="J43" s="203">
        <v>150</v>
      </c>
      <c r="K43" s="203">
        <v>10</v>
      </c>
      <c r="L43" s="253">
        <v>0</v>
      </c>
    </row>
    <row r="44" spans="1:12" ht="30.75" customHeight="1">
      <c r="A44" s="200">
        <v>41</v>
      </c>
      <c r="B44" s="210" t="s">
        <v>4598</v>
      </c>
      <c r="C44" s="250">
        <v>43619</v>
      </c>
      <c r="D44" s="203" t="s">
        <v>5007</v>
      </c>
      <c r="E44" s="203" t="s">
        <v>4968</v>
      </c>
      <c r="F44" s="203" t="s">
        <v>5146</v>
      </c>
      <c r="G44" s="251" t="s">
        <v>5147</v>
      </c>
      <c r="H44" s="252">
        <v>290</v>
      </c>
      <c r="I44" s="252">
        <v>241</v>
      </c>
      <c r="J44" s="203">
        <v>250</v>
      </c>
      <c r="K44" s="203">
        <v>7</v>
      </c>
      <c r="L44" s="253">
        <v>233090</v>
      </c>
    </row>
    <row r="45" spans="1:12" ht="30.75" customHeight="1">
      <c r="A45" s="200">
        <v>42</v>
      </c>
      <c r="B45" s="210" t="s">
        <v>4600</v>
      </c>
      <c r="C45" s="250">
        <v>43627</v>
      </c>
      <c r="D45" s="203" t="s">
        <v>5100</v>
      </c>
      <c r="E45" s="203" t="s">
        <v>5148</v>
      </c>
      <c r="F45" s="203" t="s">
        <v>5149</v>
      </c>
      <c r="G45" s="251" t="s">
        <v>5150</v>
      </c>
      <c r="H45" s="252">
        <v>392</v>
      </c>
      <c r="I45" s="252">
        <v>280</v>
      </c>
      <c r="J45" s="203">
        <v>160</v>
      </c>
      <c r="K45" s="203">
        <v>5</v>
      </c>
      <c r="L45" s="253">
        <v>170290</v>
      </c>
    </row>
    <row r="46" spans="1:12" ht="30.75" customHeight="1">
      <c r="A46" s="200">
        <v>43</v>
      </c>
      <c r="B46" s="210" t="s">
        <v>4603</v>
      </c>
      <c r="C46" s="250">
        <v>43628</v>
      </c>
      <c r="D46" s="203" t="s">
        <v>5151</v>
      </c>
      <c r="E46" s="203" t="s">
        <v>4775</v>
      </c>
      <c r="F46" s="203" t="s">
        <v>5152</v>
      </c>
      <c r="G46" s="251" t="s">
        <v>5153</v>
      </c>
      <c r="H46" s="252">
        <v>820</v>
      </c>
      <c r="I46" s="252">
        <v>820</v>
      </c>
      <c r="J46" s="203">
        <v>100</v>
      </c>
      <c r="K46" s="203">
        <v>120</v>
      </c>
      <c r="L46" s="253">
        <v>0</v>
      </c>
    </row>
    <row r="47" spans="1:12" ht="30.75" customHeight="1">
      <c r="A47" s="200">
        <v>44</v>
      </c>
      <c r="B47" s="210" t="s">
        <v>4606</v>
      </c>
      <c r="C47" s="250">
        <v>43629</v>
      </c>
      <c r="D47" s="203" t="s">
        <v>4862</v>
      </c>
      <c r="E47" s="203" t="s">
        <v>4982</v>
      </c>
      <c r="F47" s="203" t="s">
        <v>4768</v>
      </c>
      <c r="G47" s="251" t="s">
        <v>5154</v>
      </c>
      <c r="H47" s="252">
        <v>4.8</v>
      </c>
      <c r="I47" s="252">
        <v>4</v>
      </c>
      <c r="J47" s="203">
        <v>90</v>
      </c>
      <c r="K47" s="203">
        <v>10</v>
      </c>
      <c r="L47" s="253">
        <v>0</v>
      </c>
    </row>
    <row r="48" spans="1:12" ht="30.75" customHeight="1">
      <c r="A48" s="200">
        <v>45</v>
      </c>
      <c r="B48" s="205" t="s">
        <v>4608</v>
      </c>
      <c r="C48" s="250">
        <v>43637</v>
      </c>
      <c r="D48" s="203" t="s">
        <v>4862</v>
      </c>
      <c r="E48" s="261" t="s">
        <v>4968</v>
      </c>
      <c r="F48" s="261" t="s">
        <v>4744</v>
      </c>
      <c r="G48" s="262" t="s">
        <v>5155</v>
      </c>
      <c r="H48" s="263">
        <v>120</v>
      </c>
      <c r="I48" s="263">
        <v>144</v>
      </c>
      <c r="J48" s="261">
        <v>225</v>
      </c>
      <c r="K48" s="261">
        <v>15</v>
      </c>
      <c r="L48" s="253">
        <v>63690</v>
      </c>
    </row>
    <row r="49" spans="1:12" ht="30.75" customHeight="1">
      <c r="A49" s="200">
        <v>46</v>
      </c>
      <c r="B49" s="210" t="s">
        <v>4611</v>
      </c>
      <c r="C49" s="250">
        <v>43637</v>
      </c>
      <c r="D49" s="203" t="s">
        <v>4862</v>
      </c>
      <c r="E49" s="203" t="s">
        <v>5156</v>
      </c>
      <c r="F49" s="203" t="s">
        <v>4864</v>
      </c>
      <c r="G49" s="251" t="s">
        <v>5157</v>
      </c>
      <c r="H49" s="252">
        <v>225</v>
      </c>
      <c r="I49" s="252">
        <v>816</v>
      </c>
      <c r="J49" s="203">
        <v>225</v>
      </c>
      <c r="K49" s="203">
        <v>30</v>
      </c>
      <c r="L49" s="253">
        <v>562870</v>
      </c>
    </row>
    <row r="50" spans="1:12" ht="30.75" customHeight="1">
      <c r="A50" s="200">
        <v>47</v>
      </c>
      <c r="B50" s="210" t="s">
        <v>4613</v>
      </c>
      <c r="C50" s="250">
        <v>43643</v>
      </c>
      <c r="D50" s="203" t="s">
        <v>4862</v>
      </c>
      <c r="E50" s="261" t="s">
        <v>4763</v>
      </c>
      <c r="F50" s="261" t="s">
        <v>4864</v>
      </c>
      <c r="G50" s="264">
        <v>2482</v>
      </c>
      <c r="H50" s="263">
        <v>2.4</v>
      </c>
      <c r="I50" s="263">
        <v>3.4</v>
      </c>
      <c r="J50" s="261">
        <v>225</v>
      </c>
      <c r="K50" s="261">
        <v>10</v>
      </c>
      <c r="L50" s="253">
        <v>0</v>
      </c>
    </row>
    <row r="51" spans="1:12" ht="30.75" customHeight="1">
      <c r="A51" s="200">
        <v>48</v>
      </c>
      <c r="B51" s="210" t="s">
        <v>4615</v>
      </c>
      <c r="C51" s="250">
        <v>43643</v>
      </c>
      <c r="D51" s="203" t="s">
        <v>5007</v>
      </c>
      <c r="E51" s="203" t="s">
        <v>5158</v>
      </c>
      <c r="F51" s="203" t="s">
        <v>4959</v>
      </c>
      <c r="G51" s="251" t="s">
        <v>5112</v>
      </c>
      <c r="H51" s="252">
        <v>5</v>
      </c>
      <c r="I51" s="265">
        <v>2.1</v>
      </c>
      <c r="J51" s="203">
        <v>100</v>
      </c>
      <c r="K51" s="203">
        <v>10</v>
      </c>
      <c r="L51" s="253">
        <v>0</v>
      </c>
    </row>
    <row r="52" spans="1:12" ht="30.75" customHeight="1">
      <c r="A52" s="200">
        <v>49</v>
      </c>
      <c r="B52" s="210" t="s">
        <v>4619</v>
      </c>
      <c r="C52" s="250">
        <v>43643</v>
      </c>
      <c r="D52" s="203" t="s">
        <v>5007</v>
      </c>
      <c r="E52" s="203" t="s">
        <v>4833</v>
      </c>
      <c r="F52" s="203" t="s">
        <v>4768</v>
      </c>
      <c r="G52" s="251" t="s">
        <v>5159</v>
      </c>
      <c r="H52" s="252">
        <v>29.8</v>
      </c>
      <c r="I52" s="265">
        <v>31.3</v>
      </c>
      <c r="J52" s="203">
        <v>150</v>
      </c>
      <c r="K52" s="203">
        <v>10</v>
      </c>
      <c r="L52" s="253">
        <v>51590</v>
      </c>
    </row>
    <row r="53" spans="1:12" ht="30.75" customHeight="1">
      <c r="A53" s="200">
        <v>50</v>
      </c>
      <c r="B53" s="210" t="s">
        <v>4621</v>
      </c>
      <c r="C53" s="250">
        <v>43644</v>
      </c>
      <c r="D53" s="203" t="s">
        <v>5160</v>
      </c>
      <c r="E53" s="203" t="s">
        <v>4982</v>
      </c>
      <c r="F53" s="203" t="s">
        <v>4822</v>
      </c>
      <c r="G53" s="251" t="s">
        <v>5161</v>
      </c>
      <c r="H53" s="252">
        <v>6.2</v>
      </c>
      <c r="I53" s="265">
        <v>5.5</v>
      </c>
      <c r="J53" s="203">
        <v>100</v>
      </c>
      <c r="K53" s="203">
        <v>90</v>
      </c>
      <c r="L53" s="253">
        <v>0</v>
      </c>
    </row>
    <row r="54" spans="1:12" ht="30.75" customHeight="1">
      <c r="A54" s="200">
        <v>51</v>
      </c>
      <c r="B54" s="210" t="s">
        <v>4624</v>
      </c>
      <c r="C54" s="250">
        <v>43650</v>
      </c>
      <c r="D54" s="203" t="s">
        <v>5162</v>
      </c>
      <c r="E54" s="203" t="s">
        <v>4763</v>
      </c>
      <c r="F54" s="203" t="s">
        <v>4772</v>
      </c>
      <c r="G54" s="251" t="s">
        <v>5018</v>
      </c>
      <c r="H54" s="252">
        <v>10.1</v>
      </c>
      <c r="I54" s="265">
        <v>26</v>
      </c>
      <c r="J54" s="203">
        <v>0</v>
      </c>
      <c r="K54" s="203" t="s">
        <v>5163</v>
      </c>
      <c r="L54" s="253">
        <v>0</v>
      </c>
    </row>
    <row r="55" spans="1:12" ht="30.75" customHeight="1">
      <c r="A55" s="200">
        <v>52</v>
      </c>
      <c r="B55" s="210" t="s">
        <v>4626</v>
      </c>
      <c r="C55" s="250">
        <v>43660</v>
      </c>
      <c r="D55" s="203" t="s">
        <v>5164</v>
      </c>
      <c r="E55" s="203" t="s">
        <v>5165</v>
      </c>
      <c r="F55" s="203" t="s">
        <v>4768</v>
      </c>
      <c r="G55" s="251" t="s">
        <v>5166</v>
      </c>
      <c r="H55" s="252">
        <v>7.9</v>
      </c>
      <c r="I55" s="265">
        <v>15.8</v>
      </c>
      <c r="J55" s="203">
        <v>450</v>
      </c>
      <c r="K55" s="203">
        <v>14</v>
      </c>
      <c r="L55" s="253">
        <v>0</v>
      </c>
    </row>
    <row r="56" spans="1:12" ht="30.75" customHeight="1">
      <c r="A56" s="200">
        <v>53</v>
      </c>
      <c r="B56" s="205" t="s">
        <v>4628</v>
      </c>
      <c r="C56" s="250">
        <v>43660</v>
      </c>
      <c r="D56" s="203" t="s">
        <v>5167</v>
      </c>
      <c r="E56" s="203" t="s">
        <v>4968</v>
      </c>
      <c r="F56" s="203" t="s">
        <v>4864</v>
      </c>
      <c r="G56" s="251" t="s">
        <v>5168</v>
      </c>
      <c r="H56" s="252">
        <v>16</v>
      </c>
      <c r="I56" s="265">
        <v>11.2</v>
      </c>
      <c r="J56" s="203">
        <v>36</v>
      </c>
      <c r="K56" s="203">
        <v>30</v>
      </c>
      <c r="L56" s="253">
        <v>0</v>
      </c>
    </row>
    <row r="57" spans="1:12" ht="30.75" customHeight="1">
      <c r="A57" s="200">
        <v>54</v>
      </c>
      <c r="B57" s="210" t="s">
        <v>4632</v>
      </c>
      <c r="C57" s="250">
        <v>43662</v>
      </c>
      <c r="D57" s="203" t="s">
        <v>5169</v>
      </c>
      <c r="E57" s="203" t="s">
        <v>4763</v>
      </c>
      <c r="F57" s="203" t="s">
        <v>4864</v>
      </c>
      <c r="G57" s="251" t="s">
        <v>5170</v>
      </c>
      <c r="H57" s="252">
        <v>6</v>
      </c>
      <c r="I57" s="265">
        <v>18</v>
      </c>
      <c r="J57" s="203">
        <v>0</v>
      </c>
      <c r="K57" s="203">
        <v>20</v>
      </c>
      <c r="L57" s="253">
        <v>59400</v>
      </c>
    </row>
    <row r="58" spans="1:12" ht="30.75" customHeight="1">
      <c r="A58" s="200">
        <v>55</v>
      </c>
      <c r="B58" s="210" t="s">
        <v>4634</v>
      </c>
      <c r="C58" s="250">
        <v>43662</v>
      </c>
      <c r="D58" s="203" t="s">
        <v>5169</v>
      </c>
      <c r="E58" s="203" t="s">
        <v>4763</v>
      </c>
      <c r="F58" s="203" t="s">
        <v>4864</v>
      </c>
      <c r="G58" s="251" t="s">
        <v>5171</v>
      </c>
      <c r="H58" s="252">
        <v>10.7</v>
      </c>
      <c r="I58" s="265">
        <v>50.1</v>
      </c>
      <c r="J58" s="203">
        <v>0</v>
      </c>
      <c r="K58" s="203">
        <v>20</v>
      </c>
      <c r="L58" s="253">
        <v>165330</v>
      </c>
    </row>
    <row r="59" spans="1:12" ht="30.75" customHeight="1">
      <c r="A59" s="200">
        <v>56</v>
      </c>
      <c r="B59" s="210" t="s">
        <v>4637</v>
      </c>
      <c r="C59" s="250">
        <v>43668</v>
      </c>
      <c r="D59" s="203" t="s">
        <v>5007</v>
      </c>
      <c r="E59" s="203" t="s">
        <v>5165</v>
      </c>
      <c r="F59" s="203" t="s">
        <v>4768</v>
      </c>
      <c r="G59" s="251" t="s">
        <v>5172</v>
      </c>
      <c r="H59" s="252">
        <v>35</v>
      </c>
      <c r="I59" s="265">
        <v>60</v>
      </c>
      <c r="J59" s="203">
        <v>100</v>
      </c>
      <c r="K59" s="203">
        <v>16</v>
      </c>
      <c r="L59" s="253">
        <v>0</v>
      </c>
    </row>
    <row r="60" spans="1:12" ht="30.75" customHeight="1">
      <c r="A60" s="200">
        <v>57</v>
      </c>
      <c r="B60" s="210" t="s">
        <v>4640</v>
      </c>
      <c r="C60" s="250">
        <v>43672</v>
      </c>
      <c r="D60" s="203" t="s">
        <v>5011</v>
      </c>
      <c r="E60" s="203" t="s">
        <v>4966</v>
      </c>
      <c r="F60" s="203" t="s">
        <v>4864</v>
      </c>
      <c r="G60" s="251" t="s">
        <v>5173</v>
      </c>
      <c r="H60" s="252">
        <v>2</v>
      </c>
      <c r="I60" s="265">
        <v>2.4</v>
      </c>
      <c r="J60" s="203">
        <v>63</v>
      </c>
      <c r="K60" s="203">
        <v>10</v>
      </c>
      <c r="L60" s="253">
        <v>0</v>
      </c>
    </row>
    <row r="61" spans="1:12" ht="30.75" customHeight="1">
      <c r="A61" s="200">
        <v>58</v>
      </c>
      <c r="B61" s="210" t="s">
        <v>4642</v>
      </c>
      <c r="C61" s="250">
        <v>43685</v>
      </c>
      <c r="D61" s="203" t="s">
        <v>5100</v>
      </c>
      <c r="E61" s="203" t="s">
        <v>4788</v>
      </c>
      <c r="F61" s="203" t="s">
        <v>4878</v>
      </c>
      <c r="G61" s="251" t="s">
        <v>5174</v>
      </c>
      <c r="H61" s="252">
        <v>14.3</v>
      </c>
      <c r="I61" s="265">
        <v>14.8</v>
      </c>
      <c r="J61" s="203">
        <v>175</v>
      </c>
      <c r="K61" s="203">
        <v>10</v>
      </c>
      <c r="L61" s="253">
        <v>0</v>
      </c>
    </row>
    <row r="62" spans="1:12" ht="30.75" customHeight="1">
      <c r="A62" s="200">
        <v>59</v>
      </c>
      <c r="B62" s="210" t="s">
        <v>4644</v>
      </c>
      <c r="C62" s="250">
        <v>43692</v>
      </c>
      <c r="D62" s="203" t="s">
        <v>5175</v>
      </c>
      <c r="E62" s="203" t="s">
        <v>5075</v>
      </c>
      <c r="F62" s="203" t="s">
        <v>4826</v>
      </c>
      <c r="G62" s="251" t="s">
        <v>5140</v>
      </c>
      <c r="H62" s="252">
        <v>26</v>
      </c>
      <c r="I62" s="265">
        <v>23</v>
      </c>
      <c r="J62" s="203">
        <v>300</v>
      </c>
      <c r="K62" s="203">
        <v>15</v>
      </c>
      <c r="L62" s="253">
        <v>0</v>
      </c>
    </row>
    <row r="63" spans="1:12" ht="30.75" customHeight="1">
      <c r="A63" s="200">
        <v>60</v>
      </c>
      <c r="B63" s="210" t="s">
        <v>4648</v>
      </c>
      <c r="C63" s="250">
        <v>43699</v>
      </c>
      <c r="D63" s="203" t="s">
        <v>5007</v>
      </c>
      <c r="E63" s="203" t="s">
        <v>4763</v>
      </c>
      <c r="F63" s="203" t="s">
        <v>4772</v>
      </c>
      <c r="G63" s="251" t="s">
        <v>5051</v>
      </c>
      <c r="H63" s="252">
        <v>2</v>
      </c>
      <c r="I63" s="265">
        <v>2</v>
      </c>
      <c r="J63" s="203">
        <v>100</v>
      </c>
      <c r="K63" s="203">
        <v>14</v>
      </c>
      <c r="L63" s="253">
        <v>0</v>
      </c>
    </row>
    <row r="64" spans="1:12" ht="30.75" customHeight="1">
      <c r="A64" s="200">
        <v>61</v>
      </c>
      <c r="B64" s="205" t="s">
        <v>4650</v>
      </c>
      <c r="C64" s="250">
        <v>43699</v>
      </c>
      <c r="D64" s="203" t="s">
        <v>5007</v>
      </c>
      <c r="E64" s="203" t="s">
        <v>4788</v>
      </c>
      <c r="F64" s="203" t="s">
        <v>4789</v>
      </c>
      <c r="G64" s="251" t="s">
        <v>5176</v>
      </c>
      <c r="H64" s="252">
        <v>4</v>
      </c>
      <c r="I64" s="265">
        <v>2.8</v>
      </c>
      <c r="J64" s="203">
        <v>100</v>
      </c>
      <c r="K64" s="203">
        <v>14</v>
      </c>
      <c r="L64" s="253">
        <v>0</v>
      </c>
    </row>
    <row r="65" spans="1:12" ht="30.75" customHeight="1">
      <c r="A65" s="200">
        <v>62</v>
      </c>
      <c r="B65" s="210" t="s">
        <v>4653</v>
      </c>
      <c r="C65" s="250">
        <v>43699</v>
      </c>
      <c r="D65" s="266" t="s">
        <v>5177</v>
      </c>
      <c r="E65" s="203" t="s">
        <v>4763</v>
      </c>
      <c r="F65" s="203" t="s">
        <v>4864</v>
      </c>
      <c r="G65" s="251" t="s">
        <v>5170</v>
      </c>
      <c r="H65" s="252">
        <v>6</v>
      </c>
      <c r="I65" s="265">
        <v>18</v>
      </c>
      <c r="J65" s="203">
        <v>0</v>
      </c>
      <c r="K65" s="203">
        <v>20</v>
      </c>
      <c r="L65" s="253">
        <v>59400</v>
      </c>
    </row>
    <row r="66" spans="1:12" ht="30.75" customHeight="1">
      <c r="A66" s="200">
        <v>63</v>
      </c>
      <c r="B66" s="210" t="s">
        <v>4657</v>
      </c>
      <c r="C66" s="250">
        <v>43700</v>
      </c>
      <c r="D66" s="266" t="s">
        <v>5178</v>
      </c>
      <c r="E66" s="203" t="s">
        <v>4968</v>
      </c>
      <c r="F66" s="203" t="s">
        <v>4768</v>
      </c>
      <c r="G66" s="251" t="s">
        <v>5179</v>
      </c>
      <c r="H66" s="252">
        <v>7</v>
      </c>
      <c r="I66" s="265">
        <v>9</v>
      </c>
      <c r="J66" s="203">
        <v>63</v>
      </c>
      <c r="K66" s="203">
        <v>10</v>
      </c>
      <c r="L66" s="253">
        <v>0</v>
      </c>
    </row>
    <row r="67" spans="1:12" ht="30.75" customHeight="1">
      <c r="A67" s="200">
        <v>64</v>
      </c>
      <c r="B67" s="210" t="s">
        <v>4659</v>
      </c>
      <c r="C67" s="250">
        <v>43700</v>
      </c>
      <c r="D67" s="266" t="s">
        <v>5178</v>
      </c>
      <c r="E67" s="266" t="s">
        <v>4788</v>
      </c>
      <c r="F67" s="266" t="s">
        <v>4878</v>
      </c>
      <c r="G67" s="267" t="s">
        <v>5180</v>
      </c>
      <c r="H67" s="268">
        <v>2</v>
      </c>
      <c r="I67" s="269">
        <v>2.8</v>
      </c>
      <c r="J67" s="266">
        <v>63</v>
      </c>
      <c r="K67" s="203">
        <v>10</v>
      </c>
      <c r="L67" s="253">
        <v>0</v>
      </c>
    </row>
    <row r="68" spans="1:12" ht="30.75" customHeight="1">
      <c r="A68" s="200">
        <v>65</v>
      </c>
      <c r="B68" s="210" t="s">
        <v>4586</v>
      </c>
      <c r="C68" s="250">
        <v>43703</v>
      </c>
      <c r="D68" s="266" t="s">
        <v>5007</v>
      </c>
      <c r="E68" s="203" t="s">
        <v>5075</v>
      </c>
      <c r="F68" s="203" t="s">
        <v>4826</v>
      </c>
      <c r="G68" s="270" t="s">
        <v>5181</v>
      </c>
      <c r="H68" s="252">
        <v>202</v>
      </c>
      <c r="I68" s="265">
        <v>242.4</v>
      </c>
      <c r="J68" s="203">
        <v>100</v>
      </c>
      <c r="K68" s="203">
        <v>30</v>
      </c>
      <c r="L68" s="253">
        <v>613250</v>
      </c>
    </row>
    <row r="69" spans="1:12" ht="30.75" customHeight="1">
      <c r="A69" s="200">
        <v>66</v>
      </c>
      <c r="B69" s="210" t="s">
        <v>4662</v>
      </c>
      <c r="C69" s="250">
        <v>43703</v>
      </c>
      <c r="D69" s="266" t="s">
        <v>5007</v>
      </c>
      <c r="E69" s="203" t="s">
        <v>5075</v>
      </c>
      <c r="F69" s="203" t="s">
        <v>4826</v>
      </c>
      <c r="G69" s="203" t="s">
        <v>5182</v>
      </c>
      <c r="H69" s="252">
        <v>144</v>
      </c>
      <c r="I69" s="265">
        <v>172.8</v>
      </c>
      <c r="J69" s="203">
        <v>100</v>
      </c>
      <c r="K69" s="203">
        <v>30</v>
      </c>
      <c r="L69" s="253">
        <v>437140</v>
      </c>
    </row>
    <row r="70" spans="1:12" ht="30.75" customHeight="1">
      <c r="A70" s="200">
        <v>67</v>
      </c>
      <c r="B70" s="210" t="s">
        <v>5183</v>
      </c>
      <c r="C70" s="250">
        <v>43703</v>
      </c>
      <c r="D70" s="255" t="s">
        <v>5007</v>
      </c>
      <c r="E70" s="203" t="s">
        <v>5075</v>
      </c>
      <c r="F70" s="203" t="s">
        <v>4826</v>
      </c>
      <c r="G70" s="251" t="s">
        <v>5184</v>
      </c>
      <c r="H70" s="252">
        <v>207</v>
      </c>
      <c r="I70" s="265">
        <v>248.4</v>
      </c>
      <c r="J70" s="203">
        <v>100</v>
      </c>
      <c r="K70" s="203">
        <v>30</v>
      </c>
      <c r="L70" s="253">
        <v>628430</v>
      </c>
    </row>
    <row r="71" spans="1:12" ht="30.75" customHeight="1">
      <c r="A71" s="200">
        <v>68</v>
      </c>
      <c r="B71" s="210" t="s">
        <v>5185</v>
      </c>
      <c r="C71" s="250">
        <v>43703</v>
      </c>
      <c r="D71" s="255" t="s">
        <v>5007</v>
      </c>
      <c r="E71" s="203" t="s">
        <v>5075</v>
      </c>
      <c r="F71" s="203" t="s">
        <v>4826</v>
      </c>
      <c r="G71" s="251" t="s">
        <v>5186</v>
      </c>
      <c r="H71" s="252">
        <v>222</v>
      </c>
      <c r="I71" s="265">
        <v>264</v>
      </c>
      <c r="J71" s="203">
        <v>100</v>
      </c>
      <c r="K71" s="203">
        <v>30</v>
      </c>
      <c r="L71" s="253">
        <v>667920</v>
      </c>
    </row>
    <row r="72" spans="1:12" ht="30.75" customHeight="1">
      <c r="A72" s="200">
        <v>69</v>
      </c>
      <c r="B72" s="205" t="s">
        <v>5187</v>
      </c>
      <c r="C72" s="250">
        <v>43703</v>
      </c>
      <c r="D72" s="255" t="s">
        <v>5007</v>
      </c>
      <c r="E72" s="203" t="s">
        <v>5075</v>
      </c>
      <c r="F72" s="203" t="s">
        <v>4826</v>
      </c>
      <c r="G72" s="251" t="s">
        <v>5188</v>
      </c>
      <c r="H72" s="252">
        <v>317</v>
      </c>
      <c r="I72" s="265">
        <v>380.4</v>
      </c>
      <c r="J72" s="203">
        <v>100</v>
      </c>
      <c r="K72" s="203">
        <v>30</v>
      </c>
      <c r="L72" s="253">
        <v>962390</v>
      </c>
    </row>
    <row r="73" spans="1:12" ht="30.75" customHeight="1">
      <c r="A73" s="200">
        <v>70</v>
      </c>
      <c r="B73" s="210" t="s">
        <v>5189</v>
      </c>
      <c r="C73" s="250">
        <v>43703</v>
      </c>
      <c r="D73" s="255" t="s">
        <v>5007</v>
      </c>
      <c r="E73" s="203" t="s">
        <v>5075</v>
      </c>
      <c r="F73" s="203" t="s">
        <v>4826</v>
      </c>
      <c r="G73" s="203" t="s">
        <v>5190</v>
      </c>
      <c r="H73" s="252">
        <v>433</v>
      </c>
      <c r="I73" s="265">
        <v>519.6</v>
      </c>
      <c r="J73" s="203">
        <v>100</v>
      </c>
      <c r="K73" s="203">
        <v>30</v>
      </c>
      <c r="L73" s="253">
        <v>1314500</v>
      </c>
    </row>
    <row r="74" spans="1:12" ht="30.75" customHeight="1">
      <c r="A74" s="200">
        <v>71</v>
      </c>
      <c r="B74" s="210" t="s">
        <v>5191</v>
      </c>
      <c r="C74" s="250">
        <v>43713</v>
      </c>
      <c r="D74" s="266" t="s">
        <v>5007</v>
      </c>
      <c r="E74" s="203" t="s">
        <v>5075</v>
      </c>
      <c r="F74" s="203" t="s">
        <v>4826</v>
      </c>
      <c r="G74" s="203">
        <v>657</v>
      </c>
      <c r="H74" s="252">
        <v>20</v>
      </c>
      <c r="I74" s="265">
        <v>24</v>
      </c>
      <c r="J74" s="203">
        <v>100</v>
      </c>
      <c r="K74" s="203">
        <v>30</v>
      </c>
      <c r="L74" s="253">
        <v>59400</v>
      </c>
    </row>
    <row r="75" spans="1:12" ht="30.75" customHeight="1">
      <c r="A75" s="200">
        <v>72</v>
      </c>
      <c r="B75" s="210" t="s">
        <v>5192</v>
      </c>
      <c r="C75" s="250">
        <v>43714</v>
      </c>
      <c r="D75" s="266" t="s">
        <v>5007</v>
      </c>
      <c r="E75" s="203" t="s">
        <v>5075</v>
      </c>
      <c r="F75" s="203" t="s">
        <v>4826</v>
      </c>
      <c r="G75" s="203">
        <v>649</v>
      </c>
      <c r="H75" s="252">
        <v>8</v>
      </c>
      <c r="I75" s="265">
        <v>5.6</v>
      </c>
      <c r="J75" s="203">
        <v>100</v>
      </c>
      <c r="K75" s="203">
        <v>10</v>
      </c>
      <c r="L75" s="253">
        <v>0</v>
      </c>
    </row>
    <row r="76" spans="1:12" ht="30.75" customHeight="1">
      <c r="A76" s="200">
        <v>73</v>
      </c>
      <c r="B76" s="210" t="s">
        <v>5193</v>
      </c>
      <c r="C76" s="250">
        <v>43717</v>
      </c>
      <c r="D76" s="266" t="s">
        <v>5177</v>
      </c>
      <c r="E76" s="203" t="s">
        <v>4763</v>
      </c>
      <c r="F76" s="203" t="s">
        <v>4864</v>
      </c>
      <c r="G76" s="251" t="s">
        <v>5171</v>
      </c>
      <c r="H76" s="252">
        <v>24</v>
      </c>
      <c r="I76" s="265">
        <v>36</v>
      </c>
      <c r="J76" s="203">
        <v>0</v>
      </c>
      <c r="K76" s="203">
        <v>20</v>
      </c>
      <c r="L76" s="253">
        <v>59400</v>
      </c>
    </row>
    <row r="77" spans="1:12" ht="30.75" customHeight="1">
      <c r="A77" s="200">
        <v>74</v>
      </c>
      <c r="B77" s="210" t="s">
        <v>5194</v>
      </c>
      <c r="C77" s="250">
        <v>43717</v>
      </c>
      <c r="D77" s="266" t="s">
        <v>5177</v>
      </c>
      <c r="E77" s="203" t="s">
        <v>4763</v>
      </c>
      <c r="F77" s="203" t="s">
        <v>4864</v>
      </c>
      <c r="G77" s="251" t="s">
        <v>5171</v>
      </c>
      <c r="H77" s="252">
        <v>12</v>
      </c>
      <c r="I77" s="265">
        <v>36</v>
      </c>
      <c r="J77" s="203">
        <v>0</v>
      </c>
      <c r="K77" s="203">
        <v>20</v>
      </c>
      <c r="L77" s="253">
        <v>59400</v>
      </c>
    </row>
    <row r="78" spans="1:12" ht="30.75" customHeight="1">
      <c r="A78" s="200">
        <v>75</v>
      </c>
      <c r="B78" s="210" t="s">
        <v>4677</v>
      </c>
      <c r="C78" s="250">
        <v>43717</v>
      </c>
      <c r="D78" s="255" t="s">
        <v>5081</v>
      </c>
      <c r="E78" s="203" t="s">
        <v>5075</v>
      </c>
      <c r="F78" s="203" t="s">
        <v>4826</v>
      </c>
      <c r="G78" s="271" t="s">
        <v>5140</v>
      </c>
      <c r="H78" s="252">
        <v>3</v>
      </c>
      <c r="I78" s="265">
        <v>3.6</v>
      </c>
      <c r="J78" s="203">
        <v>63</v>
      </c>
      <c r="K78" s="203">
        <v>10</v>
      </c>
      <c r="L78" s="253">
        <v>0</v>
      </c>
    </row>
    <row r="79" spans="1:12" ht="30.75" customHeight="1">
      <c r="A79" s="200">
        <v>76</v>
      </c>
      <c r="B79" s="210" t="s">
        <v>4680</v>
      </c>
      <c r="C79" s="250">
        <v>43717</v>
      </c>
      <c r="D79" s="255" t="s">
        <v>5081</v>
      </c>
      <c r="E79" s="203" t="s">
        <v>4763</v>
      </c>
      <c r="F79" s="203" t="s">
        <v>4864</v>
      </c>
      <c r="G79" s="203">
        <v>4123</v>
      </c>
      <c r="H79" s="252">
        <v>11.2</v>
      </c>
      <c r="I79" s="265">
        <v>8</v>
      </c>
      <c r="J79" s="203">
        <v>63</v>
      </c>
      <c r="K79" s="203">
        <v>10</v>
      </c>
      <c r="L79" s="253">
        <v>0</v>
      </c>
    </row>
    <row r="80" spans="1:12" ht="30.75" customHeight="1">
      <c r="A80" s="200">
        <v>77</v>
      </c>
      <c r="B80" s="205" t="s">
        <v>5195</v>
      </c>
      <c r="C80" s="250">
        <v>43718</v>
      </c>
      <c r="D80" s="255" t="s">
        <v>5081</v>
      </c>
      <c r="E80" s="203" t="s">
        <v>5126</v>
      </c>
      <c r="F80" s="203" t="s">
        <v>4768</v>
      </c>
      <c r="G80" s="251" t="s">
        <v>5196</v>
      </c>
      <c r="H80" s="252">
        <v>1</v>
      </c>
      <c r="I80" s="265">
        <v>1.4</v>
      </c>
      <c r="J80" s="203">
        <v>110</v>
      </c>
      <c r="K80" s="203">
        <v>10</v>
      </c>
      <c r="L80" s="253">
        <v>0</v>
      </c>
    </row>
    <row r="81" spans="1:12" ht="30.75" customHeight="1">
      <c r="A81" s="200">
        <v>78</v>
      </c>
      <c r="B81" s="210" t="s">
        <v>5197</v>
      </c>
      <c r="C81" s="250">
        <v>43740</v>
      </c>
      <c r="D81" s="255" t="s">
        <v>5007</v>
      </c>
      <c r="E81" s="203" t="s">
        <v>5198</v>
      </c>
      <c r="F81" s="203" t="s">
        <v>5199</v>
      </c>
      <c r="G81" s="203" t="s">
        <v>5200</v>
      </c>
      <c r="H81" s="252">
        <v>9</v>
      </c>
      <c r="I81" s="203">
        <v>6.3</v>
      </c>
      <c r="J81" s="203">
        <v>100</v>
      </c>
      <c r="K81" s="203">
        <v>4</v>
      </c>
      <c r="L81" s="253">
        <v>0</v>
      </c>
    </row>
    <row r="82" spans="1:12" ht="30.75" customHeight="1">
      <c r="A82" s="200">
        <v>79</v>
      </c>
      <c r="B82" s="210" t="s">
        <v>5201</v>
      </c>
      <c r="C82" s="250">
        <v>43745</v>
      </c>
      <c r="D82" s="266" t="s">
        <v>5096</v>
      </c>
      <c r="E82" s="203" t="s">
        <v>4968</v>
      </c>
      <c r="F82" s="203" t="s">
        <v>4864</v>
      </c>
      <c r="G82" s="251" t="s">
        <v>4842</v>
      </c>
      <c r="H82" s="252">
        <v>1.6</v>
      </c>
      <c r="I82" s="203">
        <v>4</v>
      </c>
      <c r="J82" s="203">
        <v>100</v>
      </c>
      <c r="K82" s="203">
        <v>3</v>
      </c>
      <c r="L82" s="253">
        <v>0</v>
      </c>
    </row>
    <row r="83" spans="1:12" ht="30.75" customHeight="1">
      <c r="A83" s="200">
        <v>80</v>
      </c>
      <c r="B83" s="210" t="s">
        <v>5202</v>
      </c>
      <c r="C83" s="250">
        <v>43754</v>
      </c>
      <c r="D83" s="255" t="s">
        <v>5100</v>
      </c>
      <c r="E83" s="203" t="s">
        <v>4968</v>
      </c>
      <c r="F83" s="203" t="s">
        <v>4864</v>
      </c>
      <c r="G83" s="203">
        <v>10</v>
      </c>
      <c r="H83" s="252">
        <v>5</v>
      </c>
      <c r="I83" s="203">
        <v>6</v>
      </c>
      <c r="J83" s="203">
        <v>175</v>
      </c>
      <c r="K83" s="203">
        <v>10</v>
      </c>
      <c r="L83" s="253">
        <v>0</v>
      </c>
    </row>
    <row r="84" spans="1:12" ht="30.75" customHeight="1">
      <c r="A84" s="200">
        <v>81</v>
      </c>
      <c r="B84" s="210" t="s">
        <v>3986</v>
      </c>
      <c r="C84" s="250">
        <v>43755</v>
      </c>
      <c r="D84" s="266" t="s">
        <v>5081</v>
      </c>
      <c r="E84" s="203" t="s">
        <v>4968</v>
      </c>
      <c r="F84" s="203" t="s">
        <v>4768</v>
      </c>
      <c r="G84" s="251" t="s">
        <v>5203</v>
      </c>
      <c r="H84" s="265">
        <v>20</v>
      </c>
      <c r="I84" s="265">
        <v>24</v>
      </c>
      <c r="J84" s="203">
        <v>80</v>
      </c>
      <c r="K84" s="203">
        <v>10</v>
      </c>
      <c r="L84" s="253">
        <v>19800</v>
      </c>
    </row>
    <row r="85" spans="1:12" ht="30.75" customHeight="1">
      <c r="A85" s="200">
        <v>82</v>
      </c>
      <c r="B85" s="210" t="s">
        <v>3987</v>
      </c>
      <c r="C85" s="250">
        <v>43755</v>
      </c>
      <c r="D85" s="266" t="s">
        <v>5081</v>
      </c>
      <c r="E85" s="203" t="s">
        <v>4968</v>
      </c>
      <c r="F85" s="203" t="s">
        <v>4768</v>
      </c>
      <c r="G85" s="251" t="s">
        <v>5204</v>
      </c>
      <c r="H85" s="265">
        <v>21</v>
      </c>
      <c r="I85" s="265">
        <v>25.2</v>
      </c>
      <c r="J85" s="203">
        <v>80</v>
      </c>
      <c r="K85" s="203">
        <v>10</v>
      </c>
      <c r="L85" s="253">
        <v>20790</v>
      </c>
    </row>
    <row r="86" spans="1:12" ht="30.75" customHeight="1">
      <c r="A86" s="200">
        <v>83</v>
      </c>
      <c r="B86" s="210" t="s">
        <v>3988</v>
      </c>
      <c r="C86" s="250">
        <v>43756</v>
      </c>
      <c r="D86" s="266" t="s">
        <v>5007</v>
      </c>
      <c r="E86" s="203" t="s">
        <v>5205</v>
      </c>
      <c r="F86" s="203" t="s">
        <v>5199</v>
      </c>
      <c r="G86" s="251" t="s">
        <v>5200</v>
      </c>
      <c r="H86" s="265">
        <v>9</v>
      </c>
      <c r="I86" s="265">
        <v>6.3</v>
      </c>
      <c r="J86" s="203">
        <v>100</v>
      </c>
      <c r="K86" s="203">
        <v>4</v>
      </c>
      <c r="L86" s="253">
        <v>0</v>
      </c>
    </row>
    <row r="87" spans="1:12" ht="30.75" customHeight="1">
      <c r="A87" s="200">
        <v>84</v>
      </c>
      <c r="B87" s="210" t="s">
        <v>3989</v>
      </c>
      <c r="C87" s="250">
        <v>43756</v>
      </c>
      <c r="D87" s="266" t="s">
        <v>5007</v>
      </c>
      <c r="E87" s="203" t="s">
        <v>4763</v>
      </c>
      <c r="F87" s="203" t="s">
        <v>4772</v>
      </c>
      <c r="G87" s="203">
        <v>180</v>
      </c>
      <c r="H87" s="265">
        <v>14</v>
      </c>
      <c r="I87" s="265">
        <v>9.8000000000000007</v>
      </c>
      <c r="J87" s="203">
        <v>100</v>
      </c>
      <c r="K87" s="203">
        <v>10</v>
      </c>
      <c r="L87" s="253">
        <v>0</v>
      </c>
    </row>
    <row r="88" spans="1:12" ht="30.75" customHeight="1">
      <c r="A88" s="200">
        <v>85</v>
      </c>
      <c r="B88" s="205" t="s">
        <v>3990</v>
      </c>
      <c r="C88" s="250">
        <v>43767</v>
      </c>
      <c r="D88" s="255" t="s">
        <v>5100</v>
      </c>
      <c r="E88" s="203" t="s">
        <v>4763</v>
      </c>
      <c r="F88" s="203" t="s">
        <v>4864</v>
      </c>
      <c r="G88" s="251" t="s">
        <v>5206</v>
      </c>
      <c r="H88" s="265">
        <v>42</v>
      </c>
      <c r="I88" s="265">
        <v>46.2</v>
      </c>
      <c r="J88" s="203">
        <v>100</v>
      </c>
      <c r="K88" s="203">
        <v>10</v>
      </c>
      <c r="L88" s="253">
        <v>38060</v>
      </c>
    </row>
    <row r="89" spans="1:12" ht="30.75" customHeight="1">
      <c r="A89" s="200">
        <v>86</v>
      </c>
      <c r="B89" s="210" t="s">
        <v>3991</v>
      </c>
      <c r="C89" s="250">
        <v>43767</v>
      </c>
      <c r="D89" s="255" t="s">
        <v>5100</v>
      </c>
      <c r="E89" s="203" t="s">
        <v>5207</v>
      </c>
      <c r="F89" s="203" t="s">
        <v>4822</v>
      </c>
      <c r="G89" s="272" t="s">
        <v>5208</v>
      </c>
      <c r="H89" s="265">
        <v>11.2</v>
      </c>
      <c r="I89" s="265">
        <v>20.2</v>
      </c>
      <c r="J89" s="203">
        <v>100</v>
      </c>
      <c r="K89" s="203">
        <v>10</v>
      </c>
      <c r="L89" s="253">
        <v>16610</v>
      </c>
    </row>
    <row r="90" spans="1:12" ht="30.75" customHeight="1">
      <c r="A90" s="200">
        <v>87</v>
      </c>
      <c r="B90" s="210" t="s">
        <v>5209</v>
      </c>
      <c r="C90" s="250">
        <v>43767</v>
      </c>
      <c r="D90" s="255" t="s">
        <v>5007</v>
      </c>
      <c r="E90" s="203" t="s">
        <v>4763</v>
      </c>
      <c r="F90" s="203" t="s">
        <v>4864</v>
      </c>
      <c r="G90" s="251" t="s">
        <v>5210</v>
      </c>
      <c r="H90" s="265">
        <v>7</v>
      </c>
      <c r="I90" s="265">
        <v>4.9000000000000004</v>
      </c>
      <c r="J90" s="203">
        <v>100</v>
      </c>
      <c r="K90" s="203">
        <v>3</v>
      </c>
      <c r="L90" s="253">
        <v>0</v>
      </c>
    </row>
    <row r="91" spans="1:12" ht="30.75" customHeight="1">
      <c r="A91" s="200">
        <v>88</v>
      </c>
      <c r="B91" s="210" t="s">
        <v>5211</v>
      </c>
      <c r="C91" s="250">
        <v>43770</v>
      </c>
      <c r="D91" s="255" t="s">
        <v>5081</v>
      </c>
      <c r="E91" s="203" t="s">
        <v>4998</v>
      </c>
      <c r="F91" s="203" t="s">
        <v>4789</v>
      </c>
      <c r="G91" s="203" t="s">
        <v>5212</v>
      </c>
      <c r="H91" s="203">
        <v>6</v>
      </c>
      <c r="I91" s="203">
        <v>8.4</v>
      </c>
      <c r="J91" s="203">
        <v>63</v>
      </c>
      <c r="K91" s="203">
        <v>10</v>
      </c>
      <c r="L91" s="253">
        <v>0</v>
      </c>
    </row>
    <row r="92" spans="1:12" ht="30.75" customHeight="1">
      <c r="A92" s="200">
        <v>89</v>
      </c>
      <c r="B92" s="210" t="s">
        <v>5213</v>
      </c>
      <c r="C92" s="250">
        <v>43773</v>
      </c>
      <c r="D92" s="255" t="s">
        <v>5081</v>
      </c>
      <c r="E92" s="203" t="s">
        <v>4982</v>
      </c>
      <c r="F92" s="203" t="s">
        <v>4959</v>
      </c>
      <c r="G92" s="203">
        <v>679</v>
      </c>
      <c r="H92" s="203">
        <v>2</v>
      </c>
      <c r="I92" s="203">
        <v>2.8</v>
      </c>
      <c r="J92" s="203">
        <v>63</v>
      </c>
      <c r="K92" s="203">
        <v>10</v>
      </c>
      <c r="L92" s="253">
        <v>0</v>
      </c>
    </row>
    <row r="93" spans="1:12" ht="30.75" customHeight="1">
      <c r="A93" s="200">
        <v>90</v>
      </c>
      <c r="B93" s="210" t="s">
        <v>5214</v>
      </c>
      <c r="C93" s="250">
        <v>43780</v>
      </c>
      <c r="D93" s="255" t="s">
        <v>5215</v>
      </c>
      <c r="E93" s="203" t="s">
        <v>5216</v>
      </c>
      <c r="F93" s="203" t="s">
        <v>5127</v>
      </c>
      <c r="G93" s="251" t="s">
        <v>5217</v>
      </c>
      <c r="H93" s="272">
        <v>9</v>
      </c>
      <c r="I93" s="273">
        <v>9</v>
      </c>
      <c r="J93" s="203">
        <v>150</v>
      </c>
      <c r="K93" s="203">
        <v>3</v>
      </c>
      <c r="L93" s="253">
        <v>0</v>
      </c>
    </row>
    <row r="94" spans="1:12" ht="30.75" customHeight="1">
      <c r="A94" s="200">
        <v>91</v>
      </c>
      <c r="B94" s="210" t="s">
        <v>5218</v>
      </c>
      <c r="C94" s="250">
        <v>43787</v>
      </c>
      <c r="D94" s="255" t="s">
        <v>5219</v>
      </c>
      <c r="E94" s="203" t="s">
        <v>5023</v>
      </c>
      <c r="F94" s="203" t="s">
        <v>4864</v>
      </c>
      <c r="G94" s="251" t="s">
        <v>5220</v>
      </c>
      <c r="H94" s="203">
        <v>5</v>
      </c>
      <c r="I94" s="203">
        <v>5</v>
      </c>
      <c r="J94" s="203">
        <v>50</v>
      </c>
      <c r="K94" s="203">
        <v>30</v>
      </c>
      <c r="L94" s="253">
        <v>0</v>
      </c>
    </row>
    <row r="95" spans="1:12" ht="30.75" customHeight="1">
      <c r="A95" s="200">
        <v>92</v>
      </c>
      <c r="B95" s="210" t="s">
        <v>5221</v>
      </c>
      <c r="C95" s="250">
        <v>43787</v>
      </c>
      <c r="D95" s="255" t="s">
        <v>5011</v>
      </c>
      <c r="E95" s="203" t="s">
        <v>5165</v>
      </c>
      <c r="F95" s="203" t="s">
        <v>4768</v>
      </c>
      <c r="G95" s="251" t="s">
        <v>5222</v>
      </c>
      <c r="H95" s="203">
        <v>4</v>
      </c>
      <c r="I95" s="203">
        <v>5.6</v>
      </c>
      <c r="J95" s="203">
        <v>200</v>
      </c>
      <c r="K95" s="203">
        <v>30</v>
      </c>
      <c r="L95" s="253">
        <v>13860</v>
      </c>
    </row>
    <row r="96" spans="1:12" ht="30.75" customHeight="1">
      <c r="A96" s="200">
        <v>93</v>
      </c>
      <c r="B96" s="205" t="s">
        <v>4699</v>
      </c>
      <c r="C96" s="250">
        <v>43787</v>
      </c>
      <c r="D96" s="255" t="s">
        <v>5223</v>
      </c>
      <c r="E96" s="203" t="s">
        <v>4968</v>
      </c>
      <c r="F96" s="203" t="s">
        <v>4864</v>
      </c>
      <c r="G96" s="203">
        <v>8</v>
      </c>
      <c r="H96" s="203">
        <v>12</v>
      </c>
      <c r="I96" s="203">
        <v>14.4</v>
      </c>
      <c r="J96" s="203">
        <v>40</v>
      </c>
      <c r="K96" s="203">
        <v>13</v>
      </c>
      <c r="L96" s="253">
        <v>0</v>
      </c>
    </row>
    <row r="97" spans="1:12" ht="30.75" customHeight="1">
      <c r="A97" s="200">
        <v>94</v>
      </c>
      <c r="B97" s="210" t="s">
        <v>4701</v>
      </c>
      <c r="C97" s="250">
        <v>43788</v>
      </c>
      <c r="D97" s="255" t="s">
        <v>5081</v>
      </c>
      <c r="E97" s="203" t="s">
        <v>4867</v>
      </c>
      <c r="F97" s="203" t="s">
        <v>4814</v>
      </c>
      <c r="G97" s="203" t="s">
        <v>5224</v>
      </c>
      <c r="H97" s="203">
        <v>2</v>
      </c>
      <c r="I97" s="203">
        <v>2.8</v>
      </c>
      <c r="J97" s="203">
        <v>63</v>
      </c>
      <c r="K97" s="203">
        <v>10</v>
      </c>
      <c r="L97" s="253">
        <v>0</v>
      </c>
    </row>
    <row r="98" spans="1:12" ht="30.75" customHeight="1">
      <c r="A98" s="200">
        <v>95</v>
      </c>
      <c r="B98" s="210" t="s">
        <v>4705</v>
      </c>
      <c r="C98" s="250">
        <v>43788</v>
      </c>
      <c r="D98" s="255" t="s">
        <v>5081</v>
      </c>
      <c r="E98" s="203" t="s">
        <v>4867</v>
      </c>
      <c r="F98" s="203" t="s">
        <v>4814</v>
      </c>
      <c r="G98" s="203" t="s">
        <v>5225</v>
      </c>
      <c r="H98" s="203">
        <v>2</v>
      </c>
      <c r="I98" s="203">
        <v>2.8</v>
      </c>
      <c r="J98" s="203">
        <v>63</v>
      </c>
      <c r="K98" s="203">
        <v>10</v>
      </c>
      <c r="L98" s="253">
        <v>0</v>
      </c>
    </row>
    <row r="99" spans="1:12" ht="30.75" customHeight="1">
      <c r="A99" s="200">
        <v>96</v>
      </c>
      <c r="B99" s="210" t="s">
        <v>4708</v>
      </c>
      <c r="C99" s="250">
        <v>43789</v>
      </c>
      <c r="D99" s="255" t="s">
        <v>5081</v>
      </c>
      <c r="E99" s="203" t="s">
        <v>5000</v>
      </c>
      <c r="F99" s="203" t="s">
        <v>4959</v>
      </c>
      <c r="G99" s="203" t="s">
        <v>5226</v>
      </c>
      <c r="H99" s="203">
        <v>3</v>
      </c>
      <c r="I99" s="203">
        <v>4.2</v>
      </c>
      <c r="J99" s="203">
        <v>63</v>
      </c>
      <c r="K99" s="203">
        <v>10</v>
      </c>
      <c r="L99" s="253">
        <v>0</v>
      </c>
    </row>
    <row r="100" spans="1:12" ht="30.75" customHeight="1">
      <c r="A100" s="200">
        <v>97</v>
      </c>
      <c r="B100" s="210" t="s">
        <v>4710</v>
      </c>
      <c r="C100" s="250">
        <v>43790</v>
      </c>
      <c r="D100" s="255" t="s">
        <v>5081</v>
      </c>
      <c r="E100" s="203" t="s">
        <v>4775</v>
      </c>
      <c r="F100" s="203" t="s">
        <v>4776</v>
      </c>
      <c r="G100" s="251" t="s">
        <v>5227</v>
      </c>
      <c r="H100" s="203">
        <v>170</v>
      </c>
      <c r="I100" s="203">
        <v>238</v>
      </c>
      <c r="J100" s="203">
        <v>150</v>
      </c>
      <c r="K100" s="203">
        <v>20</v>
      </c>
      <c r="L100" s="253">
        <v>392700</v>
      </c>
    </row>
    <row r="101" spans="1:12" ht="30.75" customHeight="1">
      <c r="A101" s="200">
        <v>98</v>
      </c>
      <c r="B101" s="210" t="s">
        <v>4712</v>
      </c>
      <c r="C101" s="250">
        <v>43790</v>
      </c>
      <c r="D101" s="255" t="s">
        <v>5081</v>
      </c>
      <c r="E101" s="203" t="s">
        <v>5023</v>
      </c>
      <c r="F101" s="203" t="s">
        <v>4864</v>
      </c>
      <c r="G101" s="203">
        <v>2563</v>
      </c>
      <c r="H101" s="203">
        <v>5</v>
      </c>
      <c r="I101" s="203">
        <v>7</v>
      </c>
      <c r="J101" s="203">
        <v>63</v>
      </c>
      <c r="K101" s="203">
        <v>10</v>
      </c>
      <c r="L101" s="253">
        <v>0</v>
      </c>
    </row>
    <row r="102" spans="1:12" ht="30.75" customHeight="1">
      <c r="A102" s="200">
        <v>99</v>
      </c>
      <c r="B102" s="210" t="s">
        <v>4715</v>
      </c>
      <c r="C102" s="250">
        <v>43794</v>
      </c>
      <c r="D102" s="266" t="s">
        <v>5081</v>
      </c>
      <c r="E102" s="203" t="s">
        <v>4982</v>
      </c>
      <c r="F102" s="203" t="s">
        <v>4864</v>
      </c>
      <c r="G102" s="251" t="s">
        <v>5228</v>
      </c>
      <c r="H102" s="203">
        <v>27</v>
      </c>
      <c r="I102" s="203">
        <v>37.799999999999997</v>
      </c>
      <c r="J102" s="203">
        <v>110</v>
      </c>
      <c r="K102" s="203">
        <v>10</v>
      </c>
      <c r="L102" s="253">
        <v>0</v>
      </c>
    </row>
    <row r="103" spans="1:12" ht="30.75" customHeight="1">
      <c r="A103" s="200">
        <v>100</v>
      </c>
      <c r="B103" s="210" t="s">
        <v>4717</v>
      </c>
      <c r="C103" s="250">
        <v>43794</v>
      </c>
      <c r="D103" s="266" t="s">
        <v>5007</v>
      </c>
      <c r="E103" s="203" t="s">
        <v>4968</v>
      </c>
      <c r="F103" s="203" t="s">
        <v>5229</v>
      </c>
      <c r="G103" s="203" t="s">
        <v>5230</v>
      </c>
      <c r="H103" s="203">
        <v>124</v>
      </c>
      <c r="I103" s="203">
        <v>200</v>
      </c>
      <c r="J103" s="203">
        <v>250</v>
      </c>
      <c r="K103" s="203">
        <v>10</v>
      </c>
      <c r="L103" s="253">
        <v>247500</v>
      </c>
    </row>
    <row r="104" spans="1:12" ht="30.75" customHeight="1">
      <c r="A104" s="200">
        <v>101</v>
      </c>
      <c r="B104" s="205" t="s">
        <v>4720</v>
      </c>
      <c r="C104" s="250">
        <v>43797</v>
      </c>
      <c r="D104" s="255" t="s">
        <v>5100</v>
      </c>
      <c r="E104" s="203" t="s">
        <v>4998</v>
      </c>
      <c r="F104" s="203" t="s">
        <v>4959</v>
      </c>
      <c r="G104" s="203">
        <v>526</v>
      </c>
      <c r="H104" s="203">
        <v>4</v>
      </c>
      <c r="I104" s="203">
        <v>1.6</v>
      </c>
      <c r="J104" s="203">
        <v>120</v>
      </c>
      <c r="K104" s="203">
        <v>10</v>
      </c>
      <c r="L104" s="253">
        <v>0</v>
      </c>
    </row>
    <row r="105" spans="1:12" ht="30.75" customHeight="1">
      <c r="A105" s="200">
        <v>102</v>
      </c>
      <c r="B105" s="210" t="s">
        <v>4722</v>
      </c>
      <c r="C105" s="250">
        <v>43798</v>
      </c>
      <c r="D105" s="255" t="s">
        <v>5081</v>
      </c>
      <c r="E105" s="203" t="s">
        <v>4788</v>
      </c>
      <c r="F105" s="203" t="s">
        <v>4811</v>
      </c>
      <c r="G105" s="203" t="s">
        <v>5231</v>
      </c>
      <c r="H105" s="203">
        <v>2</v>
      </c>
      <c r="I105" s="203">
        <v>2.4</v>
      </c>
      <c r="J105" s="203">
        <v>63</v>
      </c>
      <c r="K105" s="203">
        <v>10</v>
      </c>
      <c r="L105" s="253">
        <v>0</v>
      </c>
    </row>
    <row r="106" spans="1:12" ht="30.75" customHeight="1">
      <c r="A106" s="200">
        <v>103</v>
      </c>
      <c r="B106" s="210" t="s">
        <v>4725</v>
      </c>
      <c r="C106" s="250">
        <v>43801</v>
      </c>
      <c r="D106" s="255" t="s">
        <v>5232</v>
      </c>
      <c r="E106" s="203" t="s">
        <v>5233</v>
      </c>
      <c r="F106" s="203" t="s">
        <v>5234</v>
      </c>
      <c r="G106" s="203" t="s">
        <v>5235</v>
      </c>
      <c r="H106" s="203">
        <v>12</v>
      </c>
      <c r="I106" s="203">
        <v>14.4</v>
      </c>
      <c r="J106" s="203">
        <v>1</v>
      </c>
      <c r="K106" s="203">
        <v>10</v>
      </c>
      <c r="L106" s="253">
        <v>11880</v>
      </c>
    </row>
    <row r="107" spans="1:12" ht="30.75" customHeight="1">
      <c r="A107" s="200">
        <v>104</v>
      </c>
      <c r="B107" s="210" t="s">
        <v>4726</v>
      </c>
      <c r="C107" s="250">
        <v>43812</v>
      </c>
      <c r="D107" s="255" t="s">
        <v>5081</v>
      </c>
      <c r="E107" s="203" t="s">
        <v>4998</v>
      </c>
      <c r="F107" s="203" t="s">
        <v>4959</v>
      </c>
      <c r="G107" s="203">
        <v>526</v>
      </c>
      <c r="H107" s="203">
        <v>2</v>
      </c>
      <c r="I107" s="203">
        <v>2.4</v>
      </c>
      <c r="J107" s="203">
        <v>63</v>
      </c>
      <c r="K107" s="203">
        <v>10</v>
      </c>
      <c r="L107" s="253">
        <v>0</v>
      </c>
    </row>
    <row r="108" spans="1:12" ht="30.75" customHeight="1">
      <c r="A108" s="200">
        <v>105</v>
      </c>
      <c r="B108" s="210" t="s">
        <v>5031</v>
      </c>
      <c r="C108" s="250">
        <v>43812</v>
      </c>
      <c r="D108" s="255" t="s">
        <v>5081</v>
      </c>
      <c r="E108" s="203" t="s">
        <v>4763</v>
      </c>
      <c r="F108" s="203" t="s">
        <v>5236</v>
      </c>
      <c r="G108" s="203">
        <v>224</v>
      </c>
      <c r="H108" s="203">
        <v>1</v>
      </c>
      <c r="I108" s="203">
        <v>1.4</v>
      </c>
      <c r="J108" s="203">
        <v>90</v>
      </c>
      <c r="K108" s="203">
        <v>10</v>
      </c>
      <c r="L108" s="253">
        <v>0</v>
      </c>
    </row>
    <row r="109" spans="1:12" ht="30.75" customHeight="1">
      <c r="A109" s="200">
        <v>106</v>
      </c>
      <c r="B109" s="210" t="s">
        <v>4728</v>
      </c>
      <c r="C109" s="250">
        <v>43812</v>
      </c>
      <c r="D109" s="255" t="s">
        <v>5081</v>
      </c>
      <c r="E109" s="203" t="s">
        <v>4763</v>
      </c>
      <c r="F109" s="203" t="s">
        <v>4864</v>
      </c>
      <c r="G109" s="203">
        <v>4230</v>
      </c>
      <c r="H109" s="203">
        <v>2</v>
      </c>
      <c r="I109" s="203">
        <v>2.4</v>
      </c>
      <c r="J109" s="203">
        <v>100</v>
      </c>
      <c r="K109" s="203">
        <v>10</v>
      </c>
      <c r="L109" s="253">
        <v>0</v>
      </c>
    </row>
    <row r="110" spans="1:12" ht="30.75" customHeight="1">
      <c r="A110" s="196"/>
      <c r="B110" s="196"/>
      <c r="C110" s="196"/>
      <c r="D110" s="196"/>
      <c r="E110" s="196"/>
      <c r="F110" s="196"/>
      <c r="G110" s="196"/>
      <c r="H110" s="196"/>
      <c r="I110" s="196"/>
      <c r="J110" s="196"/>
      <c r="K110" s="196"/>
      <c r="L110" s="196"/>
    </row>
    <row r="111" spans="1:12" ht="30.75" customHeight="1">
      <c r="A111" s="196"/>
      <c r="B111" s="196"/>
      <c r="C111" s="196"/>
      <c r="D111" s="196"/>
      <c r="E111" s="196"/>
      <c r="F111" s="196"/>
      <c r="G111" s="196"/>
      <c r="H111" s="196"/>
      <c r="I111" s="196"/>
      <c r="J111" s="196"/>
      <c r="K111" s="196"/>
      <c r="L111" s="196"/>
    </row>
    <row r="112" spans="1:12" ht="30.75" customHeight="1">
      <c r="A112" s="196"/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</row>
    <row r="113" spans="1:12" ht="30.75" customHeight="1">
      <c r="A113" s="196"/>
      <c r="B113" s="196"/>
      <c r="C113" s="196"/>
      <c r="D113" s="196"/>
      <c r="E113" s="196"/>
      <c r="F113" s="196"/>
      <c r="G113" s="196"/>
      <c r="H113" s="196"/>
      <c r="I113" s="196"/>
      <c r="J113" s="196"/>
      <c r="K113" s="196"/>
      <c r="L113" s="196"/>
    </row>
    <row r="114" spans="1:12" ht="30.75" customHeight="1">
      <c r="A114" s="196"/>
      <c r="B114" s="196"/>
      <c r="C114" s="196"/>
      <c r="D114" s="196"/>
      <c r="E114" s="196"/>
      <c r="F114" s="196"/>
      <c r="G114" s="196"/>
      <c r="H114" s="196"/>
      <c r="I114" s="196"/>
      <c r="J114" s="196"/>
      <c r="K114" s="196"/>
      <c r="L114" s="196"/>
    </row>
    <row r="115" spans="1:12" ht="30.75" customHeight="1">
      <c r="A115" s="196"/>
      <c r="B115" s="196"/>
      <c r="C115" s="196"/>
      <c r="D115" s="196"/>
      <c r="E115" s="196"/>
      <c r="F115" s="196"/>
      <c r="G115" s="196"/>
      <c r="H115" s="196"/>
      <c r="I115" s="196"/>
      <c r="J115" s="196"/>
      <c r="K115" s="196"/>
      <c r="L115" s="196"/>
    </row>
    <row r="116" spans="1:12" ht="30.75" customHeight="1">
      <c r="A116" s="196"/>
      <c r="B116" s="196"/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</row>
    <row r="117" spans="1:12" ht="30.75" customHeight="1">
      <c r="A117" s="196"/>
      <c r="B117" s="196"/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</row>
    <row r="118" spans="1:12" ht="30.75" customHeight="1">
      <c r="A118" s="196"/>
      <c r="B118" s="196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</row>
    <row r="119" spans="1:12" ht="30.75" customHeight="1">
      <c r="A119" s="196"/>
      <c r="B119" s="196"/>
      <c r="C119" s="196"/>
      <c r="D119" s="196"/>
      <c r="E119" s="196"/>
      <c r="F119" s="196"/>
      <c r="G119" s="196"/>
      <c r="H119" s="196"/>
      <c r="I119" s="196"/>
      <c r="J119" s="196"/>
      <c r="K119" s="196"/>
      <c r="L119" s="196"/>
    </row>
    <row r="120" spans="1:12" ht="30.75" customHeight="1">
      <c r="A120" s="196"/>
      <c r="B120" s="196"/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</row>
    <row r="121" spans="1:12" ht="30.75" customHeight="1">
      <c r="A121" s="196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  <c r="L121" s="196"/>
    </row>
    <row r="122" spans="1:12" ht="30.75" customHeight="1">
      <c r="A122" s="196"/>
      <c r="B122" s="196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</row>
    <row r="123" spans="1:12" ht="30.75" customHeight="1">
      <c r="A123" s="196"/>
      <c r="B123" s="196"/>
      <c r="C123" s="196"/>
      <c r="D123" s="196"/>
      <c r="E123" s="196"/>
      <c r="F123" s="196"/>
      <c r="G123" s="196"/>
      <c r="H123" s="196"/>
      <c r="I123" s="196"/>
      <c r="J123" s="196"/>
      <c r="K123" s="196"/>
      <c r="L123" s="196"/>
    </row>
    <row r="124" spans="1:12" ht="30.75" customHeight="1">
      <c r="A124" s="196"/>
      <c r="B124" s="196"/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</row>
    <row r="125" spans="1:12" ht="30.75" customHeight="1">
      <c r="A125" s="196"/>
      <c r="B125" s="196"/>
      <c r="C125" s="196"/>
      <c r="D125" s="196"/>
      <c r="E125" s="196"/>
      <c r="F125" s="196"/>
      <c r="G125" s="196"/>
      <c r="H125" s="196"/>
      <c r="I125" s="196"/>
      <c r="J125" s="196"/>
      <c r="K125" s="196"/>
      <c r="L125" s="196"/>
    </row>
    <row r="126" spans="1:12" ht="30.75" customHeight="1">
      <c r="A126" s="196"/>
      <c r="B126" s="196"/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</row>
    <row r="127" spans="1:12" ht="30.75" customHeight="1">
      <c r="A127" s="196"/>
      <c r="B127" s="196"/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</row>
    <row r="128" spans="1:12" ht="30.75" customHeight="1">
      <c r="A128" s="196"/>
      <c r="B128" s="196"/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</row>
    <row r="129" spans="1:12" ht="30.75" customHeight="1">
      <c r="A129" s="196"/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</row>
    <row r="130" spans="1:12" ht="30.75" customHeight="1">
      <c r="A130" s="196"/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</row>
    <row r="131" spans="1:12" ht="30.75" customHeight="1">
      <c r="A131" s="196"/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</row>
    <row r="132" spans="1:12" ht="30.75" customHeight="1">
      <c r="A132" s="196"/>
      <c r="B132" s="196"/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</row>
    <row r="133" spans="1:12" ht="30.75" customHeight="1">
      <c r="A133" s="196"/>
      <c r="B133" s="196"/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</row>
    <row r="134" spans="1:12" ht="30.75" customHeight="1">
      <c r="A134" s="196"/>
      <c r="B134" s="196"/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</row>
    <row r="135" spans="1:12" ht="30.75" customHeight="1">
      <c r="A135" s="196"/>
      <c r="B135" s="196"/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</row>
    <row r="136" spans="1:12" ht="30.75" customHeight="1">
      <c r="A136" s="196"/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</row>
    <row r="137" spans="1:12" ht="30.75" customHeight="1">
      <c r="A137" s="196"/>
      <c r="B137" s="196"/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</row>
    <row r="138" spans="1:12" ht="30.75" customHeight="1">
      <c r="A138" s="196"/>
      <c r="B138" s="196"/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</row>
    <row r="139" spans="1:12" ht="30.75" customHeight="1">
      <c r="A139" s="196"/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</row>
    <row r="140" spans="1:12" ht="30.75" customHeight="1">
      <c r="A140" s="196"/>
      <c r="B140" s="196"/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</row>
    <row r="141" spans="1:12" ht="30.75" customHeight="1">
      <c r="A141" s="196"/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</row>
    <row r="142" spans="1:12" ht="30.75" customHeight="1">
      <c r="A142" s="196"/>
      <c r="B142" s="196"/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</row>
    <row r="143" spans="1:12">
      <c r="A143" s="196"/>
      <c r="B143" s="196"/>
      <c r="C143" s="196"/>
      <c r="D143" s="196"/>
      <c r="E143" s="196"/>
      <c r="F143" s="196"/>
      <c r="G143" s="196"/>
      <c r="H143" s="196"/>
      <c r="I143" s="196"/>
      <c r="J143" s="196"/>
      <c r="K143" s="196"/>
      <c r="L143" s="196"/>
    </row>
    <row r="144" spans="1:12">
      <c r="A144" s="196"/>
      <c r="B144" s="196"/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</row>
    <row r="145" spans="1:12">
      <c r="A145" s="196"/>
      <c r="B145" s="196"/>
      <c r="C145" s="196"/>
      <c r="D145" s="196"/>
      <c r="E145" s="196"/>
      <c r="F145" s="196"/>
      <c r="G145" s="196"/>
      <c r="H145" s="196"/>
      <c r="I145" s="196"/>
      <c r="J145" s="196"/>
      <c r="K145" s="196"/>
      <c r="L145" s="196"/>
    </row>
    <row r="146" spans="1:12">
      <c r="A146" s="196"/>
      <c r="B146" s="196"/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</row>
    <row r="147" spans="1:12">
      <c r="A147" s="196"/>
      <c r="B147" s="196"/>
      <c r="C147" s="196"/>
      <c r="D147" s="196"/>
      <c r="E147" s="196"/>
      <c r="F147" s="196"/>
      <c r="G147" s="196"/>
      <c r="H147" s="196"/>
      <c r="I147" s="196"/>
      <c r="J147" s="196"/>
      <c r="K147" s="196"/>
      <c r="L147" s="196"/>
    </row>
    <row r="148" spans="1:12">
      <c r="A148" s="196"/>
      <c r="B148" s="196"/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</row>
    <row r="149" spans="1:12">
      <c r="A149" s="196"/>
      <c r="B149" s="196"/>
      <c r="C149" s="196"/>
      <c r="D149" s="196"/>
      <c r="E149" s="196"/>
      <c r="F149" s="196"/>
      <c r="G149" s="196"/>
      <c r="H149" s="196"/>
      <c r="I149" s="196"/>
      <c r="J149" s="196"/>
      <c r="K149" s="196"/>
      <c r="L149" s="196"/>
    </row>
    <row r="150" spans="1:12">
      <c r="A150" s="196"/>
      <c r="B150" s="196"/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</row>
  </sheetData>
  <mergeCells count="1">
    <mergeCell ref="A2:L2"/>
  </mergeCells>
  <phoneticPr fontId="8" type="noConversion"/>
  <pageMargins left="0.7" right="0.7" top="0.75" bottom="0.75" header="0.3" footer="0.3"/>
  <pageSetup paperSize="9" scale="86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M123"/>
  <sheetViews>
    <sheetView view="pageBreakPreview" zoomScaleNormal="100" zoomScaleSheetLayoutView="100" workbookViewId="0">
      <pane xSplit="4" ySplit="3" topLeftCell="E4" activePane="bottomRight" state="frozen"/>
      <selection pane="topRight" activeCell="G1" sqref="G1"/>
      <selection pane="bottomLeft" activeCell="A4" sqref="A4"/>
      <selection pane="bottomRight" activeCell="A3" sqref="A3"/>
    </sheetView>
  </sheetViews>
  <sheetFormatPr defaultRowHeight="16.5"/>
  <cols>
    <col min="1" max="2" width="8.88671875" style="230"/>
    <col min="3" max="3" width="9.88671875" style="264" bestFit="1" customWidth="1"/>
    <col min="4" max="4" width="26.6640625" style="264" customWidth="1"/>
    <col min="5" max="5" width="13.109375" style="264" customWidth="1"/>
    <col min="6" max="6" width="9.109375" style="264" bestFit="1" customWidth="1"/>
    <col min="7" max="7" width="10.77734375" style="264" customWidth="1"/>
    <col min="8" max="11" width="8.88671875" style="264"/>
    <col min="12" max="12" width="11" style="264" bestFit="1" customWidth="1"/>
    <col min="13" max="13" width="9.6640625" style="230" bestFit="1" customWidth="1"/>
    <col min="14" max="14" width="12.77734375" style="230" bestFit="1" customWidth="1"/>
    <col min="15" max="16384" width="8.88671875" style="230"/>
  </cols>
  <sheetData>
    <row r="1" spans="1:13">
      <c r="A1" s="196"/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3" ht="51" customHeight="1">
      <c r="A2" s="508" t="s">
        <v>670</v>
      </c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3" ht="27">
      <c r="A3" s="199" t="s">
        <v>4457</v>
      </c>
      <c r="B3" s="356" t="s">
        <v>4458</v>
      </c>
      <c r="C3" s="357" t="s">
        <v>4459</v>
      </c>
      <c r="D3" s="358" t="s">
        <v>4460</v>
      </c>
      <c r="E3" s="359" t="s">
        <v>4461</v>
      </c>
      <c r="F3" s="359" t="s">
        <v>4462</v>
      </c>
      <c r="G3" s="359" t="s">
        <v>4463</v>
      </c>
      <c r="H3" s="359" t="s">
        <v>4464</v>
      </c>
      <c r="I3" s="359" t="s">
        <v>4465</v>
      </c>
      <c r="J3" s="359" t="s">
        <v>4466</v>
      </c>
      <c r="K3" s="359" t="s">
        <v>4467</v>
      </c>
      <c r="L3" s="359" t="s">
        <v>4468</v>
      </c>
    </row>
    <row r="4" spans="1:13" ht="30.75" customHeight="1">
      <c r="A4" s="356">
        <v>1</v>
      </c>
      <c r="B4" s="210" t="s">
        <v>4746</v>
      </c>
      <c r="C4" s="250">
        <v>43840</v>
      </c>
      <c r="D4" s="359" t="s">
        <v>4862</v>
      </c>
      <c r="E4" s="359" t="s">
        <v>4998</v>
      </c>
      <c r="F4" s="359" t="s">
        <v>4789</v>
      </c>
      <c r="G4" s="361" t="s">
        <v>5237</v>
      </c>
      <c r="H4" s="252">
        <v>7</v>
      </c>
      <c r="I4" s="252">
        <v>9.8000000000000007</v>
      </c>
      <c r="J4" s="359">
        <v>63</v>
      </c>
      <c r="K4" s="359">
        <v>10</v>
      </c>
      <c r="L4" s="253">
        <v>0</v>
      </c>
    </row>
    <row r="5" spans="1:13" ht="30.75" customHeight="1">
      <c r="A5" s="356">
        <v>2</v>
      </c>
      <c r="B5" s="210" t="s">
        <v>4751</v>
      </c>
      <c r="C5" s="250">
        <v>43874</v>
      </c>
      <c r="D5" s="359" t="s">
        <v>5238</v>
      </c>
      <c r="E5" s="359" t="s">
        <v>4968</v>
      </c>
      <c r="F5" s="359" t="s">
        <v>4864</v>
      </c>
      <c r="G5" s="361" t="s">
        <v>4781</v>
      </c>
      <c r="H5" s="252">
        <v>3</v>
      </c>
      <c r="I5" s="252">
        <v>12</v>
      </c>
      <c r="J5" s="359"/>
      <c r="K5" s="359">
        <v>5</v>
      </c>
      <c r="L5" s="253">
        <v>0</v>
      </c>
    </row>
    <row r="6" spans="1:13" ht="30.75" customHeight="1">
      <c r="A6" s="356">
        <v>3</v>
      </c>
      <c r="B6" s="210" t="s">
        <v>4753</v>
      </c>
      <c r="C6" s="250">
        <v>43895</v>
      </c>
      <c r="D6" s="359" t="s">
        <v>5239</v>
      </c>
      <c r="E6" s="359" t="s">
        <v>4763</v>
      </c>
      <c r="F6" s="359" t="s">
        <v>4864</v>
      </c>
      <c r="G6" s="361" t="s">
        <v>5139</v>
      </c>
      <c r="H6" s="252">
        <v>20</v>
      </c>
      <c r="I6" s="252">
        <v>199.6</v>
      </c>
      <c r="J6" s="359">
        <v>600</v>
      </c>
      <c r="K6" s="359">
        <v>120</v>
      </c>
      <c r="L6" s="253">
        <v>2019270</v>
      </c>
    </row>
    <row r="7" spans="1:13" ht="30.75" customHeight="1">
      <c r="A7" s="356">
        <v>4</v>
      </c>
      <c r="B7" s="210" t="s">
        <v>4758</v>
      </c>
      <c r="C7" s="250">
        <v>43897</v>
      </c>
      <c r="D7" s="359" t="s">
        <v>4877</v>
      </c>
      <c r="E7" s="359" t="s">
        <v>5240</v>
      </c>
      <c r="F7" s="359" t="s">
        <v>4764</v>
      </c>
      <c r="G7" s="361" t="s">
        <v>5241</v>
      </c>
      <c r="H7" s="252">
        <v>2</v>
      </c>
      <c r="I7" s="252">
        <v>2.8</v>
      </c>
      <c r="J7" s="359">
        <v>63</v>
      </c>
      <c r="K7" s="359">
        <v>10</v>
      </c>
      <c r="L7" s="253">
        <v>0</v>
      </c>
    </row>
    <row r="8" spans="1:13" ht="30.75" customHeight="1">
      <c r="A8" s="356">
        <v>5</v>
      </c>
      <c r="B8" s="210" t="s">
        <v>4761</v>
      </c>
      <c r="C8" s="250">
        <v>43897</v>
      </c>
      <c r="D8" s="359" t="s">
        <v>5242</v>
      </c>
      <c r="E8" s="359" t="s">
        <v>4867</v>
      </c>
      <c r="F8" s="359" t="s">
        <v>4814</v>
      </c>
      <c r="G8" s="361" t="s">
        <v>5243</v>
      </c>
      <c r="H8" s="252">
        <v>4</v>
      </c>
      <c r="I8" s="252">
        <v>6</v>
      </c>
      <c r="J8" s="359">
        <v>200</v>
      </c>
      <c r="K8" s="359">
        <v>3</v>
      </c>
      <c r="L8" s="253">
        <v>0</v>
      </c>
    </row>
    <row r="9" spans="1:13" ht="30.75" customHeight="1">
      <c r="A9" s="356">
        <v>6</v>
      </c>
      <c r="B9" s="210" t="s">
        <v>4766</v>
      </c>
      <c r="C9" s="250">
        <v>43900</v>
      </c>
      <c r="D9" s="359" t="s">
        <v>4862</v>
      </c>
      <c r="E9" s="359" t="s">
        <v>5244</v>
      </c>
      <c r="F9" s="359" t="s">
        <v>4814</v>
      </c>
      <c r="G9" s="361" t="s">
        <v>5245</v>
      </c>
      <c r="H9" s="252">
        <v>3</v>
      </c>
      <c r="I9" s="252">
        <v>4.2</v>
      </c>
      <c r="J9" s="359">
        <v>63</v>
      </c>
      <c r="K9" s="359">
        <v>10</v>
      </c>
      <c r="L9" s="253">
        <v>0</v>
      </c>
    </row>
    <row r="10" spans="1:13" ht="30.75" customHeight="1">
      <c r="A10" s="356">
        <v>7</v>
      </c>
      <c r="B10" s="210" t="s">
        <v>4770</v>
      </c>
      <c r="C10" s="250">
        <v>43900</v>
      </c>
      <c r="D10" s="359" t="s">
        <v>5246</v>
      </c>
      <c r="E10" s="359" t="s">
        <v>4763</v>
      </c>
      <c r="F10" s="359" t="s">
        <v>4764</v>
      </c>
      <c r="G10" s="361" t="s">
        <v>5247</v>
      </c>
      <c r="H10" s="252">
        <v>3</v>
      </c>
      <c r="I10" s="252">
        <v>5.8</v>
      </c>
      <c r="J10" s="359">
        <v>160</v>
      </c>
      <c r="K10" s="359">
        <v>10</v>
      </c>
      <c r="L10" s="253">
        <v>0</v>
      </c>
    </row>
    <row r="11" spans="1:13" ht="30.75" customHeight="1">
      <c r="A11" s="356">
        <v>8</v>
      </c>
      <c r="B11" s="210" t="s">
        <v>4774</v>
      </c>
      <c r="C11" s="250">
        <v>43900</v>
      </c>
      <c r="D11" s="359" t="s">
        <v>5248</v>
      </c>
      <c r="E11" s="359" t="s">
        <v>4968</v>
      </c>
      <c r="F11" s="359" t="s">
        <v>4744</v>
      </c>
      <c r="G11" s="361" t="s">
        <v>5249</v>
      </c>
      <c r="H11" s="252">
        <v>100</v>
      </c>
      <c r="I11" s="252">
        <v>600</v>
      </c>
      <c r="J11" s="359">
        <v>798</v>
      </c>
      <c r="K11" s="359">
        <v>30</v>
      </c>
      <c r="L11" s="253">
        <f>1350000+135000</f>
        <v>1485000</v>
      </c>
    </row>
    <row r="12" spans="1:13" ht="30.75" customHeight="1">
      <c r="A12" s="356">
        <v>9</v>
      </c>
      <c r="B12" s="210" t="s">
        <v>0</v>
      </c>
      <c r="C12" s="250">
        <v>43900</v>
      </c>
      <c r="D12" s="359" t="s">
        <v>5248</v>
      </c>
      <c r="E12" s="359" t="s">
        <v>4968</v>
      </c>
      <c r="F12" s="359" t="s">
        <v>4864</v>
      </c>
      <c r="G12" s="361" t="s">
        <v>4774</v>
      </c>
      <c r="H12" s="252">
        <v>15</v>
      </c>
      <c r="I12" s="252">
        <v>90</v>
      </c>
      <c r="J12" s="359">
        <v>718</v>
      </c>
      <c r="K12" s="359">
        <v>30</v>
      </c>
      <c r="L12" s="253">
        <f>202500+20250</f>
        <v>222750</v>
      </c>
    </row>
    <row r="13" spans="1:13" ht="30.75" customHeight="1">
      <c r="A13" s="356">
        <v>10</v>
      </c>
      <c r="B13" s="210" t="s">
        <v>4506</v>
      </c>
      <c r="C13" s="250">
        <v>43900</v>
      </c>
      <c r="D13" s="359" t="s">
        <v>5248</v>
      </c>
      <c r="E13" s="359" t="s">
        <v>4763</v>
      </c>
      <c r="F13" s="359" t="s">
        <v>4864</v>
      </c>
      <c r="G13" s="361" t="s">
        <v>5139</v>
      </c>
      <c r="H13" s="252">
        <v>10</v>
      </c>
      <c r="I13" s="252">
        <v>60</v>
      </c>
      <c r="J13" s="359">
        <v>957</v>
      </c>
      <c r="K13" s="359">
        <v>20</v>
      </c>
      <c r="L13" s="253">
        <f>99000</f>
        <v>99000</v>
      </c>
      <c r="M13" s="231"/>
    </row>
    <row r="14" spans="1:13" ht="30.75" customHeight="1">
      <c r="A14" s="356">
        <v>11</v>
      </c>
      <c r="B14" s="210" t="s">
        <v>4509</v>
      </c>
      <c r="C14" s="250">
        <v>43900</v>
      </c>
      <c r="D14" s="359" t="s">
        <v>5248</v>
      </c>
      <c r="E14" s="359" t="s">
        <v>4805</v>
      </c>
      <c r="F14" s="359" t="s">
        <v>4772</v>
      </c>
      <c r="G14" s="361" t="s">
        <v>5157</v>
      </c>
      <c r="H14" s="252">
        <v>15</v>
      </c>
      <c r="I14" s="252">
        <v>90</v>
      </c>
      <c r="J14" s="359">
        <v>1276</v>
      </c>
      <c r="K14" s="359">
        <v>20</v>
      </c>
      <c r="L14" s="253">
        <f>135000+13500</f>
        <v>148500</v>
      </c>
      <c r="M14" s="231"/>
    </row>
    <row r="15" spans="1:13" ht="30.75" customHeight="1">
      <c r="A15" s="356">
        <v>12</v>
      </c>
      <c r="B15" s="210" t="s">
        <v>4513</v>
      </c>
      <c r="C15" s="250">
        <v>43901</v>
      </c>
      <c r="D15" s="359" t="s">
        <v>5246</v>
      </c>
      <c r="E15" s="359" t="s">
        <v>4775</v>
      </c>
      <c r="F15" s="359" t="s">
        <v>4814</v>
      </c>
      <c r="G15" s="361" t="s">
        <v>5250</v>
      </c>
      <c r="H15" s="252">
        <v>8</v>
      </c>
      <c r="I15" s="252">
        <v>19.399999999999999</v>
      </c>
      <c r="J15" s="359">
        <v>328</v>
      </c>
      <c r="K15" s="359">
        <v>10</v>
      </c>
      <c r="L15" s="253">
        <v>15950</v>
      </c>
      <c r="M15" s="231"/>
    </row>
    <row r="16" spans="1:13" ht="30.75" customHeight="1">
      <c r="A16" s="356">
        <v>13</v>
      </c>
      <c r="B16" s="210" t="s">
        <v>4793</v>
      </c>
      <c r="C16" s="250">
        <v>43903</v>
      </c>
      <c r="D16" s="359" t="s">
        <v>5251</v>
      </c>
      <c r="E16" s="359" t="s">
        <v>4805</v>
      </c>
      <c r="F16" s="359" t="s">
        <v>4744</v>
      </c>
      <c r="G16" s="361" t="s">
        <v>5252</v>
      </c>
      <c r="H16" s="252">
        <v>2</v>
      </c>
      <c r="I16" s="252">
        <v>4</v>
      </c>
      <c r="J16" s="359"/>
      <c r="K16" s="359">
        <v>30</v>
      </c>
      <c r="L16" s="253">
        <v>0</v>
      </c>
      <c r="M16" s="231"/>
    </row>
    <row r="17" spans="1:13" ht="30.75" customHeight="1">
      <c r="A17" s="356">
        <v>14</v>
      </c>
      <c r="B17" s="210" t="s">
        <v>4797</v>
      </c>
      <c r="C17" s="250">
        <v>43903</v>
      </c>
      <c r="D17" s="359" t="s">
        <v>5253</v>
      </c>
      <c r="E17" s="359" t="s">
        <v>4968</v>
      </c>
      <c r="F17" s="359" t="s">
        <v>4864</v>
      </c>
      <c r="G17" s="361" t="s">
        <v>4774</v>
      </c>
      <c r="H17" s="252">
        <v>35</v>
      </c>
      <c r="I17" s="252">
        <v>175</v>
      </c>
      <c r="J17" s="359" t="s">
        <v>5254</v>
      </c>
      <c r="K17" s="359">
        <v>13</v>
      </c>
      <c r="L17" s="253">
        <v>504020</v>
      </c>
      <c r="M17" s="232"/>
    </row>
    <row r="18" spans="1:13" ht="30.75" customHeight="1">
      <c r="A18" s="356">
        <v>15</v>
      </c>
      <c r="B18" s="210" t="s">
        <v>4801</v>
      </c>
      <c r="C18" s="250">
        <v>43906</v>
      </c>
      <c r="D18" s="359" t="s">
        <v>5255</v>
      </c>
      <c r="E18" s="359" t="s">
        <v>4998</v>
      </c>
      <c r="F18" s="359" t="s">
        <v>4789</v>
      </c>
      <c r="G18" s="361" t="s">
        <v>5256</v>
      </c>
      <c r="H18" s="252">
        <v>12</v>
      </c>
      <c r="I18" s="252">
        <v>12</v>
      </c>
      <c r="J18" s="359">
        <v>100</v>
      </c>
      <c r="K18" s="359">
        <v>30</v>
      </c>
      <c r="L18" s="253">
        <v>59400</v>
      </c>
      <c r="M18" s="232"/>
    </row>
    <row r="19" spans="1:13" ht="30.75" customHeight="1">
      <c r="A19" s="356">
        <v>16</v>
      </c>
      <c r="B19" s="210" t="s">
        <v>4803</v>
      </c>
      <c r="C19" s="250">
        <v>43906</v>
      </c>
      <c r="D19" s="359" t="s">
        <v>5255</v>
      </c>
      <c r="E19" s="359" t="s">
        <v>4998</v>
      </c>
      <c r="F19" s="359" t="s">
        <v>4789</v>
      </c>
      <c r="G19" s="361" t="s">
        <v>5257</v>
      </c>
      <c r="H19" s="252">
        <v>6</v>
      </c>
      <c r="I19" s="252">
        <v>6</v>
      </c>
      <c r="J19" s="359">
        <v>100</v>
      </c>
      <c r="K19" s="359">
        <v>30</v>
      </c>
      <c r="L19" s="253">
        <v>29700</v>
      </c>
      <c r="M19" s="232"/>
    </row>
    <row r="20" spans="1:13" ht="30.75" customHeight="1">
      <c r="A20" s="356">
        <v>17</v>
      </c>
      <c r="B20" s="210" t="s">
        <v>4809</v>
      </c>
      <c r="C20" s="250">
        <v>43908</v>
      </c>
      <c r="D20" s="359" t="s">
        <v>5258</v>
      </c>
      <c r="E20" s="359" t="s">
        <v>4968</v>
      </c>
      <c r="F20" s="359" t="s">
        <v>4864</v>
      </c>
      <c r="G20" s="361" t="s">
        <v>4774</v>
      </c>
      <c r="H20" s="252">
        <v>13</v>
      </c>
      <c r="I20" s="252">
        <v>46.8</v>
      </c>
      <c r="J20" s="359">
        <v>800</v>
      </c>
      <c r="K20" s="359">
        <v>4</v>
      </c>
      <c r="L20" s="253">
        <v>30800</v>
      </c>
      <c r="M20" s="233"/>
    </row>
    <row r="21" spans="1:13" ht="30.75" customHeight="1">
      <c r="A21" s="356">
        <v>18</v>
      </c>
      <c r="B21" s="210" t="s">
        <v>2</v>
      </c>
      <c r="C21" s="250">
        <v>43910</v>
      </c>
      <c r="D21" s="359" t="s">
        <v>5259</v>
      </c>
      <c r="E21" s="359" t="s">
        <v>4775</v>
      </c>
      <c r="F21" s="359" t="s">
        <v>4814</v>
      </c>
      <c r="G21" s="361" t="s">
        <v>5260</v>
      </c>
      <c r="H21" s="252">
        <v>8</v>
      </c>
      <c r="I21" s="252">
        <v>11.2</v>
      </c>
      <c r="J21" s="359">
        <v>63</v>
      </c>
      <c r="K21" s="359">
        <v>10</v>
      </c>
      <c r="L21" s="253">
        <v>18480</v>
      </c>
      <c r="M21" s="233"/>
    </row>
    <row r="22" spans="1:13" ht="30.75" customHeight="1">
      <c r="A22" s="356">
        <v>19</v>
      </c>
      <c r="B22" s="210" t="s">
        <v>4536</v>
      </c>
      <c r="C22" s="250">
        <v>43910</v>
      </c>
      <c r="D22" s="359" t="s">
        <v>5259</v>
      </c>
      <c r="E22" s="359" t="s">
        <v>4775</v>
      </c>
      <c r="F22" s="359" t="s">
        <v>4814</v>
      </c>
      <c r="G22" s="361" t="s">
        <v>5261</v>
      </c>
      <c r="H22" s="252">
        <v>8</v>
      </c>
      <c r="I22" s="252">
        <v>11.2</v>
      </c>
      <c r="J22" s="359">
        <v>63</v>
      </c>
      <c r="K22" s="359">
        <v>10</v>
      </c>
      <c r="L22" s="253">
        <v>18480</v>
      </c>
      <c r="M22" s="233"/>
    </row>
    <row r="23" spans="1:13" ht="30.75" customHeight="1">
      <c r="A23" s="356">
        <v>20</v>
      </c>
      <c r="B23" s="210" t="s">
        <v>4539</v>
      </c>
      <c r="C23" s="250">
        <v>43910</v>
      </c>
      <c r="D23" s="359" t="s">
        <v>5262</v>
      </c>
      <c r="E23" s="359" t="s">
        <v>4833</v>
      </c>
      <c r="F23" s="359" t="s">
        <v>4768</v>
      </c>
      <c r="G23" s="361" t="s">
        <v>5159</v>
      </c>
      <c r="H23" s="252">
        <v>10</v>
      </c>
      <c r="I23" s="252">
        <v>10</v>
      </c>
      <c r="J23" s="359">
        <v>200</v>
      </c>
      <c r="K23" s="359">
        <v>3</v>
      </c>
      <c r="L23" s="253">
        <v>0</v>
      </c>
      <c r="M23" s="233"/>
    </row>
    <row r="24" spans="1:13" ht="30.75" customHeight="1">
      <c r="A24" s="356">
        <v>21</v>
      </c>
      <c r="B24" s="210" t="s">
        <v>4540</v>
      </c>
      <c r="C24" s="250">
        <v>43915</v>
      </c>
      <c r="D24" s="359" t="s">
        <v>5248</v>
      </c>
      <c r="E24" s="359" t="s">
        <v>4805</v>
      </c>
      <c r="F24" s="359" t="s">
        <v>4864</v>
      </c>
      <c r="G24" s="361" t="s">
        <v>5040</v>
      </c>
      <c r="H24" s="252">
        <v>10</v>
      </c>
      <c r="I24" s="252">
        <v>60</v>
      </c>
      <c r="J24" s="359">
        <v>1133</v>
      </c>
      <c r="K24" s="359">
        <v>15</v>
      </c>
      <c r="L24" s="253">
        <v>85580</v>
      </c>
      <c r="M24" s="233"/>
    </row>
    <row r="25" spans="1:13" ht="30.75" customHeight="1">
      <c r="A25" s="356">
        <v>22</v>
      </c>
      <c r="B25" s="210" t="s">
        <v>4541</v>
      </c>
      <c r="C25" s="250">
        <v>43915</v>
      </c>
      <c r="D25" s="359" t="s">
        <v>5248</v>
      </c>
      <c r="E25" s="359" t="s">
        <v>4763</v>
      </c>
      <c r="F25" s="359" t="s">
        <v>4864</v>
      </c>
      <c r="G25" s="361" t="s">
        <v>5139</v>
      </c>
      <c r="H25" s="252">
        <v>55</v>
      </c>
      <c r="I25" s="252">
        <v>330</v>
      </c>
      <c r="J25" s="359">
        <v>1276</v>
      </c>
      <c r="K25" s="359">
        <v>25</v>
      </c>
      <c r="L25" s="253">
        <v>743050</v>
      </c>
      <c r="M25" s="233"/>
    </row>
    <row r="26" spans="1:13" ht="30.75" customHeight="1">
      <c r="A26" s="356">
        <v>23</v>
      </c>
      <c r="B26" s="210" t="s">
        <v>4542</v>
      </c>
      <c r="C26" s="250">
        <v>43916</v>
      </c>
      <c r="D26" s="359" t="s">
        <v>5081</v>
      </c>
      <c r="E26" s="359" t="s">
        <v>4998</v>
      </c>
      <c r="F26" s="359" t="s">
        <v>4789</v>
      </c>
      <c r="G26" s="361" t="s">
        <v>5263</v>
      </c>
      <c r="H26" s="252">
        <v>1</v>
      </c>
      <c r="I26" s="252">
        <v>1.4</v>
      </c>
      <c r="J26" s="359">
        <v>63</v>
      </c>
      <c r="K26" s="359">
        <v>10</v>
      </c>
      <c r="L26" s="253">
        <v>0</v>
      </c>
      <c r="M26" s="233"/>
    </row>
    <row r="27" spans="1:13" ht="30.75" customHeight="1">
      <c r="A27" s="356">
        <v>24</v>
      </c>
      <c r="B27" s="210" t="s">
        <v>4512</v>
      </c>
      <c r="C27" s="250">
        <v>43926</v>
      </c>
      <c r="D27" s="359" t="s">
        <v>5264</v>
      </c>
      <c r="E27" s="359" t="s">
        <v>4763</v>
      </c>
      <c r="F27" s="359" t="s">
        <v>4864</v>
      </c>
      <c r="G27" s="361" t="s">
        <v>5265</v>
      </c>
      <c r="H27" s="252">
        <v>3</v>
      </c>
      <c r="I27" s="252">
        <v>10</v>
      </c>
      <c r="J27" s="359">
        <v>300</v>
      </c>
      <c r="K27" s="359">
        <v>3</v>
      </c>
      <c r="L27" s="253">
        <v>0</v>
      </c>
    </row>
    <row r="28" spans="1:13" ht="30.75" customHeight="1">
      <c r="A28" s="356">
        <v>25</v>
      </c>
      <c r="B28" s="210" t="s">
        <v>4547</v>
      </c>
      <c r="C28" s="250">
        <v>43926</v>
      </c>
      <c r="D28" s="359" t="s">
        <v>5081</v>
      </c>
      <c r="E28" s="359" t="s">
        <v>4867</v>
      </c>
      <c r="F28" s="359" t="s">
        <v>4814</v>
      </c>
      <c r="G28" s="361" t="s">
        <v>5243</v>
      </c>
      <c r="H28" s="252">
        <v>2</v>
      </c>
      <c r="I28" s="252">
        <v>2.8</v>
      </c>
      <c r="J28" s="359">
        <v>63</v>
      </c>
      <c r="K28" s="359">
        <v>10</v>
      </c>
      <c r="L28" s="253">
        <v>0</v>
      </c>
    </row>
    <row r="29" spans="1:13" ht="30.75" customHeight="1">
      <c r="A29" s="356">
        <v>26</v>
      </c>
      <c r="B29" s="210" t="s">
        <v>4551</v>
      </c>
      <c r="C29" s="250">
        <v>43926</v>
      </c>
      <c r="D29" s="359" t="s">
        <v>5266</v>
      </c>
      <c r="E29" s="359" t="s">
        <v>4964</v>
      </c>
      <c r="F29" s="359" t="s">
        <v>4864</v>
      </c>
      <c r="G29" s="361" t="s">
        <v>5267</v>
      </c>
      <c r="H29" s="252">
        <v>15.1</v>
      </c>
      <c r="I29" s="252">
        <v>37.75</v>
      </c>
      <c r="J29" s="359">
        <v>600</v>
      </c>
      <c r="K29" s="359">
        <v>3</v>
      </c>
      <c r="L29" s="253">
        <v>32450</v>
      </c>
    </row>
    <row r="30" spans="1:13" ht="30.75" customHeight="1">
      <c r="A30" s="356">
        <v>27</v>
      </c>
      <c r="B30" s="205" t="s">
        <v>4848</v>
      </c>
      <c r="C30" s="250">
        <v>43941</v>
      </c>
      <c r="D30" s="359" t="s">
        <v>5268</v>
      </c>
      <c r="E30" s="359" t="s">
        <v>5165</v>
      </c>
      <c r="F30" s="359" t="s">
        <v>4768</v>
      </c>
      <c r="G30" s="361" t="s">
        <v>5269</v>
      </c>
      <c r="H30" s="252">
        <v>9</v>
      </c>
      <c r="I30" s="252">
        <v>12.6</v>
      </c>
      <c r="J30" s="359">
        <v>0</v>
      </c>
      <c r="K30" s="359">
        <v>10</v>
      </c>
      <c r="L30" s="253">
        <v>26400</v>
      </c>
    </row>
    <row r="31" spans="1:13" ht="30.75" customHeight="1">
      <c r="A31" s="356">
        <v>28</v>
      </c>
      <c r="B31" s="210" t="s">
        <v>4852</v>
      </c>
      <c r="C31" s="250">
        <v>43941</v>
      </c>
      <c r="D31" s="359" t="s">
        <v>5268</v>
      </c>
      <c r="E31" s="359" t="s">
        <v>4763</v>
      </c>
      <c r="F31" s="359" t="s">
        <v>4864</v>
      </c>
      <c r="G31" s="361" t="s">
        <v>5270</v>
      </c>
      <c r="H31" s="252">
        <v>9</v>
      </c>
      <c r="I31" s="252">
        <v>12.6</v>
      </c>
      <c r="J31" s="359">
        <v>0</v>
      </c>
      <c r="K31" s="359">
        <v>10</v>
      </c>
      <c r="L31" s="253">
        <v>26400</v>
      </c>
    </row>
    <row r="32" spans="1:13" ht="30.75" customHeight="1">
      <c r="A32" s="356">
        <v>29</v>
      </c>
      <c r="B32" s="210" t="s">
        <v>4855</v>
      </c>
      <c r="C32" s="250">
        <v>43942</v>
      </c>
      <c r="D32" s="359" t="s">
        <v>5271</v>
      </c>
      <c r="E32" s="359" t="s">
        <v>5272</v>
      </c>
      <c r="F32" s="359" t="s">
        <v>4768</v>
      </c>
      <c r="G32" s="361" t="s">
        <v>5203</v>
      </c>
      <c r="H32" s="252">
        <v>60</v>
      </c>
      <c r="I32" s="252">
        <v>147</v>
      </c>
      <c r="J32" s="359">
        <v>800</v>
      </c>
      <c r="K32" s="359">
        <v>40</v>
      </c>
      <c r="L32" s="253">
        <v>0</v>
      </c>
    </row>
    <row r="33" spans="1:12" ht="30.75" customHeight="1">
      <c r="A33" s="356">
        <v>30</v>
      </c>
      <c r="B33" s="210" t="s">
        <v>4859</v>
      </c>
      <c r="C33" s="250">
        <v>43942</v>
      </c>
      <c r="D33" s="359" t="s">
        <v>5273</v>
      </c>
      <c r="E33" s="359" t="s">
        <v>4964</v>
      </c>
      <c r="F33" s="359" t="s">
        <v>4864</v>
      </c>
      <c r="G33" s="361" t="s">
        <v>5267</v>
      </c>
      <c r="H33" s="252">
        <v>14</v>
      </c>
      <c r="I33" s="252">
        <v>30.8</v>
      </c>
      <c r="J33" s="359">
        <v>100</v>
      </c>
      <c r="K33" s="359">
        <v>5</v>
      </c>
      <c r="L33" s="253">
        <v>34100</v>
      </c>
    </row>
    <row r="34" spans="1:12" ht="30.75" customHeight="1">
      <c r="A34" s="356">
        <v>31</v>
      </c>
      <c r="B34" s="210" t="s">
        <v>4861</v>
      </c>
      <c r="C34" s="250">
        <v>43943</v>
      </c>
      <c r="D34" s="359" t="s">
        <v>5274</v>
      </c>
      <c r="E34" s="359" t="s">
        <v>4998</v>
      </c>
      <c r="F34" s="359" t="s">
        <v>4789</v>
      </c>
      <c r="G34" s="361" t="s">
        <v>5256</v>
      </c>
      <c r="H34" s="252">
        <v>8</v>
      </c>
      <c r="I34" s="252">
        <v>52</v>
      </c>
      <c r="J34" s="359">
        <v>274</v>
      </c>
      <c r="K34" s="359">
        <v>10</v>
      </c>
      <c r="L34" s="253">
        <v>90750</v>
      </c>
    </row>
    <row r="35" spans="1:12" ht="30.75" customHeight="1">
      <c r="A35" s="356">
        <v>32</v>
      </c>
      <c r="B35" s="210" t="s">
        <v>4871</v>
      </c>
      <c r="C35" s="250">
        <v>43944</v>
      </c>
      <c r="D35" s="359" t="s">
        <v>5275</v>
      </c>
      <c r="E35" s="359" t="s">
        <v>4964</v>
      </c>
      <c r="F35" s="359" t="s">
        <v>4768</v>
      </c>
      <c r="G35" s="361" t="s">
        <v>4845</v>
      </c>
      <c r="H35" s="252">
        <v>53</v>
      </c>
      <c r="I35" s="252">
        <v>79.5</v>
      </c>
      <c r="J35" s="359">
        <v>36</v>
      </c>
      <c r="K35" s="359">
        <v>3</v>
      </c>
      <c r="L35" s="253">
        <v>47080</v>
      </c>
    </row>
    <row r="36" spans="1:12" ht="30.75" customHeight="1">
      <c r="A36" s="356">
        <v>33</v>
      </c>
      <c r="B36" s="210" t="s">
        <v>4873</v>
      </c>
      <c r="C36" s="256">
        <v>43957</v>
      </c>
      <c r="D36" s="257" t="s">
        <v>5276</v>
      </c>
      <c r="E36" s="257" t="s">
        <v>4968</v>
      </c>
      <c r="F36" s="257" t="s">
        <v>4864</v>
      </c>
      <c r="G36" s="258" t="s">
        <v>5277</v>
      </c>
      <c r="H36" s="259">
        <v>221</v>
      </c>
      <c r="I36" s="259">
        <v>258.60000000000002</v>
      </c>
      <c r="J36" s="257">
        <v>100</v>
      </c>
      <c r="K36" s="257">
        <v>30</v>
      </c>
      <c r="L36" s="260">
        <v>1308340</v>
      </c>
    </row>
    <row r="37" spans="1:12" ht="30.75" customHeight="1">
      <c r="A37" s="356">
        <v>34</v>
      </c>
      <c r="B37" s="210" t="s">
        <v>4876</v>
      </c>
      <c r="C37" s="250">
        <v>43957</v>
      </c>
      <c r="D37" s="359" t="s">
        <v>5081</v>
      </c>
      <c r="E37" s="359" t="s">
        <v>5165</v>
      </c>
      <c r="F37" s="359" t="s">
        <v>4768</v>
      </c>
      <c r="G37" s="361" t="s">
        <v>5278</v>
      </c>
      <c r="H37" s="252">
        <v>5</v>
      </c>
      <c r="I37" s="252">
        <v>7</v>
      </c>
      <c r="J37" s="359">
        <v>63</v>
      </c>
      <c r="K37" s="359">
        <v>10</v>
      </c>
      <c r="L37" s="253">
        <v>12100</v>
      </c>
    </row>
    <row r="38" spans="1:12" ht="30.75" customHeight="1">
      <c r="A38" s="356">
        <v>35</v>
      </c>
      <c r="B38" s="205" t="s">
        <v>4882</v>
      </c>
      <c r="C38" s="250">
        <v>43957</v>
      </c>
      <c r="D38" s="359" t="s">
        <v>5081</v>
      </c>
      <c r="E38" s="359" t="s">
        <v>4982</v>
      </c>
      <c r="F38" s="359" t="s">
        <v>4822</v>
      </c>
      <c r="G38" s="361" t="s">
        <v>5279</v>
      </c>
      <c r="H38" s="252">
        <v>9</v>
      </c>
      <c r="I38" s="252">
        <v>1.3</v>
      </c>
      <c r="J38" s="359">
        <v>0</v>
      </c>
      <c r="K38" s="359">
        <v>10</v>
      </c>
      <c r="L38" s="253">
        <v>0</v>
      </c>
    </row>
    <row r="39" spans="1:12" ht="30.75" customHeight="1">
      <c r="A39" s="356">
        <v>36</v>
      </c>
      <c r="B39" s="210" t="s">
        <v>4885</v>
      </c>
      <c r="C39" s="250">
        <v>43964</v>
      </c>
      <c r="D39" s="359" t="s">
        <v>5081</v>
      </c>
      <c r="E39" s="359" t="s">
        <v>4833</v>
      </c>
      <c r="F39" s="359" t="s">
        <v>4768</v>
      </c>
      <c r="G39" s="361" t="s">
        <v>5280</v>
      </c>
      <c r="H39" s="252">
        <v>40</v>
      </c>
      <c r="I39" s="252">
        <v>56</v>
      </c>
      <c r="J39" s="359">
        <v>225</v>
      </c>
      <c r="K39" s="359">
        <v>10</v>
      </c>
      <c r="L39" s="253">
        <v>114180</v>
      </c>
    </row>
    <row r="40" spans="1:12" ht="30.75" customHeight="1">
      <c r="A40" s="356">
        <v>37</v>
      </c>
      <c r="B40" s="210" t="s">
        <v>4889</v>
      </c>
      <c r="C40" s="250">
        <v>43963</v>
      </c>
      <c r="D40" s="359" t="s">
        <v>5281</v>
      </c>
      <c r="E40" s="359" t="s">
        <v>4763</v>
      </c>
      <c r="F40" s="359" t="s">
        <v>4764</v>
      </c>
      <c r="G40" s="361" t="s">
        <v>4842</v>
      </c>
      <c r="H40" s="252">
        <v>10</v>
      </c>
      <c r="I40" s="252">
        <v>10</v>
      </c>
      <c r="J40" s="359">
        <v>50</v>
      </c>
      <c r="K40" s="359">
        <v>30</v>
      </c>
      <c r="L40" s="253">
        <v>0</v>
      </c>
    </row>
    <row r="41" spans="1:12" ht="30.75" customHeight="1">
      <c r="A41" s="356">
        <v>38</v>
      </c>
      <c r="B41" s="210" t="s">
        <v>4892</v>
      </c>
      <c r="C41" s="250">
        <v>43963</v>
      </c>
      <c r="D41" s="359" t="s">
        <v>5282</v>
      </c>
      <c r="E41" s="359" t="s">
        <v>4833</v>
      </c>
      <c r="F41" s="359" t="s">
        <v>4826</v>
      </c>
      <c r="G41" s="361" t="s">
        <v>5283</v>
      </c>
      <c r="H41" s="252">
        <v>25</v>
      </c>
      <c r="I41" s="252">
        <v>25</v>
      </c>
      <c r="J41" s="359">
        <v>36</v>
      </c>
      <c r="K41" s="359">
        <v>30</v>
      </c>
      <c r="L41" s="253">
        <v>0</v>
      </c>
    </row>
    <row r="42" spans="1:12" ht="30.75" customHeight="1">
      <c r="A42" s="356">
        <v>39</v>
      </c>
      <c r="B42" s="210" t="s">
        <v>4895</v>
      </c>
      <c r="C42" s="250">
        <v>43963</v>
      </c>
      <c r="D42" s="359" t="s">
        <v>5282</v>
      </c>
      <c r="E42" s="359" t="s">
        <v>5075</v>
      </c>
      <c r="F42" s="359" t="s">
        <v>4826</v>
      </c>
      <c r="G42" s="361" t="s">
        <v>5284</v>
      </c>
      <c r="H42" s="252">
        <v>25</v>
      </c>
      <c r="I42" s="252">
        <v>25</v>
      </c>
      <c r="J42" s="359">
        <v>36</v>
      </c>
      <c r="K42" s="359">
        <v>30</v>
      </c>
      <c r="L42" s="253">
        <v>0</v>
      </c>
    </row>
    <row r="43" spans="1:12" ht="30.75" customHeight="1">
      <c r="A43" s="356">
        <v>40</v>
      </c>
      <c r="B43" s="210" t="s">
        <v>4898</v>
      </c>
      <c r="C43" s="250">
        <v>43963</v>
      </c>
      <c r="D43" s="359" t="s">
        <v>5282</v>
      </c>
      <c r="E43" s="359" t="s">
        <v>5285</v>
      </c>
      <c r="F43" s="359" t="s">
        <v>4826</v>
      </c>
      <c r="G43" s="361" t="s">
        <v>5286</v>
      </c>
      <c r="H43" s="252">
        <v>20</v>
      </c>
      <c r="I43" s="252">
        <v>20</v>
      </c>
      <c r="J43" s="359">
        <v>36</v>
      </c>
      <c r="K43" s="359">
        <v>30</v>
      </c>
      <c r="L43" s="253">
        <v>0</v>
      </c>
    </row>
    <row r="44" spans="1:12" ht="40.5">
      <c r="A44" s="356">
        <v>41</v>
      </c>
      <c r="B44" s="210" t="s">
        <v>4902</v>
      </c>
      <c r="C44" s="250">
        <v>43966</v>
      </c>
      <c r="D44" s="359" t="s">
        <v>5287</v>
      </c>
      <c r="E44" s="359" t="s">
        <v>5288</v>
      </c>
      <c r="F44" s="359" t="s">
        <v>5289</v>
      </c>
      <c r="G44" s="361" t="s">
        <v>5290</v>
      </c>
      <c r="H44" s="252">
        <v>15</v>
      </c>
      <c r="I44" s="252">
        <v>13.2</v>
      </c>
      <c r="J44" s="359">
        <v>100</v>
      </c>
      <c r="K44" s="359">
        <v>90</v>
      </c>
      <c r="L44" s="253">
        <v>0</v>
      </c>
    </row>
    <row r="45" spans="1:12" ht="30.75" customHeight="1">
      <c r="A45" s="356">
        <v>42</v>
      </c>
      <c r="B45" s="210" t="s">
        <v>4905</v>
      </c>
      <c r="C45" s="250">
        <v>43966</v>
      </c>
      <c r="D45" s="359" t="s">
        <v>5081</v>
      </c>
      <c r="E45" s="359" t="s">
        <v>4775</v>
      </c>
      <c r="F45" s="359" t="s">
        <v>4814</v>
      </c>
      <c r="G45" s="361" t="s">
        <v>5291</v>
      </c>
      <c r="H45" s="252">
        <v>8</v>
      </c>
      <c r="I45" s="252">
        <v>11.2</v>
      </c>
      <c r="J45" s="359">
        <v>63</v>
      </c>
      <c r="K45" s="359">
        <v>10</v>
      </c>
      <c r="L45" s="253">
        <v>19470</v>
      </c>
    </row>
    <row r="46" spans="1:12" ht="30.75" customHeight="1">
      <c r="A46" s="356">
        <v>43</v>
      </c>
      <c r="B46" s="210" t="s">
        <v>4603</v>
      </c>
      <c r="C46" s="250">
        <v>43969</v>
      </c>
      <c r="D46" s="359" t="s">
        <v>5081</v>
      </c>
      <c r="E46" s="359" t="s">
        <v>4964</v>
      </c>
      <c r="F46" s="359" t="s">
        <v>4768</v>
      </c>
      <c r="G46" s="361" t="s">
        <v>5292</v>
      </c>
      <c r="H46" s="252">
        <v>5</v>
      </c>
      <c r="I46" s="252">
        <v>7</v>
      </c>
      <c r="J46" s="359">
        <v>63</v>
      </c>
      <c r="K46" s="359">
        <v>10</v>
      </c>
      <c r="L46" s="253">
        <v>0</v>
      </c>
    </row>
    <row r="47" spans="1:12" ht="30.75" customHeight="1">
      <c r="A47" s="356">
        <v>44</v>
      </c>
      <c r="B47" s="210" t="s">
        <v>4606</v>
      </c>
      <c r="C47" s="250">
        <v>43966</v>
      </c>
      <c r="D47" s="359" t="s">
        <v>5081</v>
      </c>
      <c r="E47" s="359" t="s">
        <v>4968</v>
      </c>
      <c r="F47" s="359" t="s">
        <v>4864</v>
      </c>
      <c r="G47" s="361" t="s">
        <v>4781</v>
      </c>
      <c r="H47" s="252">
        <v>1</v>
      </c>
      <c r="I47" s="252">
        <v>1.4</v>
      </c>
      <c r="J47" s="359">
        <v>63</v>
      </c>
      <c r="K47" s="359">
        <v>10</v>
      </c>
      <c r="L47" s="253">
        <v>0</v>
      </c>
    </row>
    <row r="48" spans="1:12" ht="30.75" customHeight="1">
      <c r="A48" s="356">
        <v>45</v>
      </c>
      <c r="B48" s="210" t="s">
        <v>4608</v>
      </c>
      <c r="C48" s="250">
        <v>43969</v>
      </c>
      <c r="D48" s="359" t="s">
        <v>5081</v>
      </c>
      <c r="E48" s="359" t="s">
        <v>4775</v>
      </c>
      <c r="F48" s="359" t="s">
        <v>4814</v>
      </c>
      <c r="G48" s="361" t="s">
        <v>5293</v>
      </c>
      <c r="H48" s="252">
        <v>7</v>
      </c>
      <c r="I48" s="252">
        <v>9.8000000000000007</v>
      </c>
      <c r="J48" s="359">
        <v>63</v>
      </c>
      <c r="K48" s="359">
        <v>10</v>
      </c>
      <c r="L48" s="253">
        <v>17050</v>
      </c>
    </row>
    <row r="49" spans="1:12" ht="30.75" customHeight="1">
      <c r="A49" s="356">
        <v>46</v>
      </c>
      <c r="B49" s="210" t="s">
        <v>4919</v>
      </c>
      <c r="C49" s="250">
        <v>43966</v>
      </c>
      <c r="D49" s="359" t="s">
        <v>5081</v>
      </c>
      <c r="E49" s="359" t="s">
        <v>5072</v>
      </c>
      <c r="F49" s="254" t="s">
        <v>4822</v>
      </c>
      <c r="G49" s="361" t="s">
        <v>4855</v>
      </c>
      <c r="H49" s="252">
        <v>3</v>
      </c>
      <c r="I49" s="252">
        <v>4.2</v>
      </c>
      <c r="J49" s="359">
        <v>63</v>
      </c>
      <c r="K49" s="359">
        <v>10</v>
      </c>
      <c r="L49" s="253">
        <v>0</v>
      </c>
    </row>
    <row r="50" spans="1:12" ht="30.75" customHeight="1">
      <c r="A50" s="356">
        <v>47</v>
      </c>
      <c r="B50" s="210" t="s">
        <v>4920</v>
      </c>
      <c r="C50" s="250">
        <v>44008</v>
      </c>
      <c r="D50" s="359" t="s">
        <v>5274</v>
      </c>
      <c r="E50" s="359" t="s">
        <v>4788</v>
      </c>
      <c r="F50" s="359" t="s">
        <v>4789</v>
      </c>
      <c r="G50" s="361" t="s">
        <v>5294</v>
      </c>
      <c r="H50" s="252">
        <v>1200</v>
      </c>
      <c r="I50" s="252">
        <v>1680</v>
      </c>
      <c r="J50" s="359">
        <v>695</v>
      </c>
      <c r="K50" s="359">
        <v>15</v>
      </c>
      <c r="L50" s="253">
        <v>2623500</v>
      </c>
    </row>
    <row r="51" spans="1:12" ht="30.75" customHeight="1">
      <c r="A51" s="356">
        <v>48</v>
      </c>
      <c r="B51" s="210" t="s">
        <v>4925</v>
      </c>
      <c r="C51" s="250">
        <v>43978</v>
      </c>
      <c r="D51" s="359" t="s">
        <v>5081</v>
      </c>
      <c r="E51" s="359" t="s">
        <v>5075</v>
      </c>
      <c r="F51" s="359" t="s">
        <v>4826</v>
      </c>
      <c r="G51" s="361" t="s">
        <v>5295</v>
      </c>
      <c r="H51" s="252">
        <v>130</v>
      </c>
      <c r="I51" s="252">
        <v>182</v>
      </c>
      <c r="J51" s="359">
        <v>315</v>
      </c>
      <c r="K51" s="359">
        <v>10</v>
      </c>
      <c r="L51" s="253">
        <v>371140</v>
      </c>
    </row>
    <row r="52" spans="1:12" ht="30.75" customHeight="1">
      <c r="A52" s="356">
        <v>49</v>
      </c>
      <c r="B52" s="210" t="s">
        <v>4927</v>
      </c>
      <c r="C52" s="250">
        <v>43978</v>
      </c>
      <c r="D52" s="359" t="s">
        <v>5081</v>
      </c>
      <c r="E52" s="359" t="s">
        <v>4968</v>
      </c>
      <c r="F52" s="359" t="s">
        <v>4768</v>
      </c>
      <c r="G52" s="361" t="s">
        <v>5296</v>
      </c>
      <c r="H52" s="252">
        <v>2</v>
      </c>
      <c r="I52" s="252">
        <v>2.8</v>
      </c>
      <c r="J52" s="359">
        <v>63</v>
      </c>
      <c r="K52" s="359">
        <v>10</v>
      </c>
      <c r="L52" s="253">
        <v>0</v>
      </c>
    </row>
    <row r="53" spans="1:12" ht="30.75" customHeight="1">
      <c r="A53" s="356">
        <v>50</v>
      </c>
      <c r="B53" s="210" t="s">
        <v>5297</v>
      </c>
      <c r="C53" s="250">
        <v>43978</v>
      </c>
      <c r="D53" s="359" t="s">
        <v>5081</v>
      </c>
      <c r="E53" s="359" t="s">
        <v>4867</v>
      </c>
      <c r="F53" s="359" t="s">
        <v>4814</v>
      </c>
      <c r="G53" s="361" t="s">
        <v>5298</v>
      </c>
      <c r="H53" s="252">
        <v>5</v>
      </c>
      <c r="I53" s="252">
        <v>7</v>
      </c>
      <c r="J53" s="359">
        <v>63</v>
      </c>
      <c r="K53" s="359">
        <v>10</v>
      </c>
      <c r="L53" s="253">
        <v>12100</v>
      </c>
    </row>
    <row r="54" spans="1:12" ht="30.75" customHeight="1">
      <c r="A54" s="356">
        <v>51</v>
      </c>
      <c r="B54" s="205" t="s">
        <v>5299</v>
      </c>
      <c r="C54" s="250">
        <v>43978</v>
      </c>
      <c r="D54" s="359" t="s">
        <v>5300</v>
      </c>
      <c r="E54" s="261" t="s">
        <v>4968</v>
      </c>
      <c r="F54" s="261" t="s">
        <v>4864</v>
      </c>
      <c r="G54" s="262" t="s">
        <v>5301</v>
      </c>
      <c r="H54" s="263">
        <v>330</v>
      </c>
      <c r="I54" s="263">
        <v>330</v>
      </c>
      <c r="J54" s="261">
        <v>150</v>
      </c>
      <c r="K54" s="261">
        <v>60</v>
      </c>
      <c r="L54" s="253">
        <v>0</v>
      </c>
    </row>
    <row r="55" spans="1:12" ht="30.75" customHeight="1">
      <c r="A55" s="356">
        <v>52</v>
      </c>
      <c r="B55" s="210" t="s">
        <v>4933</v>
      </c>
      <c r="C55" s="250">
        <v>43985</v>
      </c>
      <c r="D55" s="359" t="s">
        <v>5302</v>
      </c>
      <c r="E55" s="359" t="s">
        <v>4763</v>
      </c>
      <c r="F55" s="359" t="s">
        <v>4772</v>
      </c>
      <c r="G55" s="361" t="s">
        <v>5303</v>
      </c>
      <c r="H55" s="252">
        <v>2</v>
      </c>
      <c r="I55" s="252">
        <v>2.4</v>
      </c>
      <c r="J55" s="359">
        <v>100</v>
      </c>
      <c r="K55" s="359">
        <v>10</v>
      </c>
      <c r="L55" s="253">
        <v>0</v>
      </c>
    </row>
    <row r="56" spans="1:12" ht="30.75" customHeight="1">
      <c r="A56" s="356">
        <v>53</v>
      </c>
      <c r="B56" s="210" t="s">
        <v>4936</v>
      </c>
      <c r="C56" s="250">
        <v>43985</v>
      </c>
      <c r="D56" s="359" t="s">
        <v>5081</v>
      </c>
      <c r="E56" s="261" t="s">
        <v>4968</v>
      </c>
      <c r="F56" s="261" t="s">
        <v>4768</v>
      </c>
      <c r="G56" s="361">
        <v>6532</v>
      </c>
      <c r="H56" s="263">
        <v>2</v>
      </c>
      <c r="I56" s="263">
        <v>2.8</v>
      </c>
      <c r="J56" s="261">
        <v>63</v>
      </c>
      <c r="K56" s="261">
        <v>10</v>
      </c>
      <c r="L56" s="253">
        <v>0</v>
      </c>
    </row>
    <row r="57" spans="1:12" ht="30.75" customHeight="1">
      <c r="A57" s="356">
        <v>54</v>
      </c>
      <c r="B57" s="210" t="s">
        <v>4939</v>
      </c>
      <c r="C57" s="250">
        <v>43990</v>
      </c>
      <c r="D57" s="359" t="s">
        <v>5081</v>
      </c>
      <c r="E57" s="359" t="s">
        <v>5285</v>
      </c>
      <c r="F57" s="359" t="s">
        <v>4826</v>
      </c>
      <c r="G57" s="361" t="s">
        <v>5304</v>
      </c>
      <c r="H57" s="252">
        <v>6</v>
      </c>
      <c r="I57" s="265">
        <v>8.4</v>
      </c>
      <c r="J57" s="359">
        <v>63</v>
      </c>
      <c r="K57" s="359">
        <v>10</v>
      </c>
      <c r="L57" s="253">
        <v>14520</v>
      </c>
    </row>
    <row r="58" spans="1:12" ht="30.75" customHeight="1">
      <c r="A58" s="356">
        <v>55</v>
      </c>
      <c r="B58" s="210" t="s">
        <v>5305</v>
      </c>
      <c r="C58" s="250">
        <v>43990</v>
      </c>
      <c r="D58" s="359" t="s">
        <v>5081</v>
      </c>
      <c r="E58" s="359" t="s">
        <v>4968</v>
      </c>
      <c r="F58" s="359" t="s">
        <v>4864</v>
      </c>
      <c r="G58" s="361" t="s">
        <v>4781</v>
      </c>
      <c r="H58" s="252">
        <v>1</v>
      </c>
      <c r="I58" s="265">
        <v>1.4</v>
      </c>
      <c r="J58" s="359">
        <v>50</v>
      </c>
      <c r="K58" s="359">
        <v>10</v>
      </c>
      <c r="L58" s="253">
        <v>0</v>
      </c>
    </row>
    <row r="59" spans="1:12" ht="30.75" customHeight="1">
      <c r="A59" s="356">
        <v>56</v>
      </c>
      <c r="B59" s="210" t="s">
        <v>5306</v>
      </c>
      <c r="C59" s="250">
        <v>43990</v>
      </c>
      <c r="D59" s="359" t="s">
        <v>5081</v>
      </c>
      <c r="E59" s="359" t="s">
        <v>4763</v>
      </c>
      <c r="F59" s="359" t="s">
        <v>4764</v>
      </c>
      <c r="G59" s="361" t="s">
        <v>5307</v>
      </c>
      <c r="H59" s="252">
        <v>29</v>
      </c>
      <c r="I59" s="265">
        <v>40.6</v>
      </c>
      <c r="J59" s="359">
        <v>63</v>
      </c>
      <c r="K59" s="359">
        <v>10</v>
      </c>
      <c r="L59" s="253">
        <v>70180</v>
      </c>
    </row>
    <row r="60" spans="1:12" ht="30.75" customHeight="1">
      <c r="A60" s="356">
        <v>57</v>
      </c>
      <c r="B60" s="210" t="s">
        <v>4945</v>
      </c>
      <c r="C60" s="250">
        <v>43997</v>
      </c>
      <c r="D60" s="359" t="s">
        <v>5308</v>
      </c>
      <c r="E60" s="359" t="s">
        <v>4788</v>
      </c>
      <c r="F60" s="359" t="s">
        <v>4789</v>
      </c>
      <c r="G60" s="361" t="s">
        <v>5309</v>
      </c>
      <c r="H60" s="252">
        <v>4.2</v>
      </c>
      <c r="I60" s="265">
        <v>6.3</v>
      </c>
      <c r="J60" s="359">
        <v>200</v>
      </c>
      <c r="K60" s="359">
        <v>5</v>
      </c>
      <c r="L60" s="253">
        <v>0</v>
      </c>
    </row>
    <row r="61" spans="1:12" ht="30.75" customHeight="1">
      <c r="A61" s="356">
        <v>58</v>
      </c>
      <c r="B61" s="210" t="s">
        <v>4949</v>
      </c>
      <c r="C61" s="250">
        <v>43999</v>
      </c>
      <c r="D61" s="359" t="s">
        <v>5081</v>
      </c>
      <c r="E61" s="359" t="s">
        <v>5075</v>
      </c>
      <c r="F61" s="359" t="s">
        <v>4826</v>
      </c>
      <c r="G61" s="361" t="s">
        <v>5310</v>
      </c>
      <c r="H61" s="252">
        <v>5</v>
      </c>
      <c r="I61" s="265">
        <v>7</v>
      </c>
      <c r="J61" s="359">
        <v>90</v>
      </c>
      <c r="K61" s="359">
        <v>10</v>
      </c>
      <c r="L61" s="253">
        <v>12100</v>
      </c>
    </row>
    <row r="62" spans="1:12" ht="30.75" customHeight="1">
      <c r="A62" s="356">
        <v>59</v>
      </c>
      <c r="B62" s="205" t="s">
        <v>4951</v>
      </c>
      <c r="C62" s="250">
        <v>43999</v>
      </c>
      <c r="D62" s="359" t="s">
        <v>5081</v>
      </c>
      <c r="E62" s="359" t="s">
        <v>4775</v>
      </c>
      <c r="F62" s="359" t="s">
        <v>4776</v>
      </c>
      <c r="G62" s="361" t="s">
        <v>5311</v>
      </c>
      <c r="H62" s="252">
        <v>7</v>
      </c>
      <c r="I62" s="265">
        <v>98</v>
      </c>
      <c r="J62" s="359">
        <v>63</v>
      </c>
      <c r="K62" s="359">
        <v>10</v>
      </c>
      <c r="L62" s="253">
        <v>16940</v>
      </c>
    </row>
    <row r="63" spans="1:12" ht="30.75" customHeight="1">
      <c r="A63" s="356">
        <v>60</v>
      </c>
      <c r="B63" s="210" t="s">
        <v>4955</v>
      </c>
      <c r="C63" s="250">
        <v>44007</v>
      </c>
      <c r="D63" s="359" t="s">
        <v>5312</v>
      </c>
      <c r="E63" s="359" t="s">
        <v>5313</v>
      </c>
      <c r="F63" s="359" t="s">
        <v>5314</v>
      </c>
      <c r="G63" s="361" t="s">
        <v>5315</v>
      </c>
      <c r="H63" s="252">
        <v>541.6</v>
      </c>
      <c r="I63" s="265">
        <v>914.7</v>
      </c>
      <c r="J63" s="359">
        <v>600</v>
      </c>
      <c r="K63" s="359">
        <v>120</v>
      </c>
      <c r="L63" s="253">
        <v>0</v>
      </c>
    </row>
    <row r="64" spans="1:12" ht="30.75" customHeight="1">
      <c r="A64" s="356">
        <v>61</v>
      </c>
      <c r="B64" s="210" t="s">
        <v>4957</v>
      </c>
      <c r="C64" s="250">
        <v>44007</v>
      </c>
      <c r="D64" s="359" t="s">
        <v>5316</v>
      </c>
      <c r="E64" s="359" t="s">
        <v>4788</v>
      </c>
      <c r="F64" s="359" t="s">
        <v>4789</v>
      </c>
      <c r="G64" s="361" t="s">
        <v>5317</v>
      </c>
      <c r="H64" s="252">
        <v>5</v>
      </c>
      <c r="I64" s="265">
        <v>7</v>
      </c>
      <c r="J64" s="359">
        <v>200</v>
      </c>
      <c r="K64" s="359">
        <v>10</v>
      </c>
      <c r="L64" s="253">
        <v>12100</v>
      </c>
    </row>
    <row r="65" spans="1:12" ht="30.75" customHeight="1">
      <c r="A65" s="356">
        <v>62</v>
      </c>
      <c r="B65" s="210" t="s">
        <v>4962</v>
      </c>
      <c r="C65" s="250">
        <v>44007</v>
      </c>
      <c r="D65" s="359" t="s">
        <v>5316</v>
      </c>
      <c r="E65" s="359" t="s">
        <v>4788</v>
      </c>
      <c r="F65" s="359" t="s">
        <v>4789</v>
      </c>
      <c r="G65" s="361" t="s">
        <v>5142</v>
      </c>
      <c r="H65" s="252">
        <v>4</v>
      </c>
      <c r="I65" s="265">
        <v>5.6</v>
      </c>
      <c r="J65" s="359">
        <v>100</v>
      </c>
      <c r="K65" s="359">
        <v>10</v>
      </c>
      <c r="L65" s="253">
        <v>0</v>
      </c>
    </row>
    <row r="66" spans="1:12" ht="30.75" customHeight="1">
      <c r="A66" s="356">
        <v>63</v>
      </c>
      <c r="B66" s="210" t="s">
        <v>4965</v>
      </c>
      <c r="C66" s="250">
        <v>44007</v>
      </c>
      <c r="D66" s="359" t="s">
        <v>5318</v>
      </c>
      <c r="E66" s="359" t="s">
        <v>4788</v>
      </c>
      <c r="F66" s="359" t="s">
        <v>4789</v>
      </c>
      <c r="G66" s="361" t="s">
        <v>5319</v>
      </c>
      <c r="H66" s="252">
        <v>9</v>
      </c>
      <c r="I66" s="265">
        <v>12.6</v>
      </c>
      <c r="J66" s="359">
        <v>315</v>
      </c>
      <c r="K66" s="359">
        <v>10</v>
      </c>
      <c r="L66" s="253">
        <v>21780</v>
      </c>
    </row>
    <row r="67" spans="1:12" ht="30.75" customHeight="1">
      <c r="A67" s="356">
        <v>64</v>
      </c>
      <c r="B67" s="210" t="s">
        <v>5320</v>
      </c>
      <c r="C67" s="250">
        <v>44007</v>
      </c>
      <c r="D67" s="359" t="s">
        <v>4862</v>
      </c>
      <c r="E67" s="359" t="s">
        <v>5000</v>
      </c>
      <c r="F67" s="359" t="s">
        <v>4959</v>
      </c>
      <c r="G67" s="361" t="s">
        <v>5321</v>
      </c>
      <c r="H67" s="252">
        <v>37</v>
      </c>
      <c r="I67" s="265">
        <v>51.8</v>
      </c>
      <c r="J67" s="359">
        <v>110</v>
      </c>
      <c r="K67" s="359">
        <v>10</v>
      </c>
      <c r="L67" s="253">
        <v>93610</v>
      </c>
    </row>
    <row r="68" spans="1:12" ht="30.75" customHeight="1">
      <c r="A68" s="356">
        <v>65</v>
      </c>
      <c r="B68" s="210" t="s">
        <v>5322</v>
      </c>
      <c r="C68" s="250">
        <v>44011</v>
      </c>
      <c r="D68" s="359" t="s">
        <v>5323</v>
      </c>
      <c r="E68" s="359" t="s">
        <v>4968</v>
      </c>
      <c r="F68" s="359" t="s">
        <v>4744</v>
      </c>
      <c r="G68" s="361" t="s">
        <v>5324</v>
      </c>
      <c r="H68" s="252">
        <v>4</v>
      </c>
      <c r="I68" s="265">
        <v>24</v>
      </c>
      <c r="J68" s="359">
        <v>558</v>
      </c>
      <c r="K68" s="359">
        <v>10</v>
      </c>
      <c r="L68" s="253">
        <v>21120</v>
      </c>
    </row>
    <row r="69" spans="1:12" ht="30.75" customHeight="1">
      <c r="A69" s="356">
        <v>66</v>
      </c>
      <c r="B69" s="210" t="s">
        <v>5325</v>
      </c>
      <c r="C69" s="250">
        <v>44026</v>
      </c>
      <c r="D69" s="359" t="s">
        <v>5326</v>
      </c>
      <c r="E69" s="359" t="s">
        <v>4788</v>
      </c>
      <c r="F69" s="359" t="s">
        <v>4789</v>
      </c>
      <c r="G69" s="361" t="s">
        <v>5327</v>
      </c>
      <c r="H69" s="252">
        <v>20</v>
      </c>
      <c r="I69" s="265">
        <v>16</v>
      </c>
      <c r="J69" s="359">
        <v>100</v>
      </c>
      <c r="K69" s="359">
        <v>30</v>
      </c>
      <c r="L69" s="253">
        <v>40480</v>
      </c>
    </row>
    <row r="70" spans="1:12" ht="30.75" customHeight="1">
      <c r="A70" s="356">
        <v>67</v>
      </c>
      <c r="B70" s="205" t="s">
        <v>5328</v>
      </c>
      <c r="C70" s="250">
        <v>44019</v>
      </c>
      <c r="D70" s="359" t="s">
        <v>5329</v>
      </c>
      <c r="E70" s="359" t="s">
        <v>4968</v>
      </c>
      <c r="F70" s="359" t="s">
        <v>4744</v>
      </c>
      <c r="G70" s="361" t="s">
        <v>4761</v>
      </c>
      <c r="H70" s="252">
        <v>4</v>
      </c>
      <c r="I70" s="265">
        <v>4.8</v>
      </c>
      <c r="J70" s="359">
        <v>200</v>
      </c>
      <c r="K70" s="359">
        <v>10</v>
      </c>
      <c r="L70" s="253">
        <v>0</v>
      </c>
    </row>
    <row r="71" spans="1:12" ht="30.75" customHeight="1">
      <c r="A71" s="356">
        <v>68</v>
      </c>
      <c r="B71" s="210" t="s">
        <v>5330</v>
      </c>
      <c r="C71" s="250">
        <v>44025</v>
      </c>
      <c r="D71" s="266" t="s">
        <v>5302</v>
      </c>
      <c r="E71" s="359" t="s">
        <v>4833</v>
      </c>
      <c r="F71" s="359" t="s">
        <v>4772</v>
      </c>
      <c r="G71" s="361" t="s">
        <v>5331</v>
      </c>
      <c r="H71" s="252">
        <v>2</v>
      </c>
      <c r="I71" s="265">
        <v>2.8</v>
      </c>
      <c r="J71" s="359">
        <v>100</v>
      </c>
      <c r="K71" s="359">
        <v>10</v>
      </c>
      <c r="L71" s="253">
        <v>0</v>
      </c>
    </row>
    <row r="72" spans="1:12" ht="30.75" customHeight="1">
      <c r="A72" s="356">
        <v>69</v>
      </c>
      <c r="B72" s="210" t="s">
        <v>5332</v>
      </c>
      <c r="C72" s="250">
        <v>44033</v>
      </c>
      <c r="D72" s="266" t="s">
        <v>5333</v>
      </c>
      <c r="E72" s="359" t="s">
        <v>5216</v>
      </c>
      <c r="F72" s="359" t="s">
        <v>4768</v>
      </c>
      <c r="G72" s="361" t="s">
        <v>5334</v>
      </c>
      <c r="H72" s="252">
        <v>1</v>
      </c>
      <c r="I72" s="274">
        <v>1</v>
      </c>
      <c r="J72" s="359">
        <v>100</v>
      </c>
      <c r="K72" s="359">
        <v>1</v>
      </c>
      <c r="L72" s="253">
        <v>0</v>
      </c>
    </row>
    <row r="73" spans="1:12" ht="30.75" customHeight="1">
      <c r="A73" s="356">
        <v>70</v>
      </c>
      <c r="B73" s="210" t="s">
        <v>5335</v>
      </c>
      <c r="C73" s="250">
        <v>44040</v>
      </c>
      <c r="D73" s="266" t="s">
        <v>5081</v>
      </c>
      <c r="E73" s="266" t="s">
        <v>4763</v>
      </c>
      <c r="F73" s="266" t="s">
        <v>4772</v>
      </c>
      <c r="G73" s="267" t="s">
        <v>5336</v>
      </c>
      <c r="H73" s="268">
        <v>2</v>
      </c>
      <c r="I73" s="269">
        <v>2.8</v>
      </c>
      <c r="J73" s="266">
        <v>63</v>
      </c>
      <c r="K73" s="359">
        <v>15</v>
      </c>
      <c r="L73" s="253">
        <v>0</v>
      </c>
    </row>
    <row r="74" spans="1:12" ht="30.75" customHeight="1">
      <c r="A74" s="356">
        <v>71</v>
      </c>
      <c r="B74" s="210" t="s">
        <v>5337</v>
      </c>
      <c r="C74" s="250">
        <v>44035</v>
      </c>
      <c r="D74" s="266" t="s">
        <v>5246</v>
      </c>
      <c r="E74" s="359" t="s">
        <v>5023</v>
      </c>
      <c r="F74" s="359" t="s">
        <v>4864</v>
      </c>
      <c r="G74" s="270" t="s">
        <v>5338</v>
      </c>
      <c r="H74" s="252">
        <v>6</v>
      </c>
      <c r="I74" s="265">
        <v>2.5</v>
      </c>
      <c r="J74" s="359">
        <v>100</v>
      </c>
      <c r="K74" s="359">
        <v>10</v>
      </c>
      <c r="L74" s="253">
        <v>0</v>
      </c>
    </row>
    <row r="75" spans="1:12" ht="30.75" customHeight="1">
      <c r="A75" s="356">
        <v>72</v>
      </c>
      <c r="B75" s="210" t="s">
        <v>4976</v>
      </c>
      <c r="C75" s="250">
        <v>44035</v>
      </c>
      <c r="D75" s="266" t="s">
        <v>5339</v>
      </c>
      <c r="E75" s="359" t="s">
        <v>5036</v>
      </c>
      <c r="F75" s="359" t="s">
        <v>4864</v>
      </c>
      <c r="G75" s="270">
        <v>1843746</v>
      </c>
      <c r="H75" s="252">
        <v>40</v>
      </c>
      <c r="I75" s="265">
        <v>28</v>
      </c>
      <c r="J75" s="359">
        <v>36</v>
      </c>
      <c r="K75" s="359">
        <v>60</v>
      </c>
      <c r="L75" s="253">
        <v>0</v>
      </c>
    </row>
    <row r="76" spans="1:12" ht="30.75" customHeight="1">
      <c r="A76" s="356">
        <v>73</v>
      </c>
      <c r="B76" s="210" t="s">
        <v>4979</v>
      </c>
      <c r="C76" s="250">
        <v>44050</v>
      </c>
      <c r="D76" s="255" t="s">
        <v>5340</v>
      </c>
      <c r="E76" s="359" t="s">
        <v>4788</v>
      </c>
      <c r="F76" s="359" t="s">
        <v>4789</v>
      </c>
      <c r="G76" s="361" t="s">
        <v>5341</v>
      </c>
      <c r="H76" s="252">
        <v>13</v>
      </c>
      <c r="I76" s="265">
        <v>104</v>
      </c>
      <c r="J76" s="359">
        <v>300</v>
      </c>
      <c r="K76" s="359">
        <v>60</v>
      </c>
      <c r="L76" s="253"/>
    </row>
    <row r="77" spans="1:12" ht="30.75" customHeight="1">
      <c r="A77" s="356">
        <v>74</v>
      </c>
      <c r="B77" s="210" t="s">
        <v>5342</v>
      </c>
      <c r="C77" s="250">
        <v>44056</v>
      </c>
      <c r="D77" s="266" t="s">
        <v>5339</v>
      </c>
      <c r="E77" s="359"/>
      <c r="F77" s="359" t="s">
        <v>4789</v>
      </c>
      <c r="G77" s="361" t="s">
        <v>5343</v>
      </c>
      <c r="H77" s="252">
        <v>2</v>
      </c>
      <c r="I77" s="265">
        <v>1.4</v>
      </c>
      <c r="J77" s="359">
        <v>36</v>
      </c>
      <c r="K77" s="359">
        <v>60</v>
      </c>
      <c r="L77" s="253"/>
    </row>
    <row r="78" spans="1:12" ht="30.75" customHeight="1">
      <c r="A78" s="356"/>
      <c r="B78" s="205"/>
      <c r="C78" s="250"/>
      <c r="D78" s="255"/>
      <c r="E78" s="359"/>
      <c r="F78" s="359" t="s">
        <v>4768</v>
      </c>
      <c r="G78" s="361" t="s">
        <v>5344</v>
      </c>
      <c r="H78" s="252">
        <v>11</v>
      </c>
      <c r="I78" s="265">
        <v>7.7</v>
      </c>
      <c r="J78" s="359">
        <v>36</v>
      </c>
      <c r="K78" s="359">
        <v>60</v>
      </c>
      <c r="L78" s="253"/>
    </row>
    <row r="79" spans="1:12" ht="30.75" customHeight="1">
      <c r="A79" s="356"/>
      <c r="B79" s="210"/>
      <c r="C79" s="250"/>
      <c r="D79" s="255"/>
      <c r="E79" s="359"/>
      <c r="F79" s="359" t="s">
        <v>4776</v>
      </c>
      <c r="G79" s="361" t="s">
        <v>5345</v>
      </c>
      <c r="H79" s="252">
        <v>11</v>
      </c>
      <c r="I79" s="265">
        <v>7.7</v>
      </c>
      <c r="J79" s="359">
        <v>36</v>
      </c>
      <c r="K79" s="359">
        <v>60</v>
      </c>
      <c r="L79" s="253"/>
    </row>
    <row r="80" spans="1:12" ht="30.75" customHeight="1">
      <c r="A80" s="356"/>
      <c r="B80" s="210"/>
      <c r="C80" s="250"/>
      <c r="D80" s="266"/>
      <c r="E80" s="359"/>
      <c r="F80" s="359" t="s">
        <v>4776</v>
      </c>
      <c r="G80" s="361" t="s">
        <v>5345</v>
      </c>
      <c r="H80" s="252">
        <v>8</v>
      </c>
      <c r="I80" s="265">
        <v>5.6</v>
      </c>
      <c r="J80" s="359">
        <v>36</v>
      </c>
      <c r="K80" s="359">
        <v>60</v>
      </c>
      <c r="L80" s="253"/>
    </row>
    <row r="81" spans="1:12" ht="30.75" customHeight="1">
      <c r="A81" s="356">
        <v>75</v>
      </c>
      <c r="B81" s="210" t="s">
        <v>5346</v>
      </c>
      <c r="C81" s="250">
        <v>44068</v>
      </c>
      <c r="D81" s="266" t="s">
        <v>5347</v>
      </c>
      <c r="E81" s="359" t="s">
        <v>4788</v>
      </c>
      <c r="F81" s="359" t="s">
        <v>4789</v>
      </c>
      <c r="G81" s="359" t="s">
        <v>5348</v>
      </c>
      <c r="H81" s="252">
        <v>5</v>
      </c>
      <c r="I81" s="265">
        <v>15</v>
      </c>
      <c r="J81" s="359">
        <v>0</v>
      </c>
      <c r="K81" s="359">
        <v>10</v>
      </c>
      <c r="L81" s="253">
        <v>12540</v>
      </c>
    </row>
    <row r="82" spans="1:12" ht="30.75" customHeight="1">
      <c r="A82" s="356">
        <v>76</v>
      </c>
      <c r="B82" s="210" t="s">
        <v>5349</v>
      </c>
      <c r="C82" s="250">
        <v>44068</v>
      </c>
      <c r="D82" s="266" t="s">
        <v>5326</v>
      </c>
      <c r="E82" s="359" t="s">
        <v>4788</v>
      </c>
      <c r="F82" s="359" t="s">
        <v>4789</v>
      </c>
      <c r="G82" s="361" t="s">
        <v>5350</v>
      </c>
      <c r="H82" s="252">
        <v>8</v>
      </c>
      <c r="I82" s="265">
        <v>8.8000000000000007</v>
      </c>
      <c r="J82" s="359">
        <v>100</v>
      </c>
      <c r="K82" s="359">
        <v>30</v>
      </c>
      <c r="L82" s="253">
        <v>22000</v>
      </c>
    </row>
    <row r="83" spans="1:12" ht="30.75" customHeight="1">
      <c r="A83" s="356">
        <v>77</v>
      </c>
      <c r="B83" s="210" t="s">
        <v>5351</v>
      </c>
      <c r="C83" s="250">
        <v>44068</v>
      </c>
      <c r="D83" s="266" t="s">
        <v>5352</v>
      </c>
      <c r="E83" s="359" t="s">
        <v>4968</v>
      </c>
      <c r="F83" s="359" t="s">
        <v>4768</v>
      </c>
      <c r="G83" s="361" t="s">
        <v>5353</v>
      </c>
      <c r="H83" s="252">
        <v>518</v>
      </c>
      <c r="I83" s="265">
        <v>518</v>
      </c>
      <c r="J83" s="359">
        <v>100</v>
      </c>
      <c r="K83" s="359">
        <v>90</v>
      </c>
      <c r="L83" s="253"/>
    </row>
    <row r="84" spans="1:12" ht="30.75" customHeight="1">
      <c r="A84" s="356">
        <v>78</v>
      </c>
      <c r="B84" s="210" t="s">
        <v>4985</v>
      </c>
      <c r="C84" s="250">
        <v>44069</v>
      </c>
      <c r="D84" s="255" t="s">
        <v>5326</v>
      </c>
      <c r="E84" s="359" t="s">
        <v>4788</v>
      </c>
      <c r="F84" s="359" t="s">
        <v>5354</v>
      </c>
      <c r="G84" s="271" t="s">
        <v>5355</v>
      </c>
      <c r="H84" s="252">
        <v>50</v>
      </c>
      <c r="I84" s="265">
        <v>53.2</v>
      </c>
      <c r="J84" s="359">
        <v>100</v>
      </c>
      <c r="K84" s="359">
        <v>15</v>
      </c>
      <c r="L84" s="253">
        <v>63470</v>
      </c>
    </row>
    <row r="85" spans="1:12" ht="30.75" customHeight="1">
      <c r="A85" s="356">
        <v>79</v>
      </c>
      <c r="B85" s="210" t="s">
        <v>4987</v>
      </c>
      <c r="C85" s="250">
        <v>44071</v>
      </c>
      <c r="D85" s="255" t="s">
        <v>5356</v>
      </c>
      <c r="E85" s="359" t="s">
        <v>5216</v>
      </c>
      <c r="F85" s="359" t="s">
        <v>4822</v>
      </c>
      <c r="G85" s="359">
        <v>4789</v>
      </c>
      <c r="H85" s="252">
        <v>3</v>
      </c>
      <c r="I85" s="265">
        <v>4.2</v>
      </c>
      <c r="J85" s="359">
        <v>50</v>
      </c>
      <c r="K85" s="359">
        <v>10</v>
      </c>
      <c r="L85" s="253"/>
    </row>
    <row r="86" spans="1:12" ht="30.75" customHeight="1">
      <c r="A86" s="356">
        <v>80</v>
      </c>
      <c r="B86" s="205" t="s">
        <v>4990</v>
      </c>
      <c r="C86" s="250">
        <v>44074</v>
      </c>
      <c r="D86" s="261" t="s">
        <v>5357</v>
      </c>
      <c r="E86" s="359" t="s">
        <v>4763</v>
      </c>
      <c r="F86" s="359" t="s">
        <v>4864</v>
      </c>
      <c r="G86" s="361" t="s">
        <v>5358</v>
      </c>
      <c r="H86" s="252">
        <v>40</v>
      </c>
      <c r="I86" s="265">
        <v>120</v>
      </c>
      <c r="J86" s="359">
        <v>1500</v>
      </c>
      <c r="K86" s="359">
        <v>30</v>
      </c>
      <c r="L86" s="253"/>
    </row>
    <row r="87" spans="1:12" ht="30.75" customHeight="1">
      <c r="A87" s="356">
        <v>81</v>
      </c>
      <c r="B87" s="210" t="s">
        <v>4992</v>
      </c>
      <c r="C87" s="250">
        <v>44084</v>
      </c>
      <c r="D87" s="261" t="s">
        <v>5359</v>
      </c>
      <c r="E87" s="359" t="s">
        <v>4763</v>
      </c>
      <c r="F87" s="359" t="s">
        <v>4864</v>
      </c>
      <c r="G87" s="361" t="s">
        <v>5358</v>
      </c>
      <c r="H87" s="252">
        <v>332</v>
      </c>
      <c r="I87" s="359">
        <v>873</v>
      </c>
      <c r="J87" s="359">
        <v>1500</v>
      </c>
      <c r="K87" s="359">
        <v>120</v>
      </c>
      <c r="L87" s="253"/>
    </row>
    <row r="88" spans="1:12" ht="30.75" customHeight="1">
      <c r="A88" s="356">
        <v>82</v>
      </c>
      <c r="B88" s="210" t="s">
        <v>5360</v>
      </c>
      <c r="C88" s="250">
        <v>44084</v>
      </c>
      <c r="D88" s="266" t="s">
        <v>5246</v>
      </c>
      <c r="E88" s="359" t="s">
        <v>4998</v>
      </c>
      <c r="F88" s="359" t="s">
        <v>4959</v>
      </c>
      <c r="G88" s="361" t="s">
        <v>5361</v>
      </c>
      <c r="H88" s="252">
        <v>45</v>
      </c>
      <c r="I88" s="359">
        <v>28.4</v>
      </c>
      <c r="J88" s="359">
        <v>100</v>
      </c>
      <c r="K88" s="359">
        <v>10</v>
      </c>
      <c r="L88" s="253">
        <v>24530</v>
      </c>
    </row>
    <row r="89" spans="1:12" ht="30.75" customHeight="1">
      <c r="A89" s="356">
        <v>83</v>
      </c>
      <c r="B89" s="210" t="s">
        <v>5362</v>
      </c>
      <c r="C89" s="250">
        <v>44084</v>
      </c>
      <c r="D89" s="255" t="s">
        <v>5363</v>
      </c>
      <c r="E89" s="359" t="s">
        <v>5036</v>
      </c>
      <c r="F89" s="359" t="s">
        <v>4768</v>
      </c>
      <c r="G89" s="361" t="s">
        <v>5364</v>
      </c>
      <c r="H89" s="252">
        <v>12</v>
      </c>
      <c r="I89" s="359">
        <v>16.8</v>
      </c>
      <c r="J89" s="359">
        <v>63</v>
      </c>
      <c r="K89" s="359">
        <v>10</v>
      </c>
      <c r="L89" s="253">
        <v>14190</v>
      </c>
    </row>
    <row r="90" spans="1:12" ht="30.75" customHeight="1">
      <c r="A90" s="356">
        <v>84</v>
      </c>
      <c r="B90" s="210" t="s">
        <v>5365</v>
      </c>
      <c r="C90" s="250">
        <v>44084</v>
      </c>
      <c r="D90" s="255" t="s">
        <v>5363</v>
      </c>
      <c r="E90" s="359" t="s">
        <v>5165</v>
      </c>
      <c r="F90" s="359" t="s">
        <v>4768</v>
      </c>
      <c r="G90" s="361" t="s">
        <v>5366</v>
      </c>
      <c r="H90" s="265">
        <v>2</v>
      </c>
      <c r="I90" s="265">
        <v>2.8</v>
      </c>
      <c r="J90" s="359">
        <v>63</v>
      </c>
      <c r="K90" s="359">
        <v>10</v>
      </c>
      <c r="L90" s="253"/>
    </row>
    <row r="91" spans="1:12" ht="30.75" customHeight="1">
      <c r="A91" s="356">
        <v>85</v>
      </c>
      <c r="B91" s="210" t="s">
        <v>5367</v>
      </c>
      <c r="C91" s="250">
        <v>44090</v>
      </c>
      <c r="D91" s="255" t="s">
        <v>5326</v>
      </c>
      <c r="E91" s="359" t="s">
        <v>5165</v>
      </c>
      <c r="F91" s="359" t="s">
        <v>4768</v>
      </c>
      <c r="G91" s="361" t="s">
        <v>5203</v>
      </c>
      <c r="H91" s="265">
        <v>20</v>
      </c>
      <c r="I91" s="265">
        <v>16</v>
      </c>
      <c r="J91" s="359">
        <v>50</v>
      </c>
      <c r="K91" s="359">
        <v>2</v>
      </c>
      <c r="L91" s="253"/>
    </row>
    <row r="92" spans="1:12" ht="30.75" customHeight="1">
      <c r="A92" s="356">
        <v>86</v>
      </c>
      <c r="B92" s="210" t="s">
        <v>5368</v>
      </c>
      <c r="C92" s="250">
        <v>44091</v>
      </c>
      <c r="D92" s="266" t="s">
        <v>5363</v>
      </c>
      <c r="E92" s="359" t="s">
        <v>5165</v>
      </c>
      <c r="F92" s="359" t="s">
        <v>4789</v>
      </c>
      <c r="G92" s="361" t="s">
        <v>5369</v>
      </c>
      <c r="H92" s="265">
        <v>60</v>
      </c>
      <c r="I92" s="265">
        <v>84</v>
      </c>
      <c r="J92" s="359">
        <v>63</v>
      </c>
      <c r="K92" s="359">
        <v>10</v>
      </c>
      <c r="L92" s="253">
        <v>70950</v>
      </c>
    </row>
    <row r="93" spans="1:12" ht="30.75" customHeight="1">
      <c r="A93" s="356">
        <v>87</v>
      </c>
      <c r="B93" s="210" t="s">
        <v>5370</v>
      </c>
      <c r="C93" s="250">
        <v>44099</v>
      </c>
      <c r="D93" s="266" t="s">
        <v>5326</v>
      </c>
      <c r="E93" s="359" t="s">
        <v>4833</v>
      </c>
      <c r="F93" s="359" t="s">
        <v>4826</v>
      </c>
      <c r="G93" s="359" t="s">
        <v>5371</v>
      </c>
      <c r="H93" s="265">
        <v>170</v>
      </c>
      <c r="I93" s="265">
        <v>160</v>
      </c>
      <c r="J93" s="359">
        <v>100</v>
      </c>
      <c r="K93" s="359">
        <v>30</v>
      </c>
      <c r="L93" s="253">
        <v>400620</v>
      </c>
    </row>
    <row r="94" spans="1:12" ht="30.75" customHeight="1">
      <c r="A94" s="356">
        <v>88</v>
      </c>
      <c r="B94" s="205" t="s">
        <v>5372</v>
      </c>
      <c r="C94" s="250">
        <v>44099</v>
      </c>
      <c r="D94" s="255" t="s">
        <v>5339</v>
      </c>
      <c r="E94" s="359" t="s">
        <v>5075</v>
      </c>
      <c r="F94" s="359" t="s">
        <v>4826</v>
      </c>
      <c r="G94" s="361" t="s">
        <v>5310</v>
      </c>
      <c r="H94" s="265">
        <v>50</v>
      </c>
      <c r="I94" s="265">
        <v>22</v>
      </c>
      <c r="J94" s="359">
        <v>63</v>
      </c>
      <c r="K94" s="359">
        <v>5</v>
      </c>
      <c r="L94" s="253"/>
    </row>
    <row r="95" spans="1:12" ht="30.75" customHeight="1">
      <c r="A95" s="356">
        <v>89</v>
      </c>
      <c r="B95" s="210" t="s">
        <v>5373</v>
      </c>
      <c r="C95" s="250">
        <v>44112</v>
      </c>
      <c r="D95" s="266" t="s">
        <v>5363</v>
      </c>
      <c r="E95" s="359" t="s">
        <v>4982</v>
      </c>
      <c r="F95" s="359" t="s">
        <v>4822</v>
      </c>
      <c r="G95" s="272" t="s">
        <v>5374</v>
      </c>
      <c r="H95" s="265">
        <v>3</v>
      </c>
      <c r="I95" s="265">
        <v>4.2</v>
      </c>
      <c r="J95" s="359">
        <v>160</v>
      </c>
      <c r="K95" s="359">
        <v>10</v>
      </c>
      <c r="L95" s="253"/>
    </row>
    <row r="96" spans="1:12" ht="30.75" customHeight="1">
      <c r="A96" s="356">
        <v>90</v>
      </c>
      <c r="B96" s="210" t="s">
        <v>5375</v>
      </c>
      <c r="C96" s="250">
        <v>44123</v>
      </c>
      <c r="D96" s="248" t="s">
        <v>5312</v>
      </c>
      <c r="E96" s="359" t="s">
        <v>5313</v>
      </c>
      <c r="F96" s="359" t="s">
        <v>4768</v>
      </c>
      <c r="G96" s="361" t="s">
        <v>5376</v>
      </c>
      <c r="H96" s="265">
        <v>1354</v>
      </c>
      <c r="I96" s="265">
        <v>2188</v>
      </c>
      <c r="J96" s="359">
        <v>600</v>
      </c>
      <c r="K96" s="359">
        <v>365</v>
      </c>
      <c r="L96" s="253"/>
    </row>
    <row r="97" spans="1:12" ht="30.75" customHeight="1">
      <c r="A97" s="356">
        <v>91</v>
      </c>
      <c r="B97" s="210" t="s">
        <v>5009</v>
      </c>
      <c r="C97" s="250">
        <v>44123</v>
      </c>
      <c r="D97" s="255" t="s">
        <v>5326</v>
      </c>
      <c r="E97" s="359" t="s">
        <v>4788</v>
      </c>
      <c r="F97" s="359" t="s">
        <v>4789</v>
      </c>
      <c r="G97" s="361" t="s">
        <v>5377</v>
      </c>
      <c r="H97" s="265">
        <v>9</v>
      </c>
      <c r="I97" s="359">
        <v>7.2</v>
      </c>
      <c r="J97" s="359">
        <v>100</v>
      </c>
      <c r="K97" s="359">
        <v>30</v>
      </c>
      <c r="L97" s="253"/>
    </row>
    <row r="98" spans="1:12" ht="30.75" customHeight="1">
      <c r="A98" s="356">
        <v>92</v>
      </c>
      <c r="B98" s="210" t="s">
        <v>5010</v>
      </c>
      <c r="C98" s="250">
        <v>44123</v>
      </c>
      <c r="D98" s="255" t="s">
        <v>5378</v>
      </c>
      <c r="E98" s="359" t="s">
        <v>4968</v>
      </c>
      <c r="F98" s="359" t="s">
        <v>4744</v>
      </c>
      <c r="G98" s="272">
        <v>2217</v>
      </c>
      <c r="H98" s="359">
        <v>1.1000000000000001</v>
      </c>
      <c r="I98" s="359">
        <v>1.1000000000000001</v>
      </c>
      <c r="J98" s="359">
        <v>100</v>
      </c>
      <c r="K98" s="359">
        <v>1</v>
      </c>
      <c r="L98" s="253"/>
    </row>
    <row r="99" spans="1:12" ht="30.75" customHeight="1">
      <c r="A99" s="356">
        <v>93</v>
      </c>
      <c r="B99" s="210" t="s">
        <v>5012</v>
      </c>
      <c r="C99" s="250">
        <v>44126</v>
      </c>
      <c r="D99" s="255" t="s">
        <v>5246</v>
      </c>
      <c r="E99" s="359" t="s">
        <v>5036</v>
      </c>
      <c r="F99" s="359" t="s">
        <v>4822</v>
      </c>
      <c r="G99" s="361" t="s">
        <v>5379</v>
      </c>
      <c r="H99" s="275">
        <v>4</v>
      </c>
      <c r="I99" s="275">
        <v>5.8</v>
      </c>
      <c r="J99" s="359">
        <v>150</v>
      </c>
      <c r="K99" s="359">
        <v>10</v>
      </c>
      <c r="L99" s="253"/>
    </row>
    <row r="100" spans="1:12" ht="30.75" customHeight="1">
      <c r="A100" s="356">
        <v>94</v>
      </c>
      <c r="B100" s="210" t="s">
        <v>5013</v>
      </c>
      <c r="C100" s="250">
        <v>44140</v>
      </c>
      <c r="D100" s="255" t="s">
        <v>5380</v>
      </c>
      <c r="E100" s="359" t="s">
        <v>4775</v>
      </c>
      <c r="F100" s="359" t="s">
        <v>4776</v>
      </c>
      <c r="G100" s="361" t="s">
        <v>5381</v>
      </c>
      <c r="H100" s="359">
        <v>420</v>
      </c>
      <c r="I100" s="359">
        <v>1210</v>
      </c>
      <c r="J100" s="359">
        <v>500</v>
      </c>
      <c r="K100" s="359">
        <v>30</v>
      </c>
      <c r="L100" s="253">
        <v>3018730</v>
      </c>
    </row>
    <row r="101" spans="1:12" ht="30.75" customHeight="1">
      <c r="A101" s="356">
        <v>95</v>
      </c>
      <c r="B101" s="210" t="s">
        <v>5016</v>
      </c>
      <c r="C101" s="250">
        <v>44148</v>
      </c>
      <c r="D101" s="266" t="s">
        <v>5363</v>
      </c>
      <c r="E101" s="359" t="s">
        <v>4763</v>
      </c>
      <c r="F101" s="359" t="s">
        <v>4764</v>
      </c>
      <c r="G101" s="361" t="s">
        <v>4976</v>
      </c>
      <c r="H101" s="359">
        <v>2</v>
      </c>
      <c r="I101" s="359">
        <v>2.8</v>
      </c>
      <c r="J101" s="359">
        <v>90</v>
      </c>
      <c r="K101" s="359">
        <v>10</v>
      </c>
      <c r="L101" s="253"/>
    </row>
    <row r="102" spans="1:12" ht="30.75" customHeight="1">
      <c r="A102" s="356">
        <v>96</v>
      </c>
      <c r="B102" s="205" t="s">
        <v>5018</v>
      </c>
      <c r="C102" s="250">
        <v>44147</v>
      </c>
      <c r="D102" s="255" t="s">
        <v>5382</v>
      </c>
      <c r="E102" s="359" t="s">
        <v>4988</v>
      </c>
      <c r="F102" s="359" t="s">
        <v>4772</v>
      </c>
      <c r="G102" s="359">
        <v>130</v>
      </c>
      <c r="H102" s="359">
        <v>9</v>
      </c>
      <c r="I102" s="359">
        <v>5.4</v>
      </c>
      <c r="J102" s="359">
        <v>300</v>
      </c>
      <c r="K102" s="359">
        <v>3</v>
      </c>
      <c r="L102" s="253"/>
    </row>
    <row r="103" spans="1:12" ht="30.75" customHeight="1">
      <c r="A103" s="356">
        <v>97</v>
      </c>
      <c r="B103" s="210" t="s">
        <v>4710</v>
      </c>
      <c r="C103" s="250">
        <v>44147</v>
      </c>
      <c r="D103" s="255" t="s">
        <v>5326</v>
      </c>
      <c r="E103" s="359" t="s">
        <v>4988</v>
      </c>
      <c r="F103" s="359" t="s">
        <v>4772</v>
      </c>
      <c r="G103" s="359">
        <v>130</v>
      </c>
      <c r="H103" s="359">
        <v>14</v>
      </c>
      <c r="I103" s="359">
        <v>14.4</v>
      </c>
      <c r="J103" s="359">
        <v>100</v>
      </c>
      <c r="K103" s="359">
        <v>30</v>
      </c>
      <c r="L103" s="253">
        <v>35750</v>
      </c>
    </row>
    <row r="104" spans="1:12" ht="30.75" customHeight="1">
      <c r="A104" s="356">
        <v>98</v>
      </c>
      <c r="B104" s="210" t="s">
        <v>4712</v>
      </c>
      <c r="C104" s="250">
        <v>44148</v>
      </c>
      <c r="D104" s="266" t="s">
        <v>5363</v>
      </c>
      <c r="E104" s="359" t="s">
        <v>4763</v>
      </c>
      <c r="F104" s="359" t="s">
        <v>4864</v>
      </c>
      <c r="G104" s="359">
        <v>3921</v>
      </c>
      <c r="H104" s="359">
        <v>2</v>
      </c>
      <c r="I104" s="359">
        <v>2.8</v>
      </c>
      <c r="J104" s="359">
        <v>63</v>
      </c>
      <c r="K104" s="359">
        <v>10</v>
      </c>
      <c r="L104" s="272"/>
    </row>
    <row r="105" spans="1:12" ht="30.75" customHeight="1">
      <c r="A105" s="356">
        <v>99</v>
      </c>
      <c r="B105" s="205" t="s">
        <v>4715</v>
      </c>
      <c r="C105" s="250">
        <v>44148</v>
      </c>
      <c r="D105" s="266" t="s">
        <v>5363</v>
      </c>
      <c r="E105" s="359" t="s">
        <v>4763</v>
      </c>
      <c r="F105" s="359" t="s">
        <v>4864</v>
      </c>
      <c r="G105" s="359">
        <v>3839</v>
      </c>
      <c r="H105" s="359">
        <v>2</v>
      </c>
      <c r="I105" s="359">
        <v>2.8</v>
      </c>
      <c r="J105" s="359">
        <v>63</v>
      </c>
      <c r="K105" s="359">
        <v>10</v>
      </c>
      <c r="L105" s="272"/>
    </row>
    <row r="106" spans="1:12" ht="30.75" customHeight="1">
      <c r="A106" s="356">
        <v>100</v>
      </c>
      <c r="B106" s="210" t="s">
        <v>4717</v>
      </c>
      <c r="C106" s="250">
        <v>44148</v>
      </c>
      <c r="D106" s="266" t="s">
        <v>5363</v>
      </c>
      <c r="E106" s="359" t="s">
        <v>4805</v>
      </c>
      <c r="F106" s="359" t="s">
        <v>4744</v>
      </c>
      <c r="G106" s="361" t="s">
        <v>5383</v>
      </c>
      <c r="H106" s="359">
        <v>2</v>
      </c>
      <c r="I106" s="359">
        <v>2.8</v>
      </c>
      <c r="J106" s="359">
        <v>200</v>
      </c>
      <c r="K106" s="359">
        <v>10</v>
      </c>
      <c r="L106" s="272"/>
    </row>
    <row r="107" spans="1:12" ht="30.75" customHeight="1">
      <c r="A107" s="356">
        <v>101</v>
      </c>
      <c r="B107" s="210" t="s">
        <v>4720</v>
      </c>
      <c r="C107" s="250">
        <v>44151</v>
      </c>
      <c r="D107" s="266" t="s">
        <v>5363</v>
      </c>
      <c r="E107" s="359" t="s">
        <v>4763</v>
      </c>
      <c r="F107" s="359" t="s">
        <v>4764</v>
      </c>
      <c r="G107" s="359">
        <v>528</v>
      </c>
      <c r="H107" s="359">
        <v>2</v>
      </c>
      <c r="I107" s="359">
        <v>2.8</v>
      </c>
      <c r="J107" s="359">
        <v>200</v>
      </c>
      <c r="K107" s="359">
        <v>10</v>
      </c>
      <c r="L107" s="272"/>
    </row>
    <row r="108" spans="1:12" ht="30.75" customHeight="1">
      <c r="A108" s="356">
        <v>102</v>
      </c>
      <c r="B108" s="210" t="s">
        <v>4722</v>
      </c>
      <c r="C108" s="250">
        <v>44151</v>
      </c>
      <c r="D108" s="266" t="s">
        <v>5363</v>
      </c>
      <c r="E108" s="359" t="s">
        <v>4805</v>
      </c>
      <c r="F108" s="359" t="s">
        <v>4772</v>
      </c>
      <c r="G108" s="361" t="s">
        <v>5384</v>
      </c>
      <c r="H108" s="359">
        <v>3</v>
      </c>
      <c r="I108" s="359">
        <v>4.2</v>
      </c>
      <c r="J108" s="359">
        <v>200</v>
      </c>
      <c r="K108" s="359">
        <v>10</v>
      </c>
      <c r="L108" s="272"/>
    </row>
    <row r="109" spans="1:12" ht="30.75" customHeight="1">
      <c r="A109" s="356">
        <v>103</v>
      </c>
      <c r="B109" s="210" t="s">
        <v>4725</v>
      </c>
      <c r="C109" s="250">
        <v>44152</v>
      </c>
      <c r="D109" s="266" t="s">
        <v>5363</v>
      </c>
      <c r="E109" s="359" t="s">
        <v>4763</v>
      </c>
      <c r="F109" s="359" t="s">
        <v>4764</v>
      </c>
      <c r="G109" s="359">
        <v>528</v>
      </c>
      <c r="H109" s="359">
        <v>2</v>
      </c>
      <c r="I109" s="359">
        <v>2.8</v>
      </c>
      <c r="J109" s="359">
        <v>200</v>
      </c>
      <c r="K109" s="359">
        <v>10</v>
      </c>
      <c r="L109" s="272"/>
    </row>
    <row r="110" spans="1:12" ht="30.75" customHeight="1">
      <c r="A110" s="356">
        <v>104</v>
      </c>
      <c r="B110" s="210" t="s">
        <v>4726</v>
      </c>
      <c r="C110" s="250">
        <v>44152</v>
      </c>
      <c r="D110" s="255" t="s">
        <v>5382</v>
      </c>
      <c r="E110" s="359" t="s">
        <v>5075</v>
      </c>
      <c r="F110" s="359" t="s">
        <v>4826</v>
      </c>
      <c r="G110" s="359">
        <v>735</v>
      </c>
      <c r="H110" s="359">
        <v>8.5</v>
      </c>
      <c r="I110" s="359">
        <v>17.899999999999999</v>
      </c>
      <c r="J110" s="359">
        <v>300</v>
      </c>
      <c r="K110" s="359">
        <v>5</v>
      </c>
      <c r="L110" s="272"/>
    </row>
    <row r="111" spans="1:12" ht="30.75" customHeight="1">
      <c r="A111" s="356">
        <v>105</v>
      </c>
      <c r="B111" s="210" t="s">
        <v>5031</v>
      </c>
      <c r="C111" s="250">
        <v>44154</v>
      </c>
      <c r="D111" s="255" t="s">
        <v>5326</v>
      </c>
      <c r="E111" s="359" t="s">
        <v>5075</v>
      </c>
      <c r="F111" s="359" t="s">
        <v>4826</v>
      </c>
      <c r="G111" s="359" t="s">
        <v>5385</v>
      </c>
      <c r="H111" s="359">
        <v>25</v>
      </c>
      <c r="I111" s="359">
        <v>1</v>
      </c>
      <c r="J111" s="359">
        <v>30</v>
      </c>
      <c r="K111" s="359">
        <v>30</v>
      </c>
      <c r="L111" s="272"/>
    </row>
    <row r="112" spans="1:12" ht="30.75" customHeight="1">
      <c r="A112" s="356">
        <v>106</v>
      </c>
      <c r="B112" s="210" t="s">
        <v>4728</v>
      </c>
      <c r="C112" s="250">
        <v>44158</v>
      </c>
      <c r="D112" s="266" t="s">
        <v>5363</v>
      </c>
      <c r="E112" s="359" t="s">
        <v>4988</v>
      </c>
      <c r="F112" s="359" t="s">
        <v>4772</v>
      </c>
      <c r="G112" s="359">
        <v>130</v>
      </c>
      <c r="H112" s="359">
        <v>1.5</v>
      </c>
      <c r="I112" s="359">
        <v>2.1</v>
      </c>
      <c r="J112" s="359">
        <v>110</v>
      </c>
      <c r="K112" s="359">
        <v>10</v>
      </c>
      <c r="L112" s="272"/>
    </row>
    <row r="113" spans="1:12" ht="30.75" customHeight="1">
      <c r="A113" s="356">
        <v>107</v>
      </c>
      <c r="B113" s="205" t="s">
        <v>4731</v>
      </c>
      <c r="C113" s="250">
        <v>44158</v>
      </c>
      <c r="D113" s="266" t="s">
        <v>5363</v>
      </c>
      <c r="E113" s="359" t="s">
        <v>4788</v>
      </c>
      <c r="F113" s="359" t="s">
        <v>4789</v>
      </c>
      <c r="G113" s="359" t="s">
        <v>5386</v>
      </c>
      <c r="H113" s="359">
        <v>15</v>
      </c>
      <c r="I113" s="359">
        <v>21</v>
      </c>
      <c r="J113" s="359">
        <v>40</v>
      </c>
      <c r="K113" s="359">
        <v>10</v>
      </c>
      <c r="L113" s="272"/>
    </row>
    <row r="114" spans="1:12" ht="30.75" customHeight="1">
      <c r="A114" s="356">
        <v>108</v>
      </c>
      <c r="B114" s="210" t="s">
        <v>4734</v>
      </c>
      <c r="C114" s="250">
        <v>44159</v>
      </c>
      <c r="D114" s="255" t="s">
        <v>5382</v>
      </c>
      <c r="E114" s="359" t="s">
        <v>5387</v>
      </c>
      <c r="F114" s="359" t="s">
        <v>4822</v>
      </c>
      <c r="G114" s="359">
        <v>587</v>
      </c>
      <c r="H114" s="359">
        <v>12</v>
      </c>
      <c r="I114" s="359">
        <v>12</v>
      </c>
      <c r="J114" s="359">
        <v>300</v>
      </c>
      <c r="K114" s="359">
        <v>2</v>
      </c>
      <c r="L114" s="272"/>
    </row>
    <row r="115" spans="1:12" ht="30.75" customHeight="1">
      <c r="A115" s="356">
        <v>109</v>
      </c>
      <c r="B115" s="210" t="s">
        <v>5042</v>
      </c>
      <c r="C115" s="250">
        <v>44161</v>
      </c>
      <c r="D115" s="266" t="s">
        <v>5363</v>
      </c>
      <c r="E115" s="359" t="s">
        <v>4980</v>
      </c>
      <c r="F115" s="359" t="s">
        <v>4776</v>
      </c>
      <c r="G115" s="359">
        <v>498</v>
      </c>
      <c r="H115" s="359">
        <v>22.5</v>
      </c>
      <c r="I115" s="359">
        <v>40.6</v>
      </c>
      <c r="J115" s="359">
        <v>50</v>
      </c>
      <c r="K115" s="359">
        <v>10</v>
      </c>
      <c r="L115" s="272"/>
    </row>
    <row r="116" spans="1:12" ht="30.75" customHeight="1">
      <c r="A116" s="356">
        <v>110</v>
      </c>
      <c r="B116" s="205" t="s">
        <v>5045</v>
      </c>
      <c r="C116" s="250">
        <v>44161</v>
      </c>
      <c r="D116" s="266" t="s">
        <v>5363</v>
      </c>
      <c r="E116" s="359" t="s">
        <v>4775</v>
      </c>
      <c r="F116" s="359" t="s">
        <v>4776</v>
      </c>
      <c r="G116" s="361" t="s">
        <v>5388</v>
      </c>
      <c r="H116" s="359">
        <v>3</v>
      </c>
      <c r="I116" s="359">
        <v>4.2</v>
      </c>
      <c r="J116" s="359">
        <v>63</v>
      </c>
      <c r="K116" s="359">
        <v>10</v>
      </c>
      <c r="L116" s="272"/>
    </row>
    <row r="117" spans="1:12" ht="30.75" customHeight="1">
      <c r="A117" s="356">
        <v>111</v>
      </c>
      <c r="B117" s="210" t="s">
        <v>5046</v>
      </c>
      <c r="C117" s="250">
        <v>44161</v>
      </c>
      <c r="D117" s="255" t="s">
        <v>5389</v>
      </c>
      <c r="E117" s="359" t="s">
        <v>4833</v>
      </c>
      <c r="F117" s="359" t="s">
        <v>4826</v>
      </c>
      <c r="G117" s="359" t="s">
        <v>5390</v>
      </c>
      <c r="H117" s="359">
        <v>13</v>
      </c>
      <c r="I117" s="359">
        <v>15.6</v>
      </c>
      <c r="J117" s="359">
        <v>300</v>
      </c>
      <c r="K117" s="359">
        <v>2</v>
      </c>
      <c r="L117" s="272"/>
    </row>
    <row r="118" spans="1:12" ht="30.75" customHeight="1">
      <c r="A118" s="356">
        <v>112</v>
      </c>
      <c r="B118" s="210" t="s">
        <v>5048</v>
      </c>
      <c r="C118" s="250">
        <v>44161</v>
      </c>
      <c r="D118" s="255" t="s">
        <v>5251</v>
      </c>
      <c r="E118" s="359" t="s">
        <v>4968</v>
      </c>
      <c r="F118" s="359" t="s">
        <v>4768</v>
      </c>
      <c r="G118" s="359">
        <v>3499</v>
      </c>
      <c r="H118" s="359">
        <v>1.8</v>
      </c>
      <c r="I118" s="359">
        <v>3.2</v>
      </c>
      <c r="J118" s="359">
        <v>300</v>
      </c>
      <c r="K118" s="359">
        <v>10</v>
      </c>
      <c r="L118" s="272"/>
    </row>
    <row r="119" spans="1:12" ht="30.75" customHeight="1">
      <c r="A119" s="356">
        <v>113</v>
      </c>
      <c r="B119" s="210" t="s">
        <v>5049</v>
      </c>
      <c r="C119" s="250">
        <v>44162</v>
      </c>
      <c r="D119" s="255" t="s">
        <v>5326</v>
      </c>
      <c r="E119" s="359" t="s">
        <v>5036</v>
      </c>
      <c r="F119" s="359" t="s">
        <v>4822</v>
      </c>
      <c r="G119" s="254" t="s">
        <v>5374</v>
      </c>
      <c r="H119" s="359">
        <v>8</v>
      </c>
      <c r="I119" s="359">
        <v>5.6</v>
      </c>
      <c r="J119" s="359">
        <v>100</v>
      </c>
      <c r="K119" s="359">
        <v>3</v>
      </c>
      <c r="L119" s="272"/>
    </row>
    <row r="120" spans="1:12" ht="30.75" customHeight="1">
      <c r="A120" s="356">
        <v>114</v>
      </c>
      <c r="B120" s="210" t="s">
        <v>5052</v>
      </c>
      <c r="C120" s="276">
        <v>44165</v>
      </c>
      <c r="D120" s="255" t="s">
        <v>5391</v>
      </c>
      <c r="E120" s="248" t="s">
        <v>4833</v>
      </c>
      <c r="F120" s="359" t="s">
        <v>4826</v>
      </c>
      <c r="G120" s="248" t="s">
        <v>5392</v>
      </c>
      <c r="H120" s="359">
        <v>7</v>
      </c>
      <c r="I120" s="359">
        <v>4.2</v>
      </c>
      <c r="J120" s="359">
        <v>400</v>
      </c>
      <c r="K120" s="359">
        <v>3</v>
      </c>
      <c r="L120" s="277"/>
    </row>
    <row r="121" spans="1:12" ht="30.75" customHeight="1">
      <c r="A121" s="356">
        <v>115</v>
      </c>
      <c r="B121" s="210" t="s">
        <v>5054</v>
      </c>
      <c r="C121" s="276">
        <v>44175</v>
      </c>
      <c r="D121" s="255" t="s">
        <v>5326</v>
      </c>
      <c r="E121" s="248" t="s">
        <v>5075</v>
      </c>
      <c r="F121" s="248" t="s">
        <v>4826</v>
      </c>
      <c r="G121" s="248" t="s">
        <v>5393</v>
      </c>
      <c r="H121" s="248">
        <v>5</v>
      </c>
      <c r="I121" s="248">
        <v>3</v>
      </c>
      <c r="J121" s="248">
        <v>30</v>
      </c>
      <c r="K121" s="248">
        <v>4</v>
      </c>
      <c r="L121" s="277"/>
    </row>
    <row r="122" spans="1:12" ht="30.75" customHeight="1">
      <c r="A122" s="356">
        <v>116</v>
      </c>
      <c r="B122" s="210" t="s">
        <v>5394</v>
      </c>
      <c r="C122" s="276">
        <v>44175</v>
      </c>
      <c r="D122" s="255" t="s">
        <v>5363</v>
      </c>
      <c r="E122" s="359" t="s">
        <v>5395</v>
      </c>
      <c r="F122" s="359" t="s">
        <v>4878</v>
      </c>
      <c r="G122" s="248" t="s">
        <v>5396</v>
      </c>
      <c r="H122" s="248">
        <v>1</v>
      </c>
      <c r="I122" s="248">
        <v>1.4</v>
      </c>
      <c r="J122" s="248">
        <v>63</v>
      </c>
      <c r="K122" s="248">
        <v>10</v>
      </c>
      <c r="L122" s="277"/>
    </row>
    <row r="123" spans="1:12" ht="30.75" customHeight="1">
      <c r="A123" s="356">
        <v>117</v>
      </c>
      <c r="B123" s="210" t="s">
        <v>5397</v>
      </c>
      <c r="C123" s="276">
        <v>44188</v>
      </c>
      <c r="D123" s="255" t="s">
        <v>5398</v>
      </c>
      <c r="E123" s="248" t="s">
        <v>4998</v>
      </c>
      <c r="F123" s="248" t="s">
        <v>4789</v>
      </c>
      <c r="G123" s="278" t="s">
        <v>5399</v>
      </c>
      <c r="H123" s="248">
        <v>7</v>
      </c>
      <c r="I123" s="248">
        <v>10.5</v>
      </c>
      <c r="J123" s="248">
        <v>450</v>
      </c>
      <c r="K123" s="248">
        <v>1</v>
      </c>
      <c r="L123" s="277"/>
    </row>
  </sheetData>
  <autoFilter ref="A3:L123" xr:uid="{00000000-0009-0000-0000-00000E000000}"/>
  <mergeCells count="1">
    <mergeCell ref="A2:L2"/>
  </mergeCells>
  <phoneticPr fontId="8" type="noConversion"/>
  <pageMargins left="0.7" right="0.7" top="0.75" bottom="0.75" header="0.3" footer="0.3"/>
  <pageSetup paperSize="9" scale="85" fitToHeight="0" orientation="landscape" r:id="rId1"/>
  <rowBreaks count="1" manualBreakCount="1">
    <brk id="80" max="25" man="1"/>
  </rowBreaks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M140"/>
  <sheetViews>
    <sheetView view="pageBreakPreview" zoomScaleNormal="100" zoomScaleSheetLayoutView="100" workbookViewId="0">
      <pane xSplit="4" ySplit="3" topLeftCell="E4" activePane="bottomRight" state="frozen"/>
      <selection pane="topRight" activeCell="G1" sqref="G1"/>
      <selection pane="bottomLeft" activeCell="A4" sqref="A4"/>
      <selection pane="bottomRight" activeCell="A3" sqref="A3"/>
    </sheetView>
  </sheetViews>
  <sheetFormatPr defaultRowHeight="16.5"/>
  <cols>
    <col min="1" max="2" width="8.88671875" style="230"/>
    <col min="3" max="3" width="9.88671875" style="264" bestFit="1" customWidth="1"/>
    <col min="4" max="4" width="26.6640625" style="264" customWidth="1"/>
    <col min="5" max="5" width="13.109375" style="264" customWidth="1"/>
    <col min="6" max="6" width="9.109375" style="264" bestFit="1" customWidth="1"/>
    <col min="7" max="7" width="10.77734375" style="282" customWidth="1"/>
    <col min="8" max="11" width="8.88671875" style="264"/>
    <col min="12" max="12" width="11" style="264" bestFit="1" customWidth="1"/>
    <col min="13" max="13" width="9.6640625" style="230" bestFit="1" customWidth="1"/>
    <col min="14" max="14" width="12.77734375" style="230" bestFit="1" customWidth="1"/>
    <col min="15" max="16384" width="8.88671875" style="230"/>
  </cols>
  <sheetData>
    <row r="1" spans="1:13">
      <c r="A1" s="196"/>
      <c r="B1" s="196"/>
      <c r="C1" s="196"/>
      <c r="D1" s="196"/>
      <c r="E1" s="196"/>
      <c r="F1" s="196"/>
      <c r="G1" s="279"/>
      <c r="H1" s="196"/>
      <c r="I1" s="196"/>
      <c r="J1" s="196"/>
      <c r="K1" s="196"/>
      <c r="L1" s="196"/>
    </row>
    <row r="2" spans="1:13" ht="51" customHeight="1">
      <c r="A2" s="508" t="s">
        <v>670</v>
      </c>
      <c r="B2" s="509"/>
      <c r="C2" s="509"/>
      <c r="D2" s="509"/>
      <c r="E2" s="509"/>
      <c r="F2" s="509"/>
      <c r="G2" s="509"/>
      <c r="H2" s="509"/>
      <c r="I2" s="509"/>
      <c r="J2" s="509"/>
      <c r="K2" s="509"/>
      <c r="L2" s="509"/>
    </row>
    <row r="3" spans="1:13" ht="40.5">
      <c r="A3" s="199" t="s">
        <v>4457</v>
      </c>
      <c r="B3" s="356" t="s">
        <v>4458</v>
      </c>
      <c r="C3" s="357" t="s">
        <v>4459</v>
      </c>
      <c r="D3" s="358" t="s">
        <v>4460</v>
      </c>
      <c r="E3" s="359" t="s">
        <v>4461</v>
      </c>
      <c r="F3" s="359" t="s">
        <v>4462</v>
      </c>
      <c r="G3" s="361" t="s">
        <v>4463</v>
      </c>
      <c r="H3" s="359" t="s">
        <v>4464</v>
      </c>
      <c r="I3" s="359" t="s">
        <v>4465</v>
      </c>
      <c r="J3" s="359" t="s">
        <v>4466</v>
      </c>
      <c r="K3" s="359" t="s">
        <v>4467</v>
      </c>
      <c r="L3" s="359" t="s">
        <v>5400</v>
      </c>
    </row>
    <row r="4" spans="1:13" ht="30" customHeight="1">
      <c r="A4" s="356">
        <v>1</v>
      </c>
      <c r="B4" s="210" t="s">
        <v>4746</v>
      </c>
      <c r="C4" s="250">
        <v>44251</v>
      </c>
      <c r="D4" s="359" t="s">
        <v>5401</v>
      </c>
      <c r="E4" s="359" t="s">
        <v>5072</v>
      </c>
      <c r="F4" s="359" t="s">
        <v>4822</v>
      </c>
      <c r="G4" s="361" t="s">
        <v>5402</v>
      </c>
      <c r="H4" s="252">
        <v>6</v>
      </c>
      <c r="I4" s="252">
        <v>9</v>
      </c>
      <c r="J4" s="359">
        <v>450</v>
      </c>
      <c r="K4" s="359">
        <v>1</v>
      </c>
      <c r="L4" s="253">
        <v>0</v>
      </c>
    </row>
    <row r="5" spans="1:13" ht="30" customHeight="1">
      <c r="A5" s="356">
        <v>2</v>
      </c>
      <c r="B5" s="210" t="s">
        <v>4751</v>
      </c>
      <c r="C5" s="250">
        <v>44261</v>
      </c>
      <c r="D5" s="359" t="s">
        <v>5403</v>
      </c>
      <c r="E5" s="359" t="s">
        <v>4775</v>
      </c>
      <c r="F5" s="359" t="s">
        <v>4814</v>
      </c>
      <c r="G5" s="361" t="s">
        <v>5404</v>
      </c>
      <c r="H5" s="252">
        <v>5</v>
      </c>
      <c r="I5" s="252">
        <v>7</v>
      </c>
      <c r="J5" s="359">
        <v>63</v>
      </c>
      <c r="K5" s="359">
        <v>10</v>
      </c>
      <c r="L5" s="253"/>
    </row>
    <row r="6" spans="1:13" ht="30" customHeight="1">
      <c r="A6" s="356">
        <v>3</v>
      </c>
      <c r="B6" s="210" t="s">
        <v>4753</v>
      </c>
      <c r="C6" s="250">
        <v>44261</v>
      </c>
      <c r="D6" s="359" t="s">
        <v>5403</v>
      </c>
      <c r="E6" s="359" t="s">
        <v>4998</v>
      </c>
      <c r="F6" s="359" t="s">
        <v>4789</v>
      </c>
      <c r="G6" s="361" t="s">
        <v>5399</v>
      </c>
      <c r="H6" s="252">
        <v>3</v>
      </c>
      <c r="I6" s="252">
        <v>4.2</v>
      </c>
      <c r="J6" s="359">
        <v>63</v>
      </c>
      <c r="K6" s="359">
        <v>10</v>
      </c>
      <c r="L6" s="253"/>
    </row>
    <row r="7" spans="1:13" ht="30" customHeight="1">
      <c r="A7" s="356">
        <v>4</v>
      </c>
      <c r="B7" s="210" t="s">
        <v>4758</v>
      </c>
      <c r="C7" s="250">
        <v>44261</v>
      </c>
      <c r="D7" s="359" t="s">
        <v>5403</v>
      </c>
      <c r="E7" s="359" t="s">
        <v>5126</v>
      </c>
      <c r="F7" s="359" t="s">
        <v>4768</v>
      </c>
      <c r="G7" s="361" t="s">
        <v>5405</v>
      </c>
      <c r="H7" s="252">
        <v>1</v>
      </c>
      <c r="I7" s="252">
        <v>1.4</v>
      </c>
      <c r="J7" s="359">
        <v>80</v>
      </c>
      <c r="K7" s="359">
        <v>10</v>
      </c>
      <c r="L7" s="253"/>
    </row>
    <row r="8" spans="1:13" ht="30" customHeight="1">
      <c r="A8" s="356">
        <v>5</v>
      </c>
      <c r="B8" s="210" t="s">
        <v>4761</v>
      </c>
      <c r="C8" s="250">
        <v>44261</v>
      </c>
      <c r="D8" s="359" t="s">
        <v>5014</v>
      </c>
      <c r="E8" s="359" t="s">
        <v>4763</v>
      </c>
      <c r="F8" s="359" t="s">
        <v>4822</v>
      </c>
      <c r="G8" s="361" t="s">
        <v>5406</v>
      </c>
      <c r="H8" s="252">
        <v>14</v>
      </c>
      <c r="I8" s="252">
        <v>9.8000000000000007</v>
      </c>
      <c r="J8" s="359">
        <v>100</v>
      </c>
      <c r="K8" s="359">
        <v>3</v>
      </c>
      <c r="L8" s="253"/>
    </row>
    <row r="9" spans="1:13" ht="30" customHeight="1">
      <c r="A9" s="356">
        <v>6</v>
      </c>
      <c r="B9" s="210" t="s">
        <v>4766</v>
      </c>
      <c r="C9" s="250">
        <v>44261</v>
      </c>
      <c r="D9" s="359" t="s">
        <v>4862</v>
      </c>
      <c r="E9" s="359" t="s">
        <v>4982</v>
      </c>
      <c r="F9" s="359" t="s">
        <v>4822</v>
      </c>
      <c r="G9" s="361" t="s">
        <v>5407</v>
      </c>
      <c r="H9" s="252">
        <v>5</v>
      </c>
      <c r="I9" s="252">
        <v>7</v>
      </c>
      <c r="J9" s="359">
        <v>63</v>
      </c>
      <c r="K9" s="359">
        <v>10</v>
      </c>
      <c r="L9" s="253"/>
    </row>
    <row r="10" spans="1:13" ht="30" customHeight="1">
      <c r="A10" s="356">
        <v>7</v>
      </c>
      <c r="B10" s="210" t="s">
        <v>4770</v>
      </c>
      <c r="C10" s="250">
        <v>44265</v>
      </c>
      <c r="D10" s="359" t="s">
        <v>5100</v>
      </c>
      <c r="E10" s="359" t="s">
        <v>5408</v>
      </c>
      <c r="F10" s="359" t="s">
        <v>4789</v>
      </c>
      <c r="G10" s="361" t="s">
        <v>5409</v>
      </c>
      <c r="H10" s="252">
        <v>9</v>
      </c>
      <c r="I10" s="252">
        <v>12.6</v>
      </c>
      <c r="J10" s="359">
        <v>775</v>
      </c>
      <c r="K10" s="359">
        <v>10</v>
      </c>
      <c r="L10" s="253">
        <v>16500</v>
      </c>
    </row>
    <row r="11" spans="1:13" ht="30" customHeight="1">
      <c r="A11" s="356">
        <v>8</v>
      </c>
      <c r="B11" s="210" t="s">
        <v>4774</v>
      </c>
      <c r="C11" s="250">
        <v>44266</v>
      </c>
      <c r="D11" s="359" t="s">
        <v>5410</v>
      </c>
      <c r="E11" s="359" t="s">
        <v>4964</v>
      </c>
      <c r="F11" s="359" t="s">
        <v>4768</v>
      </c>
      <c r="G11" s="361" t="s">
        <v>5411</v>
      </c>
      <c r="H11" s="252">
        <v>2</v>
      </c>
      <c r="I11" s="252">
        <v>4</v>
      </c>
      <c r="J11" s="359">
        <v>800</v>
      </c>
      <c r="K11" s="359">
        <v>20</v>
      </c>
      <c r="L11" s="253"/>
    </row>
    <row r="12" spans="1:13" ht="30" customHeight="1">
      <c r="A12" s="356">
        <v>9</v>
      </c>
      <c r="B12" s="210" t="s">
        <v>4778</v>
      </c>
      <c r="C12" s="250">
        <v>44272</v>
      </c>
      <c r="D12" s="359" t="s">
        <v>5412</v>
      </c>
      <c r="E12" s="359" t="s">
        <v>4763</v>
      </c>
      <c r="F12" s="359" t="s">
        <v>4822</v>
      </c>
      <c r="G12" s="361" t="s">
        <v>5413</v>
      </c>
      <c r="H12" s="252">
        <v>93</v>
      </c>
      <c r="I12" s="252">
        <v>65.099999999999994</v>
      </c>
      <c r="J12" s="359">
        <v>100</v>
      </c>
      <c r="K12" s="359">
        <v>10</v>
      </c>
      <c r="L12" s="253">
        <v>61380</v>
      </c>
    </row>
    <row r="13" spans="1:13" ht="30" customHeight="1">
      <c r="A13" s="356">
        <v>10</v>
      </c>
      <c r="B13" s="210" t="s">
        <v>4781</v>
      </c>
      <c r="C13" s="250">
        <v>44273</v>
      </c>
      <c r="D13" s="359" t="s">
        <v>5007</v>
      </c>
      <c r="E13" s="359" t="s">
        <v>4788</v>
      </c>
      <c r="F13" s="359" t="s">
        <v>4789</v>
      </c>
      <c r="G13" s="361" t="s">
        <v>5414</v>
      </c>
      <c r="H13" s="252">
        <v>13</v>
      </c>
      <c r="I13" s="252">
        <v>15.6</v>
      </c>
      <c r="J13" s="359">
        <v>50</v>
      </c>
      <c r="K13" s="359">
        <v>30</v>
      </c>
      <c r="L13" s="253">
        <v>39600</v>
      </c>
      <c r="M13" s="231"/>
    </row>
    <row r="14" spans="1:13" ht="30" customHeight="1">
      <c r="A14" s="356">
        <v>11</v>
      </c>
      <c r="B14" s="210" t="s">
        <v>4786</v>
      </c>
      <c r="C14" s="250">
        <v>44275</v>
      </c>
      <c r="D14" s="359" t="s">
        <v>5415</v>
      </c>
      <c r="E14" s="359" t="s">
        <v>4748</v>
      </c>
      <c r="F14" s="359" t="s">
        <v>4749</v>
      </c>
      <c r="G14" s="361" t="s">
        <v>5416</v>
      </c>
      <c r="H14" s="252">
        <v>1.2</v>
      </c>
      <c r="I14" s="252">
        <v>1.4</v>
      </c>
      <c r="J14" s="359">
        <v>500</v>
      </c>
      <c r="K14" s="359">
        <v>1</v>
      </c>
      <c r="L14" s="253"/>
      <c r="M14" s="231"/>
    </row>
    <row r="15" spans="1:13" ht="30" customHeight="1">
      <c r="A15" s="356">
        <v>12</v>
      </c>
      <c r="B15" s="210" t="s">
        <v>4777</v>
      </c>
      <c r="C15" s="250">
        <v>44273</v>
      </c>
      <c r="D15" s="359" t="s">
        <v>4862</v>
      </c>
      <c r="E15" s="359" t="s">
        <v>4775</v>
      </c>
      <c r="F15" s="359" t="s">
        <v>4814</v>
      </c>
      <c r="G15" s="361" t="s">
        <v>5417</v>
      </c>
      <c r="H15" s="252">
        <v>5</v>
      </c>
      <c r="I15" s="252">
        <v>7</v>
      </c>
      <c r="J15" s="359">
        <v>63</v>
      </c>
      <c r="K15" s="359">
        <v>3</v>
      </c>
      <c r="L15" s="253"/>
      <c r="M15" s="231"/>
    </row>
    <row r="16" spans="1:13" ht="30" customHeight="1">
      <c r="A16" s="356">
        <v>13</v>
      </c>
      <c r="B16" s="210" t="s">
        <v>4793</v>
      </c>
      <c r="C16" s="250">
        <v>44277</v>
      </c>
      <c r="D16" s="359" t="s">
        <v>5415</v>
      </c>
      <c r="E16" s="359" t="s">
        <v>4829</v>
      </c>
      <c r="F16" s="359" t="s">
        <v>4959</v>
      </c>
      <c r="G16" s="361" t="s">
        <v>5418</v>
      </c>
      <c r="H16" s="252">
        <v>1.2</v>
      </c>
      <c r="I16" s="252">
        <v>1.4</v>
      </c>
      <c r="J16" s="359">
        <v>400</v>
      </c>
      <c r="K16" s="359">
        <v>1</v>
      </c>
      <c r="L16" s="253"/>
      <c r="M16" s="231"/>
    </row>
    <row r="17" spans="1:13" ht="30" customHeight="1">
      <c r="A17" s="356">
        <v>14</v>
      </c>
      <c r="B17" s="210" t="s">
        <v>4797</v>
      </c>
      <c r="C17" s="250">
        <v>44276</v>
      </c>
      <c r="D17" s="359" t="s">
        <v>4862</v>
      </c>
      <c r="E17" s="359" t="s">
        <v>4805</v>
      </c>
      <c r="F17" s="359" t="s">
        <v>4772</v>
      </c>
      <c r="G17" s="361" t="s">
        <v>5419</v>
      </c>
      <c r="H17" s="252">
        <v>4</v>
      </c>
      <c r="I17" s="252">
        <v>5.6</v>
      </c>
      <c r="J17" s="359">
        <v>63</v>
      </c>
      <c r="K17" s="359">
        <v>10</v>
      </c>
      <c r="L17" s="253"/>
      <c r="M17" s="232"/>
    </row>
    <row r="18" spans="1:13" ht="30" customHeight="1">
      <c r="A18" s="356">
        <v>15</v>
      </c>
      <c r="B18" s="210" t="s">
        <v>4801</v>
      </c>
      <c r="C18" s="250">
        <v>44276</v>
      </c>
      <c r="D18" s="359" t="s">
        <v>5420</v>
      </c>
      <c r="E18" s="359" t="s">
        <v>4805</v>
      </c>
      <c r="F18" s="359" t="s">
        <v>4864</v>
      </c>
      <c r="G18" s="361" t="s">
        <v>5421</v>
      </c>
      <c r="H18" s="252">
        <v>70</v>
      </c>
      <c r="I18" s="252">
        <v>49</v>
      </c>
      <c r="J18" s="359">
        <v>100</v>
      </c>
      <c r="K18" s="359">
        <v>10</v>
      </c>
      <c r="L18" s="253">
        <v>46200</v>
      </c>
      <c r="M18" s="232"/>
    </row>
    <row r="19" spans="1:13" ht="30" customHeight="1">
      <c r="A19" s="356">
        <v>16</v>
      </c>
      <c r="B19" s="210" t="s">
        <v>4803</v>
      </c>
      <c r="C19" s="250">
        <v>44276</v>
      </c>
      <c r="D19" s="359" t="s">
        <v>5007</v>
      </c>
      <c r="E19" s="359" t="s">
        <v>4763</v>
      </c>
      <c r="F19" s="359" t="s">
        <v>4822</v>
      </c>
      <c r="G19" s="361" t="s">
        <v>5422</v>
      </c>
      <c r="H19" s="252">
        <v>20</v>
      </c>
      <c r="I19" s="252">
        <v>24</v>
      </c>
      <c r="J19" s="359">
        <v>50</v>
      </c>
      <c r="K19" s="359">
        <v>30</v>
      </c>
      <c r="L19" s="253">
        <v>61050</v>
      </c>
      <c r="M19" s="232"/>
    </row>
    <row r="20" spans="1:13" ht="30" customHeight="1">
      <c r="A20" s="356">
        <v>17</v>
      </c>
      <c r="B20" s="210" t="s">
        <v>4809</v>
      </c>
      <c r="C20" s="250">
        <v>44278</v>
      </c>
      <c r="D20" s="359" t="s">
        <v>5423</v>
      </c>
      <c r="E20" s="359" t="s">
        <v>4867</v>
      </c>
      <c r="F20" s="359" t="s">
        <v>4814</v>
      </c>
      <c r="G20" s="361" t="s">
        <v>5424</v>
      </c>
      <c r="H20" s="252">
        <v>1.2</v>
      </c>
      <c r="I20" s="252">
        <v>1.4</v>
      </c>
      <c r="J20" s="359">
        <v>400</v>
      </c>
      <c r="K20" s="359">
        <v>1</v>
      </c>
      <c r="L20" s="253"/>
      <c r="M20" s="233"/>
    </row>
    <row r="21" spans="1:13" ht="30" customHeight="1">
      <c r="A21" s="356">
        <v>18</v>
      </c>
      <c r="B21" s="210" t="s">
        <v>2</v>
      </c>
      <c r="C21" s="250">
        <v>44278</v>
      </c>
      <c r="D21" s="359" t="s">
        <v>5425</v>
      </c>
      <c r="E21" s="359" t="s">
        <v>4968</v>
      </c>
      <c r="F21" s="359" t="s">
        <v>4768</v>
      </c>
      <c r="G21" s="361" t="s">
        <v>5426</v>
      </c>
      <c r="H21" s="252">
        <v>0.8</v>
      </c>
      <c r="I21" s="252">
        <v>0.3</v>
      </c>
      <c r="J21" s="359">
        <v>400</v>
      </c>
      <c r="K21" s="359">
        <v>1</v>
      </c>
      <c r="L21" s="253"/>
      <c r="M21" s="233"/>
    </row>
    <row r="22" spans="1:13" ht="30" customHeight="1">
      <c r="A22" s="356">
        <v>19</v>
      </c>
      <c r="B22" s="210" t="s">
        <v>4536</v>
      </c>
      <c r="C22" s="250">
        <v>44279</v>
      </c>
      <c r="D22" s="359" t="s">
        <v>5427</v>
      </c>
      <c r="E22" s="359" t="s">
        <v>4833</v>
      </c>
      <c r="F22" s="359" t="s">
        <v>4822</v>
      </c>
      <c r="G22" s="361" t="s">
        <v>5428</v>
      </c>
      <c r="H22" s="252">
        <v>28</v>
      </c>
      <c r="I22" s="252">
        <v>14</v>
      </c>
      <c r="J22" s="359">
        <v>100</v>
      </c>
      <c r="K22" s="359">
        <v>10</v>
      </c>
      <c r="L22" s="253">
        <v>13860</v>
      </c>
      <c r="M22" s="233"/>
    </row>
    <row r="23" spans="1:13" ht="30" customHeight="1">
      <c r="A23" s="356">
        <v>20</v>
      </c>
      <c r="B23" s="210" t="s">
        <v>4539</v>
      </c>
      <c r="C23" s="250">
        <v>44283</v>
      </c>
      <c r="D23" s="359" t="s">
        <v>5429</v>
      </c>
      <c r="E23" s="359" t="s">
        <v>4775</v>
      </c>
      <c r="F23" s="359" t="s">
        <v>4776</v>
      </c>
      <c r="G23" s="361" t="s">
        <v>5227</v>
      </c>
      <c r="H23" s="252">
        <v>341</v>
      </c>
      <c r="I23" s="252">
        <v>966</v>
      </c>
      <c r="J23" s="359">
        <v>700</v>
      </c>
      <c r="K23" s="359">
        <v>60</v>
      </c>
      <c r="L23" s="253">
        <v>5013690</v>
      </c>
      <c r="M23" s="233"/>
    </row>
    <row r="24" spans="1:13" ht="30" customHeight="1">
      <c r="A24" s="356">
        <v>21</v>
      </c>
      <c r="B24" s="210" t="s">
        <v>4824</v>
      </c>
      <c r="C24" s="250">
        <v>44285</v>
      </c>
      <c r="D24" s="359" t="s">
        <v>5430</v>
      </c>
      <c r="E24" s="359" t="s">
        <v>4833</v>
      </c>
      <c r="F24" s="359" t="s">
        <v>4826</v>
      </c>
      <c r="G24" s="361" t="s">
        <v>5431</v>
      </c>
      <c r="H24" s="252">
        <v>2</v>
      </c>
      <c r="I24" s="252">
        <v>2</v>
      </c>
      <c r="J24" s="359">
        <v>30</v>
      </c>
      <c r="K24" s="359">
        <v>30</v>
      </c>
      <c r="L24" s="253"/>
      <c r="M24" s="233"/>
    </row>
    <row r="25" spans="1:13" ht="30" customHeight="1">
      <c r="A25" s="356">
        <v>22</v>
      </c>
      <c r="B25" s="210" t="s">
        <v>4827</v>
      </c>
      <c r="C25" s="250">
        <v>44285</v>
      </c>
      <c r="D25" s="359" t="s">
        <v>5430</v>
      </c>
      <c r="E25" s="359" t="s">
        <v>5075</v>
      </c>
      <c r="F25" s="359" t="s">
        <v>4826</v>
      </c>
      <c r="G25" s="361" t="s">
        <v>5432</v>
      </c>
      <c r="H25" s="252">
        <v>8</v>
      </c>
      <c r="I25" s="252">
        <v>8</v>
      </c>
      <c r="J25" s="359">
        <v>30</v>
      </c>
      <c r="K25" s="359">
        <v>30</v>
      </c>
      <c r="L25" s="253"/>
      <c r="M25" s="233"/>
    </row>
    <row r="26" spans="1:13" ht="30" customHeight="1">
      <c r="A26" s="356">
        <v>23</v>
      </c>
      <c r="B26" s="210" t="s">
        <v>4831</v>
      </c>
      <c r="C26" s="250">
        <v>44286</v>
      </c>
      <c r="D26" s="359" t="s">
        <v>5430</v>
      </c>
      <c r="E26" s="359" t="s">
        <v>4763</v>
      </c>
      <c r="F26" s="359" t="s">
        <v>4822</v>
      </c>
      <c r="G26" s="361" t="s">
        <v>5433</v>
      </c>
      <c r="H26" s="252">
        <v>45</v>
      </c>
      <c r="I26" s="252">
        <v>45</v>
      </c>
      <c r="J26" s="359">
        <v>30</v>
      </c>
      <c r="K26" s="359">
        <v>30</v>
      </c>
      <c r="L26" s="253"/>
      <c r="M26" s="233"/>
    </row>
    <row r="27" spans="1:13" ht="30" customHeight="1">
      <c r="A27" s="356">
        <v>24</v>
      </c>
      <c r="B27" s="210" t="s">
        <v>4838</v>
      </c>
      <c r="C27" s="250">
        <v>44286</v>
      </c>
      <c r="D27" s="359" t="s">
        <v>5430</v>
      </c>
      <c r="E27" s="359" t="s">
        <v>4763</v>
      </c>
      <c r="F27" s="359" t="s">
        <v>4822</v>
      </c>
      <c r="G27" s="361" t="s">
        <v>5434</v>
      </c>
      <c r="H27" s="252">
        <v>6</v>
      </c>
      <c r="I27" s="252">
        <v>6</v>
      </c>
      <c r="J27" s="359">
        <v>30</v>
      </c>
      <c r="K27" s="359">
        <v>30</v>
      </c>
      <c r="L27" s="253"/>
    </row>
    <row r="28" spans="1:13" ht="30" customHeight="1">
      <c r="A28" s="356">
        <v>25</v>
      </c>
      <c r="B28" s="210" t="s">
        <v>4842</v>
      </c>
      <c r="C28" s="250">
        <v>44287</v>
      </c>
      <c r="D28" s="359" t="s">
        <v>5435</v>
      </c>
      <c r="E28" s="359" t="s">
        <v>5036</v>
      </c>
      <c r="F28" s="359" t="s">
        <v>4768</v>
      </c>
      <c r="G28" s="361" t="s">
        <v>5405</v>
      </c>
      <c r="H28" s="252">
        <v>6</v>
      </c>
      <c r="I28" s="252">
        <v>16</v>
      </c>
      <c r="J28" s="359">
        <v>300</v>
      </c>
      <c r="K28" s="359">
        <v>1</v>
      </c>
      <c r="L28" s="253"/>
    </row>
    <row r="29" spans="1:13" ht="30" customHeight="1">
      <c r="A29" s="356">
        <v>26</v>
      </c>
      <c r="B29" s="210" t="s">
        <v>4845</v>
      </c>
      <c r="C29" s="250">
        <v>44294</v>
      </c>
      <c r="D29" s="359" t="s">
        <v>5415</v>
      </c>
      <c r="E29" s="359" t="s">
        <v>4966</v>
      </c>
      <c r="F29" s="359" t="s">
        <v>4864</v>
      </c>
      <c r="G29" s="361" t="s">
        <v>5436</v>
      </c>
      <c r="H29" s="252">
        <v>0.4</v>
      </c>
      <c r="I29" s="252">
        <v>0.2</v>
      </c>
      <c r="J29" s="359">
        <v>400</v>
      </c>
      <c r="K29" s="359">
        <v>1</v>
      </c>
      <c r="L29" s="253"/>
    </row>
    <row r="30" spans="1:13" ht="30" customHeight="1">
      <c r="A30" s="356">
        <v>27</v>
      </c>
      <c r="B30" s="205" t="s">
        <v>4848</v>
      </c>
      <c r="C30" s="250">
        <v>44294</v>
      </c>
      <c r="D30" s="359" t="s">
        <v>5415</v>
      </c>
      <c r="E30" s="359" t="s">
        <v>4829</v>
      </c>
      <c r="F30" s="359" t="s">
        <v>4959</v>
      </c>
      <c r="G30" s="361" t="s">
        <v>5437</v>
      </c>
      <c r="H30" s="252">
        <v>0.4</v>
      </c>
      <c r="I30" s="252">
        <v>0.2</v>
      </c>
      <c r="J30" s="359">
        <v>400</v>
      </c>
      <c r="K30" s="359">
        <v>1</v>
      </c>
      <c r="L30" s="253"/>
    </row>
    <row r="31" spans="1:13" ht="30" customHeight="1">
      <c r="A31" s="356">
        <v>28</v>
      </c>
      <c r="B31" s="210" t="s">
        <v>4852</v>
      </c>
      <c r="C31" s="250">
        <v>44298</v>
      </c>
      <c r="D31" s="359" t="s">
        <v>5423</v>
      </c>
      <c r="E31" s="359" t="s">
        <v>5092</v>
      </c>
      <c r="F31" s="359" t="s">
        <v>4811</v>
      </c>
      <c r="G31" s="361" t="s">
        <v>5438</v>
      </c>
      <c r="H31" s="252">
        <v>0.4</v>
      </c>
      <c r="I31" s="252">
        <v>0.2</v>
      </c>
      <c r="J31" s="359">
        <v>400</v>
      </c>
      <c r="K31" s="359">
        <v>1</v>
      </c>
      <c r="L31" s="253"/>
    </row>
    <row r="32" spans="1:13" ht="30" customHeight="1">
      <c r="A32" s="356">
        <v>29</v>
      </c>
      <c r="B32" s="210" t="s">
        <v>4855</v>
      </c>
      <c r="C32" s="250">
        <v>44302</v>
      </c>
      <c r="D32" s="359" t="s">
        <v>5423</v>
      </c>
      <c r="E32" s="359" t="s">
        <v>4788</v>
      </c>
      <c r="F32" s="359" t="s">
        <v>4789</v>
      </c>
      <c r="G32" s="361" t="s">
        <v>5439</v>
      </c>
      <c r="H32" s="252">
        <v>0.4</v>
      </c>
      <c r="I32" s="252">
        <v>0.2</v>
      </c>
      <c r="J32" s="359">
        <v>400</v>
      </c>
      <c r="K32" s="359">
        <v>1</v>
      </c>
      <c r="L32" s="253"/>
    </row>
    <row r="33" spans="1:12" ht="30" customHeight="1">
      <c r="A33" s="356">
        <v>30</v>
      </c>
      <c r="B33" s="210" t="s">
        <v>4859</v>
      </c>
      <c r="C33" s="250">
        <v>44302</v>
      </c>
      <c r="D33" s="359" t="s">
        <v>4862</v>
      </c>
      <c r="E33" s="359" t="s">
        <v>5059</v>
      </c>
      <c r="F33" s="359" t="s">
        <v>4814</v>
      </c>
      <c r="G33" s="361" t="s">
        <v>5440</v>
      </c>
      <c r="H33" s="252">
        <v>3</v>
      </c>
      <c r="I33" s="252">
        <v>4.2</v>
      </c>
      <c r="J33" s="359">
        <v>63</v>
      </c>
      <c r="K33" s="359">
        <v>3</v>
      </c>
      <c r="L33" s="253"/>
    </row>
    <row r="34" spans="1:12" ht="30" customHeight="1">
      <c r="A34" s="356">
        <v>31</v>
      </c>
      <c r="B34" s="210" t="s">
        <v>4861</v>
      </c>
      <c r="C34" s="250">
        <v>44302</v>
      </c>
      <c r="D34" s="359" t="s">
        <v>4862</v>
      </c>
      <c r="E34" s="359" t="s">
        <v>4829</v>
      </c>
      <c r="F34" s="359" t="s">
        <v>4959</v>
      </c>
      <c r="G34" s="361" t="s">
        <v>5441</v>
      </c>
      <c r="H34" s="252">
        <v>21</v>
      </c>
      <c r="I34" s="252">
        <v>29.4</v>
      </c>
      <c r="J34" s="359">
        <v>63</v>
      </c>
      <c r="K34" s="359">
        <v>3</v>
      </c>
      <c r="L34" s="253"/>
    </row>
    <row r="35" spans="1:12" ht="30" customHeight="1">
      <c r="A35" s="356">
        <v>32</v>
      </c>
      <c r="B35" s="210" t="s">
        <v>4871</v>
      </c>
      <c r="C35" s="250">
        <v>44306</v>
      </c>
      <c r="D35" s="359" t="s">
        <v>5442</v>
      </c>
      <c r="E35" s="359" t="s">
        <v>4968</v>
      </c>
      <c r="F35" s="359" t="s">
        <v>4864</v>
      </c>
      <c r="G35" s="361" t="s">
        <v>5443</v>
      </c>
      <c r="H35" s="252">
        <v>6</v>
      </c>
      <c r="I35" s="252">
        <v>12</v>
      </c>
      <c r="J35" s="359">
        <v>200</v>
      </c>
      <c r="K35" s="359">
        <v>60</v>
      </c>
      <c r="L35" s="253"/>
    </row>
    <row r="36" spans="1:12" ht="30" customHeight="1">
      <c r="A36" s="356">
        <v>33</v>
      </c>
      <c r="B36" s="210" t="s">
        <v>4873</v>
      </c>
      <c r="C36" s="256">
        <v>44305</v>
      </c>
      <c r="D36" s="257" t="s">
        <v>4862</v>
      </c>
      <c r="E36" s="257" t="s">
        <v>4998</v>
      </c>
      <c r="F36" s="257" t="s">
        <v>4789</v>
      </c>
      <c r="G36" s="258" t="s">
        <v>5444</v>
      </c>
      <c r="H36" s="259">
        <v>3</v>
      </c>
      <c r="I36" s="259">
        <v>4.2</v>
      </c>
      <c r="J36" s="257">
        <v>63</v>
      </c>
      <c r="K36" s="257">
        <v>3</v>
      </c>
      <c r="L36" s="260"/>
    </row>
    <row r="37" spans="1:12" ht="30" customHeight="1">
      <c r="A37" s="356">
        <v>34</v>
      </c>
      <c r="B37" s="210" t="s">
        <v>4876</v>
      </c>
      <c r="C37" s="250">
        <v>44305</v>
      </c>
      <c r="D37" s="359" t="s">
        <v>5435</v>
      </c>
      <c r="E37" s="359" t="s">
        <v>4775</v>
      </c>
      <c r="F37" s="359" t="s">
        <v>4814</v>
      </c>
      <c r="G37" s="361" t="s">
        <v>5445</v>
      </c>
      <c r="H37" s="252">
        <v>3</v>
      </c>
      <c r="I37" s="252">
        <v>4.5</v>
      </c>
      <c r="J37" s="359">
        <v>150</v>
      </c>
      <c r="K37" s="359">
        <v>1</v>
      </c>
      <c r="L37" s="253"/>
    </row>
    <row r="38" spans="1:12" ht="30" customHeight="1">
      <c r="A38" s="356">
        <v>35</v>
      </c>
      <c r="B38" s="210" t="s">
        <v>4582</v>
      </c>
      <c r="C38" s="250">
        <v>44307</v>
      </c>
      <c r="D38" s="359" t="s">
        <v>5446</v>
      </c>
      <c r="E38" s="359" t="s">
        <v>4788</v>
      </c>
      <c r="F38" s="359" t="s">
        <v>4878</v>
      </c>
      <c r="G38" s="361" t="s">
        <v>5447</v>
      </c>
      <c r="H38" s="252">
        <v>28</v>
      </c>
      <c r="I38" s="252">
        <v>28</v>
      </c>
      <c r="J38" s="359">
        <v>150</v>
      </c>
      <c r="K38" s="359">
        <v>30</v>
      </c>
      <c r="L38" s="253"/>
    </row>
    <row r="39" spans="1:12" ht="30" customHeight="1">
      <c r="A39" s="356">
        <v>36</v>
      </c>
      <c r="B39" s="210" t="s">
        <v>4585</v>
      </c>
      <c r="C39" s="250">
        <v>44307</v>
      </c>
      <c r="D39" s="359" t="s">
        <v>5442</v>
      </c>
      <c r="E39" s="359" t="s">
        <v>4982</v>
      </c>
      <c r="F39" s="359" t="s">
        <v>4744</v>
      </c>
      <c r="G39" s="361" t="s">
        <v>5448</v>
      </c>
      <c r="H39" s="252">
        <v>4</v>
      </c>
      <c r="I39" s="252">
        <v>8</v>
      </c>
      <c r="J39" s="359">
        <v>250</v>
      </c>
      <c r="K39" s="359">
        <v>60</v>
      </c>
      <c r="L39" s="253"/>
    </row>
    <row r="40" spans="1:12" ht="30" customHeight="1">
      <c r="A40" s="356">
        <v>37</v>
      </c>
      <c r="B40" s="210" t="s">
        <v>4587</v>
      </c>
      <c r="C40" s="250">
        <v>44307</v>
      </c>
      <c r="D40" s="359" t="s">
        <v>5442</v>
      </c>
      <c r="E40" s="359" t="s">
        <v>5165</v>
      </c>
      <c r="F40" s="359" t="s">
        <v>4768</v>
      </c>
      <c r="G40" s="361" t="s">
        <v>5449</v>
      </c>
      <c r="H40" s="252">
        <v>16</v>
      </c>
      <c r="I40" s="252">
        <v>32</v>
      </c>
      <c r="J40" s="359">
        <v>250</v>
      </c>
      <c r="K40" s="359">
        <v>60</v>
      </c>
      <c r="L40" s="253"/>
    </row>
    <row r="41" spans="1:12" ht="30" customHeight="1">
      <c r="A41" s="356">
        <v>38</v>
      </c>
      <c r="B41" s="210" t="s">
        <v>4589</v>
      </c>
      <c r="C41" s="250">
        <v>44308</v>
      </c>
      <c r="D41" s="359" t="s">
        <v>5442</v>
      </c>
      <c r="E41" s="359" t="s">
        <v>4763</v>
      </c>
      <c r="F41" s="359" t="s">
        <v>4822</v>
      </c>
      <c r="G41" s="361" t="s">
        <v>5450</v>
      </c>
      <c r="H41" s="252">
        <v>14</v>
      </c>
      <c r="I41" s="252">
        <v>28</v>
      </c>
      <c r="J41" s="359">
        <v>400</v>
      </c>
      <c r="K41" s="359">
        <v>60</v>
      </c>
      <c r="L41" s="253"/>
    </row>
    <row r="42" spans="1:12" ht="30" customHeight="1">
      <c r="A42" s="356">
        <v>39</v>
      </c>
      <c r="B42" s="210" t="s">
        <v>4593</v>
      </c>
      <c r="C42" s="250">
        <v>44308</v>
      </c>
      <c r="D42" s="359" t="s">
        <v>5442</v>
      </c>
      <c r="E42" s="359" t="s">
        <v>5109</v>
      </c>
      <c r="F42" s="359" t="s">
        <v>4772</v>
      </c>
      <c r="G42" s="361" t="s">
        <v>5451</v>
      </c>
      <c r="H42" s="252">
        <v>2</v>
      </c>
      <c r="I42" s="252">
        <v>4</v>
      </c>
      <c r="J42" s="359">
        <v>250</v>
      </c>
      <c r="K42" s="359">
        <v>60</v>
      </c>
      <c r="L42" s="253"/>
    </row>
    <row r="43" spans="1:12" ht="30" customHeight="1">
      <c r="A43" s="356">
        <v>40</v>
      </c>
      <c r="B43" s="210" t="s">
        <v>4595</v>
      </c>
      <c r="C43" s="250">
        <v>44308</v>
      </c>
      <c r="D43" s="359" t="s">
        <v>5442</v>
      </c>
      <c r="E43" s="359" t="s">
        <v>4833</v>
      </c>
      <c r="F43" s="359" t="s">
        <v>4826</v>
      </c>
      <c r="G43" s="361" t="s">
        <v>5452</v>
      </c>
      <c r="H43" s="252">
        <v>2</v>
      </c>
      <c r="I43" s="252">
        <v>4</v>
      </c>
      <c r="J43" s="359">
        <v>250</v>
      </c>
      <c r="K43" s="359">
        <v>60</v>
      </c>
      <c r="L43" s="253"/>
    </row>
    <row r="44" spans="1:12" ht="30" customHeight="1">
      <c r="A44" s="356">
        <v>41</v>
      </c>
      <c r="B44" s="210" t="s">
        <v>4598</v>
      </c>
      <c r="C44" s="250">
        <v>44308</v>
      </c>
      <c r="D44" s="359" t="s">
        <v>5442</v>
      </c>
      <c r="E44" s="359" t="s">
        <v>4763</v>
      </c>
      <c r="F44" s="359" t="s">
        <v>4764</v>
      </c>
      <c r="G44" s="361" t="s">
        <v>5453</v>
      </c>
      <c r="H44" s="252">
        <v>2</v>
      </c>
      <c r="I44" s="252">
        <v>4</v>
      </c>
      <c r="J44" s="359">
        <v>100</v>
      </c>
      <c r="K44" s="359">
        <v>60</v>
      </c>
      <c r="L44" s="253"/>
    </row>
    <row r="45" spans="1:12" ht="30" customHeight="1">
      <c r="A45" s="356">
        <v>42</v>
      </c>
      <c r="B45" s="210" t="s">
        <v>4600</v>
      </c>
      <c r="C45" s="250">
        <v>44308</v>
      </c>
      <c r="D45" s="359" t="s">
        <v>4862</v>
      </c>
      <c r="E45" s="359" t="s">
        <v>4833</v>
      </c>
      <c r="F45" s="359" t="s">
        <v>4822</v>
      </c>
      <c r="G45" s="361" t="s">
        <v>5454</v>
      </c>
      <c r="H45" s="252">
        <v>3</v>
      </c>
      <c r="I45" s="252">
        <v>4.2</v>
      </c>
      <c r="J45" s="359">
        <v>63</v>
      </c>
      <c r="K45" s="359">
        <v>3</v>
      </c>
      <c r="L45" s="253"/>
    </row>
    <row r="46" spans="1:12" ht="30" customHeight="1">
      <c r="A46" s="356">
        <v>43</v>
      </c>
      <c r="B46" s="210" t="s">
        <v>4603</v>
      </c>
      <c r="C46" s="250">
        <v>44320</v>
      </c>
      <c r="D46" s="359" t="s">
        <v>4862</v>
      </c>
      <c r="E46" s="359" t="s">
        <v>5092</v>
      </c>
      <c r="F46" s="359" t="s">
        <v>4811</v>
      </c>
      <c r="G46" s="361" t="s">
        <v>5455</v>
      </c>
      <c r="H46" s="252">
        <v>5</v>
      </c>
      <c r="I46" s="252">
        <v>7</v>
      </c>
      <c r="J46" s="359">
        <v>63</v>
      </c>
      <c r="K46" s="359">
        <v>3</v>
      </c>
      <c r="L46" s="253"/>
    </row>
    <row r="47" spans="1:12" ht="30" customHeight="1">
      <c r="A47" s="356">
        <v>44</v>
      </c>
      <c r="B47" s="210" t="s">
        <v>4606</v>
      </c>
      <c r="C47" s="250">
        <v>44321</v>
      </c>
      <c r="D47" s="359" t="s">
        <v>4862</v>
      </c>
      <c r="E47" s="359" t="s">
        <v>5092</v>
      </c>
      <c r="F47" s="359" t="s">
        <v>4811</v>
      </c>
      <c r="G47" s="361" t="s">
        <v>5456</v>
      </c>
      <c r="H47" s="252">
        <v>5</v>
      </c>
      <c r="I47" s="252">
        <v>7</v>
      </c>
      <c r="J47" s="359">
        <v>63</v>
      </c>
      <c r="K47" s="359">
        <v>3</v>
      </c>
      <c r="L47" s="253"/>
    </row>
    <row r="48" spans="1:12" ht="30" customHeight="1">
      <c r="A48" s="356">
        <v>45</v>
      </c>
      <c r="B48" s="210" t="s">
        <v>4608</v>
      </c>
      <c r="C48" s="250">
        <v>44321</v>
      </c>
      <c r="D48" s="359" t="s">
        <v>4862</v>
      </c>
      <c r="E48" s="359" t="s">
        <v>4966</v>
      </c>
      <c r="F48" s="359" t="s">
        <v>4864</v>
      </c>
      <c r="G48" s="361" t="s">
        <v>5436</v>
      </c>
      <c r="H48" s="252">
        <v>5</v>
      </c>
      <c r="I48" s="252">
        <v>7</v>
      </c>
      <c r="J48" s="359">
        <v>90</v>
      </c>
      <c r="K48" s="359">
        <v>10</v>
      </c>
      <c r="L48" s="253"/>
    </row>
    <row r="49" spans="1:12" ht="30" customHeight="1">
      <c r="A49" s="356">
        <v>46</v>
      </c>
      <c r="B49" s="210" t="s">
        <v>4611</v>
      </c>
      <c r="C49" s="250">
        <v>44322</v>
      </c>
      <c r="D49" s="359" t="s">
        <v>4862</v>
      </c>
      <c r="E49" s="359" t="s">
        <v>4775</v>
      </c>
      <c r="F49" s="254" t="s">
        <v>4814</v>
      </c>
      <c r="G49" s="361" t="s">
        <v>5457</v>
      </c>
      <c r="H49" s="252">
        <v>3</v>
      </c>
      <c r="I49" s="252">
        <v>4.2</v>
      </c>
      <c r="J49" s="359">
        <v>63</v>
      </c>
      <c r="K49" s="359">
        <v>10</v>
      </c>
      <c r="L49" s="253"/>
    </row>
    <row r="50" spans="1:12" ht="30" customHeight="1">
      <c r="A50" s="356">
        <v>47</v>
      </c>
      <c r="B50" s="210" t="s">
        <v>4613</v>
      </c>
      <c r="C50" s="250">
        <v>44322</v>
      </c>
      <c r="D50" s="359" t="s">
        <v>4862</v>
      </c>
      <c r="E50" s="359" t="s">
        <v>5036</v>
      </c>
      <c r="F50" s="359" t="s">
        <v>4768</v>
      </c>
      <c r="G50" s="361" t="s">
        <v>5458</v>
      </c>
      <c r="H50" s="252">
        <v>1</v>
      </c>
      <c r="I50" s="252">
        <v>1.4</v>
      </c>
      <c r="J50" s="359">
        <v>63</v>
      </c>
      <c r="K50" s="359">
        <v>3</v>
      </c>
      <c r="L50" s="253"/>
    </row>
    <row r="51" spans="1:12" ht="30" customHeight="1">
      <c r="A51" s="356">
        <v>48</v>
      </c>
      <c r="B51" s="210" t="s">
        <v>4925</v>
      </c>
      <c r="C51" s="250">
        <v>44323</v>
      </c>
      <c r="D51" s="359" t="s">
        <v>4862</v>
      </c>
      <c r="E51" s="359" t="s">
        <v>5089</v>
      </c>
      <c r="F51" s="359" t="s">
        <v>4818</v>
      </c>
      <c r="G51" s="361" t="s">
        <v>5459</v>
      </c>
      <c r="H51" s="252">
        <v>1</v>
      </c>
      <c r="I51" s="252">
        <v>1.4</v>
      </c>
      <c r="J51" s="359">
        <v>63</v>
      </c>
      <c r="K51" s="359">
        <v>10</v>
      </c>
      <c r="L51" s="253"/>
    </row>
    <row r="52" spans="1:12" ht="30" customHeight="1">
      <c r="A52" s="356">
        <v>49</v>
      </c>
      <c r="B52" s="210" t="s">
        <v>4927</v>
      </c>
      <c r="C52" s="250">
        <v>44333</v>
      </c>
      <c r="D52" s="359" t="s">
        <v>4862</v>
      </c>
      <c r="E52" s="359" t="s">
        <v>5036</v>
      </c>
      <c r="F52" s="359" t="s">
        <v>4822</v>
      </c>
      <c r="G52" s="361" t="s">
        <v>5460</v>
      </c>
      <c r="H52" s="252">
        <v>1</v>
      </c>
      <c r="I52" s="252">
        <v>1.4</v>
      </c>
      <c r="J52" s="359">
        <v>63</v>
      </c>
      <c r="K52" s="359">
        <v>10</v>
      </c>
      <c r="L52" s="253"/>
    </row>
    <row r="53" spans="1:12" ht="30" customHeight="1">
      <c r="A53" s="356">
        <v>50</v>
      </c>
      <c r="B53" s="210" t="s">
        <v>5297</v>
      </c>
      <c r="C53" s="250">
        <v>44333</v>
      </c>
      <c r="D53" s="359" t="s">
        <v>5461</v>
      </c>
      <c r="E53" s="359" t="s">
        <v>5075</v>
      </c>
      <c r="F53" s="359" t="s">
        <v>4826</v>
      </c>
      <c r="G53" s="361" t="s">
        <v>5462</v>
      </c>
      <c r="H53" s="252">
        <v>14</v>
      </c>
      <c r="I53" s="252">
        <v>19.600000000000001</v>
      </c>
      <c r="J53" s="359">
        <v>100</v>
      </c>
      <c r="K53" s="359">
        <v>30</v>
      </c>
      <c r="L53" s="253">
        <v>49390</v>
      </c>
    </row>
    <row r="54" spans="1:12" ht="30" customHeight="1">
      <c r="A54" s="356">
        <v>51</v>
      </c>
      <c r="B54" s="205" t="s">
        <v>5299</v>
      </c>
      <c r="C54" s="250">
        <v>44336</v>
      </c>
      <c r="D54" s="359" t="s">
        <v>5007</v>
      </c>
      <c r="E54" s="261" t="s">
        <v>5000</v>
      </c>
      <c r="F54" s="261" t="s">
        <v>4959</v>
      </c>
      <c r="G54" s="262" t="s">
        <v>5463</v>
      </c>
      <c r="H54" s="263">
        <v>1414</v>
      </c>
      <c r="I54" s="263">
        <v>1636.8</v>
      </c>
      <c r="J54" s="261">
        <v>100</v>
      </c>
      <c r="K54" s="261">
        <v>30</v>
      </c>
      <c r="L54" s="253">
        <v>2070860</v>
      </c>
    </row>
    <row r="55" spans="1:12" ht="30" customHeight="1">
      <c r="A55" s="356">
        <v>52</v>
      </c>
      <c r="B55" s="210" t="s">
        <v>4933</v>
      </c>
      <c r="C55" s="250">
        <v>44336</v>
      </c>
      <c r="D55" s="359" t="s">
        <v>5007</v>
      </c>
      <c r="E55" s="359" t="s">
        <v>5000</v>
      </c>
      <c r="F55" s="359" t="s">
        <v>4959</v>
      </c>
      <c r="G55" s="361" t="s">
        <v>5463</v>
      </c>
      <c r="H55" s="252">
        <v>1414</v>
      </c>
      <c r="I55" s="252">
        <v>1636.8</v>
      </c>
      <c r="J55" s="359">
        <v>100</v>
      </c>
      <c r="K55" s="359">
        <v>30</v>
      </c>
      <c r="L55" s="253">
        <v>2070860</v>
      </c>
    </row>
    <row r="56" spans="1:12" ht="30" customHeight="1">
      <c r="A56" s="356">
        <v>53</v>
      </c>
      <c r="B56" s="210" t="s">
        <v>4936</v>
      </c>
      <c r="C56" s="250">
        <v>44336</v>
      </c>
      <c r="D56" s="359" t="s">
        <v>5007</v>
      </c>
      <c r="E56" s="261" t="s">
        <v>4788</v>
      </c>
      <c r="F56" s="261" t="s">
        <v>4878</v>
      </c>
      <c r="G56" s="361" t="s">
        <v>5464</v>
      </c>
      <c r="H56" s="263">
        <v>190</v>
      </c>
      <c r="I56" s="263">
        <v>228</v>
      </c>
      <c r="J56" s="261">
        <v>100</v>
      </c>
      <c r="K56" s="261">
        <v>30</v>
      </c>
      <c r="L56" s="253">
        <v>576400</v>
      </c>
    </row>
    <row r="57" spans="1:12" ht="30" customHeight="1">
      <c r="A57" s="356">
        <v>54</v>
      </c>
      <c r="B57" s="210" t="s">
        <v>4939</v>
      </c>
      <c r="C57" s="250">
        <v>44345</v>
      </c>
      <c r="D57" s="359" t="s">
        <v>5465</v>
      </c>
      <c r="E57" s="359" t="s">
        <v>4805</v>
      </c>
      <c r="F57" s="359" t="s">
        <v>4772</v>
      </c>
      <c r="G57" s="361" t="s">
        <v>5466</v>
      </c>
      <c r="H57" s="252">
        <v>4</v>
      </c>
      <c r="I57" s="265">
        <v>4.8</v>
      </c>
      <c r="J57" s="359">
        <v>150</v>
      </c>
      <c r="K57" s="359">
        <v>14</v>
      </c>
      <c r="L57" s="253"/>
    </row>
    <row r="58" spans="1:12" ht="30" customHeight="1">
      <c r="A58" s="356">
        <v>55</v>
      </c>
      <c r="B58" s="210" t="s">
        <v>5305</v>
      </c>
      <c r="C58" s="250">
        <v>44348</v>
      </c>
      <c r="D58" s="359" t="s">
        <v>5007</v>
      </c>
      <c r="E58" s="359" t="s">
        <v>5000</v>
      </c>
      <c r="F58" s="359" t="s">
        <v>4959</v>
      </c>
      <c r="G58" s="361" t="s">
        <v>5463</v>
      </c>
      <c r="H58" s="252">
        <v>1414</v>
      </c>
      <c r="I58" s="265">
        <v>1636.8</v>
      </c>
      <c r="J58" s="359">
        <v>100</v>
      </c>
      <c r="K58" s="359">
        <v>30</v>
      </c>
      <c r="L58" s="253">
        <v>2070860</v>
      </c>
    </row>
    <row r="59" spans="1:12" ht="30" customHeight="1">
      <c r="A59" s="356">
        <v>56</v>
      </c>
      <c r="B59" s="210" t="s">
        <v>5306</v>
      </c>
      <c r="C59" s="250">
        <v>44349</v>
      </c>
      <c r="D59" s="359" t="s">
        <v>4862</v>
      </c>
      <c r="E59" s="359" t="s">
        <v>5089</v>
      </c>
      <c r="F59" s="359" t="s">
        <v>4818</v>
      </c>
      <c r="G59" s="361" t="s">
        <v>5467</v>
      </c>
      <c r="H59" s="252">
        <v>6</v>
      </c>
      <c r="I59" s="265">
        <v>8.4</v>
      </c>
      <c r="J59" s="359">
        <v>63</v>
      </c>
      <c r="K59" s="359">
        <v>10</v>
      </c>
      <c r="L59" s="253"/>
    </row>
    <row r="60" spans="1:12" ht="30" customHeight="1">
      <c r="A60" s="356">
        <v>57</v>
      </c>
      <c r="B60" s="210" t="s">
        <v>4640</v>
      </c>
      <c r="C60" s="250">
        <v>44349</v>
      </c>
      <c r="D60" s="359" t="s">
        <v>5442</v>
      </c>
      <c r="E60" s="359" t="s">
        <v>5165</v>
      </c>
      <c r="F60" s="359" t="s">
        <v>4768</v>
      </c>
      <c r="G60" s="361" t="s">
        <v>5468</v>
      </c>
      <c r="H60" s="252">
        <v>6</v>
      </c>
      <c r="I60" s="265">
        <v>12</v>
      </c>
      <c r="J60" s="359">
        <v>400</v>
      </c>
      <c r="K60" s="359">
        <v>30</v>
      </c>
      <c r="L60" s="253"/>
    </row>
    <row r="61" spans="1:12" ht="30" customHeight="1">
      <c r="A61" s="356">
        <v>58</v>
      </c>
      <c r="B61" s="210" t="s">
        <v>4642</v>
      </c>
      <c r="C61" s="250">
        <v>44349</v>
      </c>
      <c r="D61" s="359" t="s">
        <v>5442</v>
      </c>
      <c r="E61" s="359" t="s">
        <v>5036</v>
      </c>
      <c r="F61" s="359" t="s">
        <v>4822</v>
      </c>
      <c r="G61" s="361" t="s">
        <v>5469</v>
      </c>
      <c r="H61" s="252">
        <v>4</v>
      </c>
      <c r="I61" s="265">
        <v>8</v>
      </c>
      <c r="J61" s="359">
        <v>150</v>
      </c>
      <c r="K61" s="359">
        <v>30</v>
      </c>
      <c r="L61" s="253"/>
    </row>
    <row r="62" spans="1:12" ht="30" customHeight="1">
      <c r="A62" s="356">
        <v>59</v>
      </c>
      <c r="B62" s="210" t="s">
        <v>4644</v>
      </c>
      <c r="C62" s="250">
        <v>44349</v>
      </c>
      <c r="D62" s="359" t="s">
        <v>5442</v>
      </c>
      <c r="E62" s="359" t="s">
        <v>4982</v>
      </c>
      <c r="F62" s="359" t="s">
        <v>4864</v>
      </c>
      <c r="G62" s="361" t="s">
        <v>5470</v>
      </c>
      <c r="H62" s="252">
        <v>2</v>
      </c>
      <c r="I62" s="265">
        <v>4</v>
      </c>
      <c r="J62" s="359">
        <v>100</v>
      </c>
      <c r="K62" s="359">
        <v>30</v>
      </c>
      <c r="L62" s="253"/>
    </row>
    <row r="63" spans="1:12" ht="30" customHeight="1">
      <c r="A63" s="356">
        <v>60</v>
      </c>
      <c r="B63" s="210" t="s">
        <v>4648</v>
      </c>
      <c r="C63" s="250">
        <v>44356</v>
      </c>
      <c r="D63" s="359" t="s">
        <v>5471</v>
      </c>
      <c r="E63" s="359" t="s">
        <v>4763</v>
      </c>
      <c r="F63" s="359" t="s">
        <v>4864</v>
      </c>
      <c r="G63" s="361" t="s">
        <v>5472</v>
      </c>
      <c r="H63" s="252">
        <v>10</v>
      </c>
      <c r="I63" s="265">
        <v>30</v>
      </c>
      <c r="J63" s="359">
        <v>1000</v>
      </c>
      <c r="K63" s="359">
        <v>30</v>
      </c>
      <c r="L63" s="253"/>
    </row>
    <row r="64" spans="1:12" ht="30" customHeight="1">
      <c r="A64" s="356">
        <v>61</v>
      </c>
      <c r="B64" s="210" t="s">
        <v>4650</v>
      </c>
      <c r="C64" s="250">
        <v>44353</v>
      </c>
      <c r="D64" s="359" t="s">
        <v>4862</v>
      </c>
      <c r="E64" s="359" t="s">
        <v>5244</v>
      </c>
      <c r="F64" s="359" t="s">
        <v>4814</v>
      </c>
      <c r="G64" s="361" t="s">
        <v>4781</v>
      </c>
      <c r="H64" s="252">
        <v>30</v>
      </c>
      <c r="I64" s="265">
        <v>42</v>
      </c>
      <c r="J64" s="359">
        <v>63</v>
      </c>
      <c r="K64" s="359">
        <v>10</v>
      </c>
      <c r="L64" s="253">
        <v>36300</v>
      </c>
    </row>
    <row r="65" spans="1:12" ht="30" customHeight="1">
      <c r="A65" s="356">
        <v>62</v>
      </c>
      <c r="B65" s="210" t="s">
        <v>4653</v>
      </c>
      <c r="C65" s="250">
        <v>44356</v>
      </c>
      <c r="D65" s="359" t="s">
        <v>4862</v>
      </c>
      <c r="E65" s="359" t="s">
        <v>4829</v>
      </c>
      <c r="F65" s="359" t="s">
        <v>4959</v>
      </c>
      <c r="G65" s="361" t="s">
        <v>5437</v>
      </c>
      <c r="H65" s="252">
        <v>1</v>
      </c>
      <c r="I65" s="265">
        <v>1.4</v>
      </c>
      <c r="J65" s="359">
        <v>63</v>
      </c>
      <c r="K65" s="359">
        <v>10</v>
      </c>
      <c r="L65" s="253"/>
    </row>
    <row r="66" spans="1:12" ht="30" customHeight="1">
      <c r="A66" s="356">
        <v>63</v>
      </c>
      <c r="B66" s="210" t="s">
        <v>4657</v>
      </c>
      <c r="C66" s="250">
        <v>44363</v>
      </c>
      <c r="D66" s="359" t="s">
        <v>5461</v>
      </c>
      <c r="E66" s="359" t="s">
        <v>4980</v>
      </c>
      <c r="F66" s="359" t="s">
        <v>4776</v>
      </c>
      <c r="G66" s="361" t="s">
        <v>5473</v>
      </c>
      <c r="H66" s="252">
        <v>9</v>
      </c>
      <c r="I66" s="265">
        <v>12.6</v>
      </c>
      <c r="J66" s="359">
        <v>175</v>
      </c>
      <c r="K66" s="359">
        <v>3</v>
      </c>
      <c r="L66" s="253"/>
    </row>
    <row r="67" spans="1:12" ht="30" customHeight="1">
      <c r="A67" s="356">
        <v>64</v>
      </c>
      <c r="B67" s="210" t="s">
        <v>4659</v>
      </c>
      <c r="C67" s="250">
        <v>44372</v>
      </c>
      <c r="D67" s="359" t="s">
        <v>4862</v>
      </c>
      <c r="E67" s="359" t="s">
        <v>4968</v>
      </c>
      <c r="F67" s="359" t="s">
        <v>4744</v>
      </c>
      <c r="G67" s="361" t="s">
        <v>5474</v>
      </c>
      <c r="H67" s="252">
        <v>19</v>
      </c>
      <c r="I67" s="265">
        <v>26.6</v>
      </c>
      <c r="J67" s="359">
        <v>90</v>
      </c>
      <c r="K67" s="359">
        <v>10</v>
      </c>
      <c r="L67" s="253">
        <v>22990</v>
      </c>
    </row>
    <row r="68" spans="1:12" ht="30" customHeight="1">
      <c r="A68" s="356">
        <v>65</v>
      </c>
      <c r="B68" s="210" t="s">
        <v>4586</v>
      </c>
      <c r="C68" s="250">
        <v>44392</v>
      </c>
      <c r="D68" s="359" t="s">
        <v>4862</v>
      </c>
      <c r="E68" s="359" t="s">
        <v>5244</v>
      </c>
      <c r="F68" s="359" t="s">
        <v>4814</v>
      </c>
      <c r="G68" s="361" t="s">
        <v>5475</v>
      </c>
      <c r="H68" s="252">
        <v>9.5</v>
      </c>
      <c r="I68" s="265">
        <v>13.3</v>
      </c>
      <c r="J68" s="359">
        <v>63</v>
      </c>
      <c r="K68" s="359">
        <v>10</v>
      </c>
      <c r="L68" s="253">
        <v>11330</v>
      </c>
    </row>
    <row r="69" spans="1:12" ht="30" customHeight="1">
      <c r="A69" s="356">
        <v>66</v>
      </c>
      <c r="B69" s="210" t="s">
        <v>4662</v>
      </c>
      <c r="C69" s="250">
        <v>44393</v>
      </c>
      <c r="D69" s="359" t="s">
        <v>5476</v>
      </c>
      <c r="E69" s="359" t="s">
        <v>4763</v>
      </c>
      <c r="F69" s="359" t="s">
        <v>4864</v>
      </c>
      <c r="G69" s="361" t="s">
        <v>5139</v>
      </c>
      <c r="H69" s="252">
        <v>15</v>
      </c>
      <c r="I69" s="265">
        <v>4.5</v>
      </c>
      <c r="J69" s="359">
        <v>40</v>
      </c>
      <c r="K69" s="359">
        <v>1</v>
      </c>
      <c r="L69" s="253"/>
    </row>
    <row r="70" spans="1:12" ht="30" customHeight="1">
      <c r="A70" s="356">
        <v>67</v>
      </c>
      <c r="B70" s="210" t="s">
        <v>5183</v>
      </c>
      <c r="C70" s="250">
        <v>44396</v>
      </c>
      <c r="D70" s="359" t="s">
        <v>5477</v>
      </c>
      <c r="E70" s="359" t="s">
        <v>5000</v>
      </c>
      <c r="F70" s="359" t="s">
        <v>4959</v>
      </c>
      <c r="G70" s="361" t="s">
        <v>5478</v>
      </c>
      <c r="H70" s="252">
        <v>3</v>
      </c>
      <c r="I70" s="265">
        <v>1.5</v>
      </c>
      <c r="J70" s="359">
        <v>60</v>
      </c>
      <c r="K70" s="359">
        <v>30</v>
      </c>
      <c r="L70" s="253"/>
    </row>
    <row r="71" spans="1:12" ht="30" customHeight="1">
      <c r="A71" s="356">
        <v>68</v>
      </c>
      <c r="B71" s="210" t="s">
        <v>5185</v>
      </c>
      <c r="C71" s="250">
        <v>44395</v>
      </c>
      <c r="D71" s="266" t="s">
        <v>5461</v>
      </c>
      <c r="E71" s="359" t="s">
        <v>4966</v>
      </c>
      <c r="F71" s="359" t="s">
        <v>4768</v>
      </c>
      <c r="G71" s="361" t="s">
        <v>5479</v>
      </c>
      <c r="H71" s="252">
        <v>45</v>
      </c>
      <c r="I71" s="265">
        <v>54</v>
      </c>
      <c r="J71" s="359">
        <v>150</v>
      </c>
      <c r="K71" s="359">
        <v>15</v>
      </c>
      <c r="L71" s="253">
        <v>70950</v>
      </c>
    </row>
    <row r="72" spans="1:12" ht="30" customHeight="1">
      <c r="A72" s="356">
        <v>69</v>
      </c>
      <c r="B72" s="210" t="s">
        <v>5187</v>
      </c>
      <c r="C72" s="250">
        <v>44396</v>
      </c>
      <c r="D72" s="266" t="s">
        <v>5461</v>
      </c>
      <c r="E72" s="359" t="s">
        <v>4763</v>
      </c>
      <c r="F72" s="359" t="s">
        <v>4864</v>
      </c>
      <c r="G72" s="361" t="s">
        <v>5480</v>
      </c>
      <c r="H72" s="252">
        <v>29</v>
      </c>
      <c r="I72" s="274">
        <v>40.6</v>
      </c>
      <c r="J72" s="359">
        <v>175</v>
      </c>
      <c r="K72" s="359">
        <v>30</v>
      </c>
      <c r="L72" s="253">
        <v>103070</v>
      </c>
    </row>
    <row r="73" spans="1:12" ht="30" customHeight="1">
      <c r="A73" s="356">
        <v>70</v>
      </c>
      <c r="B73" s="210" t="s">
        <v>5189</v>
      </c>
      <c r="C73" s="250">
        <v>44396</v>
      </c>
      <c r="D73" s="266" t="s">
        <v>5481</v>
      </c>
      <c r="E73" s="266" t="s">
        <v>4968</v>
      </c>
      <c r="F73" s="266" t="s">
        <v>4822</v>
      </c>
      <c r="G73" s="267" t="s">
        <v>5305</v>
      </c>
      <c r="H73" s="268">
        <v>690</v>
      </c>
      <c r="I73" s="269">
        <v>690</v>
      </c>
      <c r="J73" s="266">
        <v>200</v>
      </c>
      <c r="K73" s="359">
        <v>150</v>
      </c>
      <c r="L73" s="253"/>
    </row>
    <row r="74" spans="1:12" ht="30" customHeight="1">
      <c r="A74" s="356">
        <v>71</v>
      </c>
      <c r="B74" s="210" t="s">
        <v>5191</v>
      </c>
      <c r="C74" s="250">
        <v>44406</v>
      </c>
      <c r="D74" s="266" t="s">
        <v>4862</v>
      </c>
      <c r="E74" s="359" t="s">
        <v>4980</v>
      </c>
      <c r="F74" s="359" t="s">
        <v>4776</v>
      </c>
      <c r="G74" s="361" t="s">
        <v>5482</v>
      </c>
      <c r="H74" s="252">
        <v>182</v>
      </c>
      <c r="I74" s="265">
        <v>218.4</v>
      </c>
      <c r="J74" s="359">
        <v>315</v>
      </c>
      <c r="K74" s="359">
        <v>10</v>
      </c>
      <c r="L74" s="253">
        <v>215600</v>
      </c>
    </row>
    <row r="75" spans="1:12" ht="30" customHeight="1">
      <c r="A75" s="356">
        <v>72</v>
      </c>
      <c r="B75" s="210" t="s">
        <v>5192</v>
      </c>
      <c r="C75" s="250">
        <v>44407</v>
      </c>
      <c r="D75" s="266" t="s">
        <v>5461</v>
      </c>
      <c r="E75" s="359" t="s">
        <v>4763</v>
      </c>
      <c r="F75" s="359" t="s">
        <v>4772</v>
      </c>
      <c r="G75" s="361">
        <v>35521</v>
      </c>
      <c r="H75" s="252">
        <v>4</v>
      </c>
      <c r="I75" s="265">
        <v>5.6</v>
      </c>
      <c r="J75" s="359">
        <v>100</v>
      </c>
      <c r="K75" s="359">
        <v>10</v>
      </c>
      <c r="L75" s="253"/>
    </row>
    <row r="76" spans="1:12" ht="30" customHeight="1">
      <c r="A76" s="356">
        <v>73</v>
      </c>
      <c r="B76" s="210" t="s">
        <v>5193</v>
      </c>
      <c r="C76" s="250">
        <v>44407</v>
      </c>
      <c r="D76" s="255" t="s">
        <v>5477</v>
      </c>
      <c r="E76" s="359" t="s">
        <v>5000</v>
      </c>
      <c r="F76" s="359" t="s">
        <v>4959</v>
      </c>
      <c r="G76" s="361" t="s">
        <v>5483</v>
      </c>
      <c r="H76" s="252">
        <v>24</v>
      </c>
      <c r="I76" s="265">
        <v>12</v>
      </c>
      <c r="J76" s="359">
        <v>54</v>
      </c>
      <c r="K76" s="359">
        <v>30</v>
      </c>
      <c r="L76" s="253">
        <v>30580</v>
      </c>
    </row>
    <row r="77" spans="1:12" ht="30" customHeight="1">
      <c r="A77" s="356">
        <v>74</v>
      </c>
      <c r="B77" s="210" t="s">
        <v>5194</v>
      </c>
      <c r="C77" s="250">
        <v>44425</v>
      </c>
      <c r="D77" s="266" t="s">
        <v>5477</v>
      </c>
      <c r="E77" s="359" t="s">
        <v>5000</v>
      </c>
      <c r="F77" s="359" t="s">
        <v>4959</v>
      </c>
      <c r="G77" s="361" t="s">
        <v>5484</v>
      </c>
      <c r="H77" s="252">
        <v>32</v>
      </c>
      <c r="I77" s="265">
        <v>21.3</v>
      </c>
      <c r="J77" s="359">
        <v>134</v>
      </c>
      <c r="K77" s="359">
        <v>3</v>
      </c>
      <c r="L77" s="253"/>
    </row>
    <row r="78" spans="1:12" ht="30" customHeight="1">
      <c r="A78" s="356">
        <v>75</v>
      </c>
      <c r="B78" s="205" t="s">
        <v>5346</v>
      </c>
      <c r="C78" s="250">
        <v>44428</v>
      </c>
      <c r="D78" s="255" t="s">
        <v>4862</v>
      </c>
      <c r="E78" s="359" t="s">
        <v>4968</v>
      </c>
      <c r="F78" s="359" t="s">
        <v>4744</v>
      </c>
      <c r="G78" s="361" t="s">
        <v>5485</v>
      </c>
      <c r="H78" s="252">
        <v>2</v>
      </c>
      <c r="I78" s="265">
        <v>2.8</v>
      </c>
      <c r="J78" s="359">
        <v>150</v>
      </c>
      <c r="K78" s="359">
        <v>3</v>
      </c>
      <c r="L78" s="253"/>
    </row>
    <row r="79" spans="1:12" ht="30" customHeight="1">
      <c r="A79" s="356">
        <v>76</v>
      </c>
      <c r="B79" s="210" t="s">
        <v>5349</v>
      </c>
      <c r="C79" s="250">
        <v>44435</v>
      </c>
      <c r="D79" s="255" t="s">
        <v>5326</v>
      </c>
      <c r="E79" s="359" t="s">
        <v>5075</v>
      </c>
      <c r="F79" s="359" t="s">
        <v>4826</v>
      </c>
      <c r="G79" s="361" t="s">
        <v>5486</v>
      </c>
      <c r="H79" s="252">
        <v>23</v>
      </c>
      <c r="I79" s="265">
        <v>27.6</v>
      </c>
      <c r="J79" s="359">
        <v>50</v>
      </c>
      <c r="K79" s="359">
        <v>30</v>
      </c>
      <c r="L79" s="253">
        <v>69080</v>
      </c>
    </row>
    <row r="80" spans="1:12" ht="30" customHeight="1">
      <c r="A80" s="356">
        <v>77</v>
      </c>
      <c r="B80" s="210" t="s">
        <v>5351</v>
      </c>
      <c r="C80" s="250">
        <v>44435</v>
      </c>
      <c r="D80" s="266" t="s">
        <v>5429</v>
      </c>
      <c r="E80" s="359" t="s">
        <v>4775</v>
      </c>
      <c r="F80" s="359" t="s">
        <v>4776</v>
      </c>
      <c r="G80" s="361" t="s">
        <v>5487</v>
      </c>
      <c r="H80" s="252">
        <v>9</v>
      </c>
      <c r="I80" s="265">
        <v>27</v>
      </c>
      <c r="J80" s="359">
        <v>400</v>
      </c>
      <c r="K80" s="359">
        <v>20</v>
      </c>
      <c r="L80" s="253">
        <v>45870</v>
      </c>
    </row>
    <row r="81" spans="1:12" ht="30" customHeight="1">
      <c r="A81" s="356">
        <v>78</v>
      </c>
      <c r="B81" s="210" t="s">
        <v>4985</v>
      </c>
      <c r="C81" s="250"/>
      <c r="D81" s="266"/>
      <c r="E81" s="359"/>
      <c r="F81" s="359"/>
      <c r="G81" s="361"/>
      <c r="H81" s="252"/>
      <c r="I81" s="265"/>
      <c r="J81" s="359"/>
      <c r="K81" s="359"/>
      <c r="L81" s="253"/>
    </row>
    <row r="82" spans="1:12" ht="30" customHeight="1">
      <c r="A82" s="356">
        <v>79</v>
      </c>
      <c r="B82" s="210" t="s">
        <v>4987</v>
      </c>
      <c r="C82" s="250">
        <v>44436</v>
      </c>
      <c r="D82" s="266" t="s">
        <v>5488</v>
      </c>
      <c r="E82" s="359" t="s">
        <v>4833</v>
      </c>
      <c r="F82" s="359" t="s">
        <v>4826</v>
      </c>
      <c r="G82" s="361" t="s">
        <v>5489</v>
      </c>
      <c r="H82" s="252">
        <v>3</v>
      </c>
      <c r="I82" s="265">
        <v>4.5</v>
      </c>
      <c r="J82" s="359">
        <v>50</v>
      </c>
      <c r="K82" s="359">
        <v>10</v>
      </c>
      <c r="L82" s="253"/>
    </row>
    <row r="83" spans="1:12" ht="30" customHeight="1">
      <c r="A83" s="356">
        <v>80</v>
      </c>
      <c r="B83" s="210" t="s">
        <v>4990</v>
      </c>
      <c r="C83" s="250">
        <v>44437</v>
      </c>
      <c r="D83" s="266" t="s">
        <v>5488</v>
      </c>
      <c r="E83" s="359" t="s">
        <v>5285</v>
      </c>
      <c r="F83" s="359" t="s">
        <v>4826</v>
      </c>
      <c r="G83" s="361" t="s">
        <v>5490</v>
      </c>
      <c r="H83" s="252">
        <v>3</v>
      </c>
      <c r="I83" s="265">
        <v>4.5</v>
      </c>
      <c r="J83" s="359">
        <v>50</v>
      </c>
      <c r="K83" s="359">
        <v>10</v>
      </c>
      <c r="L83" s="253"/>
    </row>
    <row r="84" spans="1:12" ht="30" customHeight="1">
      <c r="A84" s="356">
        <v>81</v>
      </c>
      <c r="B84" s="210" t="s">
        <v>4992</v>
      </c>
      <c r="C84" s="250">
        <v>44437</v>
      </c>
      <c r="D84" s="255" t="s">
        <v>5488</v>
      </c>
      <c r="E84" s="359" t="s">
        <v>5285</v>
      </c>
      <c r="F84" s="359" t="s">
        <v>4826</v>
      </c>
      <c r="G84" s="271" t="s">
        <v>5491</v>
      </c>
      <c r="H84" s="252">
        <v>3</v>
      </c>
      <c r="I84" s="265">
        <v>4.5</v>
      </c>
      <c r="J84" s="359">
        <v>50</v>
      </c>
      <c r="K84" s="359">
        <v>10</v>
      </c>
      <c r="L84" s="253"/>
    </row>
    <row r="85" spans="1:12" ht="30" customHeight="1">
      <c r="A85" s="356">
        <v>82</v>
      </c>
      <c r="B85" s="210" t="s">
        <v>5360</v>
      </c>
      <c r="C85" s="250">
        <v>44437</v>
      </c>
      <c r="D85" s="255" t="s">
        <v>5488</v>
      </c>
      <c r="E85" s="359" t="s">
        <v>5285</v>
      </c>
      <c r="F85" s="359" t="s">
        <v>4826</v>
      </c>
      <c r="G85" s="361" t="s">
        <v>5492</v>
      </c>
      <c r="H85" s="252">
        <v>3</v>
      </c>
      <c r="I85" s="265">
        <v>4.5</v>
      </c>
      <c r="J85" s="359">
        <v>50</v>
      </c>
      <c r="K85" s="359">
        <v>10</v>
      </c>
      <c r="L85" s="253"/>
    </row>
    <row r="86" spans="1:12" ht="30" customHeight="1">
      <c r="A86" s="356">
        <v>83</v>
      </c>
      <c r="B86" s="205" t="s">
        <v>5362</v>
      </c>
      <c r="C86" s="250">
        <v>44437</v>
      </c>
      <c r="D86" s="359" t="s">
        <v>5488</v>
      </c>
      <c r="E86" s="359" t="s">
        <v>5285</v>
      </c>
      <c r="F86" s="359" t="s">
        <v>4826</v>
      </c>
      <c r="G86" s="361" t="s">
        <v>5493</v>
      </c>
      <c r="H86" s="252">
        <v>3</v>
      </c>
      <c r="I86" s="265">
        <v>4.5</v>
      </c>
      <c r="J86" s="359">
        <v>50</v>
      </c>
      <c r="K86" s="359">
        <v>10</v>
      </c>
      <c r="L86" s="253"/>
    </row>
    <row r="87" spans="1:12" ht="30" customHeight="1">
      <c r="A87" s="356">
        <v>84</v>
      </c>
      <c r="B87" s="210" t="s">
        <v>5365</v>
      </c>
      <c r="C87" s="250">
        <v>44445</v>
      </c>
      <c r="D87" s="261" t="s">
        <v>5043</v>
      </c>
      <c r="E87" s="359" t="s">
        <v>4964</v>
      </c>
      <c r="F87" s="359" t="s">
        <v>4768</v>
      </c>
      <c r="G87" s="361" t="s">
        <v>4845</v>
      </c>
      <c r="H87" s="252">
        <v>4</v>
      </c>
      <c r="I87" s="359">
        <v>4.8</v>
      </c>
      <c r="J87" s="359">
        <v>63</v>
      </c>
      <c r="K87" s="359">
        <v>3</v>
      </c>
      <c r="L87" s="253"/>
    </row>
    <row r="88" spans="1:12" ht="30" customHeight="1">
      <c r="A88" s="356">
        <v>85</v>
      </c>
      <c r="B88" s="210" t="s">
        <v>5367</v>
      </c>
      <c r="C88" s="250">
        <v>44445</v>
      </c>
      <c r="D88" s="266" t="s">
        <v>5326</v>
      </c>
      <c r="E88" s="359" t="s">
        <v>4829</v>
      </c>
      <c r="F88" s="359" t="s">
        <v>4959</v>
      </c>
      <c r="G88" s="361" t="s">
        <v>5494</v>
      </c>
      <c r="H88" s="252">
        <v>14</v>
      </c>
      <c r="I88" s="359">
        <v>14.8</v>
      </c>
      <c r="J88" s="359">
        <v>50</v>
      </c>
      <c r="K88" s="359">
        <v>30</v>
      </c>
      <c r="L88" s="253">
        <v>18480</v>
      </c>
    </row>
    <row r="89" spans="1:12" ht="30" customHeight="1">
      <c r="A89" s="356">
        <v>86</v>
      </c>
      <c r="B89" s="210" t="s">
        <v>5368</v>
      </c>
      <c r="C89" s="250">
        <v>44445</v>
      </c>
      <c r="D89" s="255" t="s">
        <v>5043</v>
      </c>
      <c r="E89" s="359" t="s">
        <v>5495</v>
      </c>
      <c r="F89" s="359" t="s">
        <v>5496</v>
      </c>
      <c r="G89" s="361" t="s">
        <v>5497</v>
      </c>
      <c r="H89" s="252">
        <v>7</v>
      </c>
      <c r="I89" s="359">
        <v>8.4</v>
      </c>
      <c r="J89" s="359">
        <v>63</v>
      </c>
      <c r="K89" s="359">
        <v>3</v>
      </c>
      <c r="L89" s="253"/>
    </row>
    <row r="90" spans="1:12" ht="30" customHeight="1">
      <c r="A90" s="356">
        <v>87</v>
      </c>
      <c r="B90" s="210" t="s">
        <v>5370</v>
      </c>
      <c r="C90" s="250">
        <v>44444</v>
      </c>
      <c r="D90" s="255" t="s">
        <v>5488</v>
      </c>
      <c r="E90" s="359" t="s">
        <v>5285</v>
      </c>
      <c r="F90" s="359" t="s">
        <v>4826</v>
      </c>
      <c r="G90" s="361" t="s">
        <v>5498</v>
      </c>
      <c r="H90" s="265">
        <v>3</v>
      </c>
      <c r="I90" s="265">
        <v>4.5</v>
      </c>
      <c r="J90" s="359">
        <v>50</v>
      </c>
      <c r="K90" s="359">
        <v>10</v>
      </c>
      <c r="L90" s="253"/>
    </row>
    <row r="91" spans="1:12" ht="30" customHeight="1">
      <c r="A91" s="356">
        <v>88</v>
      </c>
      <c r="B91" s="210" t="s">
        <v>5372</v>
      </c>
      <c r="C91" s="250">
        <v>44445</v>
      </c>
      <c r="D91" s="255" t="s">
        <v>5488</v>
      </c>
      <c r="E91" s="359" t="s">
        <v>5285</v>
      </c>
      <c r="F91" s="359" t="s">
        <v>4826</v>
      </c>
      <c r="G91" s="361" t="s">
        <v>5499</v>
      </c>
      <c r="H91" s="265">
        <v>3</v>
      </c>
      <c r="I91" s="265">
        <v>4.5</v>
      </c>
      <c r="J91" s="359">
        <v>50</v>
      </c>
      <c r="K91" s="359">
        <v>10</v>
      </c>
      <c r="L91" s="253"/>
    </row>
    <row r="92" spans="1:12" ht="30" customHeight="1">
      <c r="A92" s="356">
        <v>89</v>
      </c>
      <c r="B92" s="210" t="s">
        <v>5373</v>
      </c>
      <c r="C92" s="250">
        <v>44445</v>
      </c>
      <c r="D92" s="266" t="s">
        <v>5488</v>
      </c>
      <c r="E92" s="359" t="s">
        <v>5285</v>
      </c>
      <c r="F92" s="359" t="s">
        <v>4826</v>
      </c>
      <c r="G92" s="361" t="s">
        <v>5500</v>
      </c>
      <c r="H92" s="265">
        <v>3</v>
      </c>
      <c r="I92" s="265">
        <v>4.5</v>
      </c>
      <c r="J92" s="359">
        <v>50</v>
      </c>
      <c r="K92" s="359">
        <v>10</v>
      </c>
      <c r="L92" s="253"/>
    </row>
    <row r="93" spans="1:12" ht="30" customHeight="1">
      <c r="A93" s="356">
        <v>90</v>
      </c>
      <c r="B93" s="210" t="s">
        <v>5375</v>
      </c>
      <c r="C93" s="250">
        <v>44445</v>
      </c>
      <c r="D93" s="266" t="s">
        <v>5488</v>
      </c>
      <c r="E93" s="359" t="s">
        <v>5285</v>
      </c>
      <c r="F93" s="359" t="s">
        <v>4826</v>
      </c>
      <c r="G93" s="281" t="s">
        <v>5501</v>
      </c>
      <c r="H93" s="265">
        <v>3</v>
      </c>
      <c r="I93" s="265" t="s">
        <v>5502</v>
      </c>
      <c r="J93" s="359">
        <v>50</v>
      </c>
      <c r="K93" s="359">
        <v>10</v>
      </c>
      <c r="L93" s="253"/>
    </row>
    <row r="94" spans="1:12" ht="30" customHeight="1">
      <c r="A94" s="356">
        <v>91</v>
      </c>
      <c r="B94" s="205" t="s">
        <v>5009</v>
      </c>
      <c r="C94" s="250">
        <v>44445</v>
      </c>
      <c r="D94" s="255" t="s">
        <v>5488</v>
      </c>
      <c r="E94" s="359" t="s">
        <v>5285</v>
      </c>
      <c r="F94" s="359" t="s">
        <v>4826</v>
      </c>
      <c r="G94" s="361" t="s">
        <v>4910</v>
      </c>
      <c r="H94" s="265">
        <v>3</v>
      </c>
      <c r="I94" s="265">
        <v>4.5</v>
      </c>
      <c r="J94" s="359">
        <v>50</v>
      </c>
      <c r="K94" s="359">
        <v>10</v>
      </c>
      <c r="L94" s="253"/>
    </row>
    <row r="95" spans="1:12" ht="30" customHeight="1">
      <c r="A95" s="356">
        <v>92</v>
      </c>
      <c r="B95" s="210" t="s">
        <v>5010</v>
      </c>
      <c r="C95" s="250"/>
      <c r="D95" s="266" t="s">
        <v>5503</v>
      </c>
      <c r="E95" s="359"/>
      <c r="F95" s="359" t="s">
        <v>4864</v>
      </c>
      <c r="G95" s="361" t="s">
        <v>5504</v>
      </c>
      <c r="H95" s="265">
        <v>8</v>
      </c>
      <c r="I95" s="265">
        <v>2.4</v>
      </c>
      <c r="J95" s="359">
        <v>50</v>
      </c>
      <c r="K95" s="359">
        <v>2</v>
      </c>
      <c r="L95" s="253"/>
    </row>
    <row r="96" spans="1:12" ht="30" customHeight="1">
      <c r="A96" s="356">
        <v>93</v>
      </c>
      <c r="B96" s="210" t="s">
        <v>5012</v>
      </c>
      <c r="C96" s="250">
        <v>44467</v>
      </c>
      <c r="D96" s="255" t="s">
        <v>5043</v>
      </c>
      <c r="E96" s="359" t="s">
        <v>4763</v>
      </c>
      <c r="F96" s="359" t="s">
        <v>4864</v>
      </c>
      <c r="G96" s="361" t="s">
        <v>5505</v>
      </c>
      <c r="H96" s="265">
        <v>9</v>
      </c>
      <c r="I96" s="265">
        <v>10.8</v>
      </c>
      <c r="J96" s="359">
        <v>80</v>
      </c>
      <c r="K96" s="359">
        <v>10</v>
      </c>
      <c r="L96" s="253"/>
    </row>
    <row r="97" spans="1:12" ht="30" customHeight="1">
      <c r="A97" s="356">
        <v>94</v>
      </c>
      <c r="B97" s="210" t="s">
        <v>5013</v>
      </c>
      <c r="C97" s="250">
        <v>44466</v>
      </c>
      <c r="D97" s="255" t="s">
        <v>5248</v>
      </c>
      <c r="E97" s="359" t="s">
        <v>4805</v>
      </c>
      <c r="F97" s="359" t="s">
        <v>4772</v>
      </c>
      <c r="G97" s="361" t="s">
        <v>5506</v>
      </c>
      <c r="H97" s="265">
        <v>410</v>
      </c>
      <c r="I97" s="359">
        <v>1025</v>
      </c>
      <c r="J97" s="359">
        <v>225</v>
      </c>
      <c r="K97" s="359">
        <v>50</v>
      </c>
      <c r="L97" s="253">
        <v>4419800</v>
      </c>
    </row>
    <row r="98" spans="1:12" ht="30" customHeight="1">
      <c r="A98" s="356">
        <v>95</v>
      </c>
      <c r="B98" s="210" t="s">
        <v>5016</v>
      </c>
      <c r="C98" s="250">
        <v>44474</v>
      </c>
      <c r="D98" s="255" t="s">
        <v>5420</v>
      </c>
      <c r="E98" s="359" t="s">
        <v>4805</v>
      </c>
      <c r="F98" s="359" t="s">
        <v>4864</v>
      </c>
      <c r="G98" s="361">
        <v>2467</v>
      </c>
      <c r="H98" s="359">
        <v>42</v>
      </c>
      <c r="I98" s="359">
        <v>29.4</v>
      </c>
      <c r="J98" s="359">
        <v>100</v>
      </c>
      <c r="K98" s="359">
        <v>10</v>
      </c>
      <c r="L98" s="253">
        <v>28820</v>
      </c>
    </row>
    <row r="99" spans="1:12" ht="30" customHeight="1">
      <c r="A99" s="356">
        <v>96</v>
      </c>
      <c r="B99" s="210" t="s">
        <v>5018</v>
      </c>
      <c r="C99" s="250">
        <v>44474</v>
      </c>
      <c r="D99" s="255" t="s">
        <v>5420</v>
      </c>
      <c r="E99" s="359" t="s">
        <v>5285</v>
      </c>
      <c r="F99" s="359" t="s">
        <v>4826</v>
      </c>
      <c r="G99" s="361" t="s">
        <v>5507</v>
      </c>
      <c r="H99" s="275">
        <v>150</v>
      </c>
      <c r="I99" s="275">
        <v>179.6</v>
      </c>
      <c r="J99" s="359">
        <v>100</v>
      </c>
      <c r="K99" s="359">
        <v>30</v>
      </c>
      <c r="L99" s="253">
        <v>461010</v>
      </c>
    </row>
    <row r="100" spans="1:12" ht="30.75" customHeight="1">
      <c r="A100" s="356">
        <v>97</v>
      </c>
      <c r="B100" s="210" t="s">
        <v>5022</v>
      </c>
      <c r="C100" s="250">
        <v>44488</v>
      </c>
      <c r="D100" s="255" t="s">
        <v>4862</v>
      </c>
      <c r="E100" s="359" t="s">
        <v>5508</v>
      </c>
      <c r="F100" s="359" t="s">
        <v>4768</v>
      </c>
      <c r="G100" s="361" t="s">
        <v>5509</v>
      </c>
      <c r="H100" s="359">
        <v>2</v>
      </c>
      <c r="I100" s="359">
        <v>2.4</v>
      </c>
      <c r="J100" s="359">
        <v>63</v>
      </c>
      <c r="K100" s="359">
        <v>10</v>
      </c>
      <c r="L100" s="253">
        <v>0</v>
      </c>
    </row>
    <row r="101" spans="1:12" ht="30.75" customHeight="1">
      <c r="A101" s="356">
        <v>98</v>
      </c>
      <c r="B101" s="210" t="s">
        <v>5510</v>
      </c>
      <c r="C101" s="250">
        <v>44489</v>
      </c>
      <c r="D101" s="255" t="s">
        <v>4862</v>
      </c>
      <c r="E101" s="359" t="s">
        <v>5508</v>
      </c>
      <c r="F101" s="359" t="s">
        <v>4768</v>
      </c>
      <c r="G101" s="361" t="s">
        <v>5511</v>
      </c>
      <c r="H101" s="359">
        <v>2</v>
      </c>
      <c r="I101" s="359">
        <v>2.4</v>
      </c>
      <c r="J101" s="359">
        <v>63</v>
      </c>
      <c r="K101" s="359">
        <v>10</v>
      </c>
      <c r="L101" s="253">
        <v>0</v>
      </c>
    </row>
    <row r="102" spans="1:12" ht="30.75" customHeight="1">
      <c r="A102" s="356">
        <v>99</v>
      </c>
      <c r="B102" s="205" t="s">
        <v>5512</v>
      </c>
      <c r="C102" s="250">
        <v>44489</v>
      </c>
      <c r="D102" s="255" t="s">
        <v>5461</v>
      </c>
      <c r="E102" s="359" t="s">
        <v>4775</v>
      </c>
      <c r="F102" s="359" t="s">
        <v>4776</v>
      </c>
      <c r="G102" s="361" t="s">
        <v>5513</v>
      </c>
      <c r="H102" s="359">
        <v>140</v>
      </c>
      <c r="I102" s="359">
        <v>197</v>
      </c>
      <c r="J102" s="359">
        <v>175</v>
      </c>
      <c r="K102" s="359">
        <v>10</v>
      </c>
      <c r="L102" s="253">
        <v>193270</v>
      </c>
    </row>
    <row r="103" spans="1:12" ht="30.75" customHeight="1">
      <c r="A103" s="356">
        <v>100</v>
      </c>
      <c r="B103" s="210" t="s">
        <v>5514</v>
      </c>
      <c r="C103" s="250">
        <v>44497</v>
      </c>
      <c r="D103" s="255" t="s">
        <v>5515</v>
      </c>
      <c r="E103" s="359" t="s">
        <v>5516</v>
      </c>
      <c r="F103" s="359" t="s">
        <v>4822</v>
      </c>
      <c r="G103" s="361" t="s">
        <v>5517</v>
      </c>
      <c r="H103" s="359">
        <v>2</v>
      </c>
      <c r="I103" s="359">
        <v>2.4</v>
      </c>
      <c r="J103" s="359">
        <v>0</v>
      </c>
      <c r="K103" s="359">
        <v>10</v>
      </c>
      <c r="L103" s="253">
        <v>0</v>
      </c>
    </row>
    <row r="104" spans="1:12" ht="30.75" customHeight="1">
      <c r="A104" s="356">
        <v>101</v>
      </c>
      <c r="B104" s="210" t="s">
        <v>5518</v>
      </c>
      <c r="C104" s="250">
        <v>44498</v>
      </c>
      <c r="D104" s="255" t="s">
        <v>5515</v>
      </c>
      <c r="E104" s="359" t="s">
        <v>5516</v>
      </c>
      <c r="F104" s="359" t="s">
        <v>4822</v>
      </c>
      <c r="G104" s="361" t="s">
        <v>5519</v>
      </c>
      <c r="H104" s="359">
        <v>2</v>
      </c>
      <c r="I104" s="359">
        <v>2.4</v>
      </c>
      <c r="J104" s="359">
        <v>0</v>
      </c>
      <c r="K104" s="359">
        <v>10</v>
      </c>
      <c r="L104" s="253">
        <v>0</v>
      </c>
    </row>
    <row r="105" spans="1:12" ht="30.75" customHeight="1">
      <c r="A105" s="356">
        <v>102</v>
      </c>
      <c r="B105" s="205" t="s">
        <v>5520</v>
      </c>
      <c r="C105" s="250">
        <v>44501</v>
      </c>
      <c r="D105" s="255" t="s">
        <v>5043</v>
      </c>
      <c r="E105" s="359" t="s">
        <v>5521</v>
      </c>
      <c r="F105" s="359" t="s">
        <v>4749</v>
      </c>
      <c r="G105" s="361" t="s">
        <v>5522</v>
      </c>
      <c r="H105" s="359">
        <v>4</v>
      </c>
      <c r="I105" s="359">
        <v>5.6</v>
      </c>
      <c r="J105" s="359">
        <v>63</v>
      </c>
      <c r="K105" s="359">
        <v>10</v>
      </c>
      <c r="L105" s="253">
        <v>0</v>
      </c>
    </row>
    <row r="106" spans="1:12" ht="30.75" customHeight="1">
      <c r="A106" s="356">
        <v>103</v>
      </c>
      <c r="B106" s="210" t="s">
        <v>5523</v>
      </c>
      <c r="C106" s="250">
        <v>44501</v>
      </c>
      <c r="D106" s="266" t="s">
        <v>5043</v>
      </c>
      <c r="E106" s="359" t="s">
        <v>5524</v>
      </c>
      <c r="F106" s="359" t="s">
        <v>4814</v>
      </c>
      <c r="G106" s="361" t="s">
        <v>5525</v>
      </c>
      <c r="H106" s="359">
        <v>4</v>
      </c>
      <c r="I106" s="359">
        <v>4.8</v>
      </c>
      <c r="J106" s="359">
        <v>63</v>
      </c>
      <c r="K106" s="359">
        <v>10</v>
      </c>
      <c r="L106" s="253">
        <v>0</v>
      </c>
    </row>
    <row r="107" spans="1:12" s="284" customFormat="1" ht="30.75" customHeight="1">
      <c r="A107" s="356">
        <v>104</v>
      </c>
      <c r="B107" s="250">
        <v>44502</v>
      </c>
      <c r="C107" s="266" t="s">
        <v>5526</v>
      </c>
      <c r="D107" s="266" t="s">
        <v>4755</v>
      </c>
      <c r="E107" s="359" t="s">
        <v>4772</v>
      </c>
      <c r="F107" s="361" t="s">
        <v>5527</v>
      </c>
      <c r="G107" s="359">
        <v>1</v>
      </c>
      <c r="H107" s="359">
        <v>1.44</v>
      </c>
      <c r="I107" s="359">
        <v>0</v>
      </c>
      <c r="J107" s="359">
        <v>1</v>
      </c>
      <c r="K107" s="283">
        <v>0</v>
      </c>
      <c r="L107" s="283">
        <v>0</v>
      </c>
    </row>
    <row r="108" spans="1:12" s="284" customFormat="1" ht="30.75" customHeight="1">
      <c r="A108" s="356">
        <v>105</v>
      </c>
      <c r="B108" s="250">
        <v>44503</v>
      </c>
      <c r="C108" s="266" t="s">
        <v>5528</v>
      </c>
      <c r="D108" s="266" t="s">
        <v>5529</v>
      </c>
      <c r="E108" s="359" t="s">
        <v>4818</v>
      </c>
      <c r="F108" s="361" t="s">
        <v>5530</v>
      </c>
      <c r="G108" s="359">
        <v>8.5</v>
      </c>
      <c r="H108" s="359">
        <v>10.199999999999999</v>
      </c>
      <c r="I108" s="359">
        <v>250</v>
      </c>
      <c r="J108" s="359">
        <v>1</v>
      </c>
      <c r="K108" s="283">
        <v>0</v>
      </c>
      <c r="L108" s="283">
        <v>0</v>
      </c>
    </row>
    <row r="109" spans="1:12" s="284" customFormat="1" ht="30.75" customHeight="1">
      <c r="A109" s="356">
        <v>106</v>
      </c>
      <c r="B109" s="250">
        <v>44508</v>
      </c>
      <c r="C109" s="266" t="s">
        <v>5043</v>
      </c>
      <c r="D109" s="266" t="s">
        <v>5044</v>
      </c>
      <c r="E109" s="359" t="s">
        <v>4864</v>
      </c>
      <c r="F109" s="361" t="s">
        <v>4873</v>
      </c>
      <c r="G109" s="359">
        <v>12</v>
      </c>
      <c r="H109" s="359">
        <v>16.8</v>
      </c>
      <c r="I109" s="359">
        <v>80</v>
      </c>
      <c r="J109" s="359">
        <v>10</v>
      </c>
      <c r="K109" s="283">
        <v>15180</v>
      </c>
      <c r="L109" s="283">
        <v>0</v>
      </c>
    </row>
    <row r="110" spans="1:12" s="284" customFormat="1" ht="30.75" customHeight="1">
      <c r="A110" s="356">
        <v>107</v>
      </c>
      <c r="B110" s="250">
        <v>44508</v>
      </c>
      <c r="C110" s="266" t="s">
        <v>5043</v>
      </c>
      <c r="D110" s="266" t="s">
        <v>5044</v>
      </c>
      <c r="E110" s="359" t="s">
        <v>5496</v>
      </c>
      <c r="F110" s="361" t="s">
        <v>5531</v>
      </c>
      <c r="G110" s="359">
        <v>3</v>
      </c>
      <c r="H110" s="359">
        <v>4.2</v>
      </c>
      <c r="I110" s="359">
        <v>63</v>
      </c>
      <c r="J110" s="359">
        <v>10</v>
      </c>
      <c r="K110" s="283">
        <v>0</v>
      </c>
      <c r="L110" s="283">
        <v>0</v>
      </c>
    </row>
    <row r="111" spans="1:12" s="284" customFormat="1" ht="30.75" customHeight="1">
      <c r="A111" s="356">
        <v>108</v>
      </c>
      <c r="B111" s="250">
        <v>44508</v>
      </c>
      <c r="C111" s="266" t="s">
        <v>5043</v>
      </c>
      <c r="D111" s="266" t="s">
        <v>5044</v>
      </c>
      <c r="E111" s="359" t="s">
        <v>5496</v>
      </c>
      <c r="F111" s="361" t="s">
        <v>5532</v>
      </c>
      <c r="G111" s="359">
        <v>6</v>
      </c>
      <c r="H111" s="359">
        <v>8.4</v>
      </c>
      <c r="I111" s="359">
        <v>63</v>
      </c>
      <c r="J111" s="359">
        <v>10</v>
      </c>
      <c r="K111" s="283">
        <v>0</v>
      </c>
      <c r="L111" s="283">
        <v>0</v>
      </c>
    </row>
    <row r="112" spans="1:12" s="284" customFormat="1" ht="30.75" customHeight="1">
      <c r="A112" s="356">
        <v>109</v>
      </c>
      <c r="B112" s="250">
        <v>44508</v>
      </c>
      <c r="C112" s="266" t="s">
        <v>5043</v>
      </c>
      <c r="D112" s="266" t="s">
        <v>5044</v>
      </c>
      <c r="E112" s="359" t="s">
        <v>5496</v>
      </c>
      <c r="F112" s="361" t="s">
        <v>5533</v>
      </c>
      <c r="G112" s="359">
        <v>6.5</v>
      </c>
      <c r="H112" s="359">
        <v>9.1</v>
      </c>
      <c r="I112" s="359">
        <v>63</v>
      </c>
      <c r="J112" s="359">
        <v>10</v>
      </c>
      <c r="K112" s="283">
        <v>0</v>
      </c>
      <c r="L112" s="283">
        <v>0</v>
      </c>
    </row>
    <row r="113" spans="1:12" s="284" customFormat="1" ht="30.75" customHeight="1">
      <c r="A113" s="356">
        <v>110</v>
      </c>
      <c r="B113" s="250">
        <v>44508</v>
      </c>
      <c r="C113" s="266" t="s">
        <v>5043</v>
      </c>
      <c r="D113" s="266" t="s">
        <v>5044</v>
      </c>
      <c r="E113" s="359" t="s">
        <v>4864</v>
      </c>
      <c r="F113" s="361" t="s">
        <v>5534</v>
      </c>
      <c r="G113" s="359">
        <v>2</v>
      </c>
      <c r="H113" s="359">
        <v>2.8</v>
      </c>
      <c r="I113" s="359">
        <v>63</v>
      </c>
      <c r="J113" s="359">
        <v>10</v>
      </c>
      <c r="K113" s="283">
        <v>0</v>
      </c>
      <c r="L113" s="283">
        <v>0</v>
      </c>
    </row>
    <row r="114" spans="1:12" s="284" customFormat="1" ht="30.75" customHeight="1">
      <c r="A114" s="356">
        <v>111</v>
      </c>
      <c r="B114" s="250">
        <v>44509</v>
      </c>
      <c r="C114" s="255" t="s">
        <v>5535</v>
      </c>
      <c r="D114" s="359" t="s">
        <v>5028</v>
      </c>
      <c r="E114" s="359" t="s">
        <v>4768</v>
      </c>
      <c r="F114" s="361" t="s">
        <v>5536</v>
      </c>
      <c r="G114" s="359">
        <v>2</v>
      </c>
      <c r="H114" s="265">
        <v>4</v>
      </c>
      <c r="I114" s="359">
        <v>0</v>
      </c>
      <c r="J114" s="359">
        <v>10</v>
      </c>
      <c r="K114" s="283">
        <v>0</v>
      </c>
      <c r="L114" s="283">
        <v>0</v>
      </c>
    </row>
    <row r="115" spans="1:12" s="284" customFormat="1" ht="30.75" customHeight="1">
      <c r="A115" s="356">
        <v>112</v>
      </c>
      <c r="B115" s="250">
        <v>44509</v>
      </c>
      <c r="C115" s="266" t="s">
        <v>5537</v>
      </c>
      <c r="D115" s="266" t="s">
        <v>5538</v>
      </c>
      <c r="E115" s="359" t="s">
        <v>4878</v>
      </c>
      <c r="F115" s="361" t="s">
        <v>5539</v>
      </c>
      <c r="G115" s="359">
        <v>9.1</v>
      </c>
      <c r="H115" s="359">
        <v>18.2</v>
      </c>
      <c r="I115" s="359">
        <v>300</v>
      </c>
      <c r="J115" s="359">
        <v>4</v>
      </c>
      <c r="K115" s="283">
        <v>0</v>
      </c>
      <c r="L115" s="283">
        <v>0</v>
      </c>
    </row>
    <row r="116" spans="1:12" s="284" customFormat="1" ht="30.75" customHeight="1">
      <c r="A116" s="356">
        <v>113</v>
      </c>
      <c r="B116" s="250">
        <v>44511</v>
      </c>
      <c r="C116" s="266" t="s">
        <v>5043</v>
      </c>
      <c r="D116" s="266" t="s">
        <v>5044</v>
      </c>
      <c r="E116" s="359" t="s">
        <v>4814</v>
      </c>
      <c r="F116" s="361" t="s">
        <v>5540</v>
      </c>
      <c r="G116" s="359">
        <v>8</v>
      </c>
      <c r="H116" s="359">
        <v>11.2</v>
      </c>
      <c r="I116" s="359">
        <v>63</v>
      </c>
      <c r="J116" s="359">
        <v>10</v>
      </c>
      <c r="K116" s="283">
        <v>0</v>
      </c>
      <c r="L116" s="283">
        <v>0</v>
      </c>
    </row>
    <row r="117" spans="1:12" s="284" customFormat="1" ht="30.75" customHeight="1">
      <c r="A117" s="356">
        <v>114</v>
      </c>
      <c r="B117" s="250">
        <v>44522</v>
      </c>
      <c r="C117" s="266" t="s">
        <v>5043</v>
      </c>
      <c r="D117" s="266" t="s">
        <v>5044</v>
      </c>
      <c r="E117" s="359" t="s">
        <v>4744</v>
      </c>
      <c r="F117" s="361" t="s">
        <v>4770</v>
      </c>
      <c r="G117" s="359">
        <v>455</v>
      </c>
      <c r="H117" s="359">
        <v>637</v>
      </c>
      <c r="I117" s="359">
        <v>300</v>
      </c>
      <c r="J117" s="359">
        <v>30</v>
      </c>
      <c r="K117" s="283">
        <v>1789260</v>
      </c>
      <c r="L117" s="283">
        <v>40500</v>
      </c>
    </row>
    <row r="118" spans="1:12" s="284" customFormat="1" ht="30.75" customHeight="1">
      <c r="A118" s="356">
        <v>115</v>
      </c>
      <c r="B118" s="250">
        <v>44522</v>
      </c>
      <c r="C118" s="266" t="s">
        <v>5043</v>
      </c>
      <c r="D118" s="266" t="s">
        <v>5044</v>
      </c>
      <c r="E118" s="359" t="s">
        <v>4744</v>
      </c>
      <c r="F118" s="361" t="s">
        <v>5485</v>
      </c>
      <c r="G118" s="359">
        <v>436</v>
      </c>
      <c r="H118" s="359">
        <v>610.4</v>
      </c>
      <c r="I118" s="359">
        <v>315</v>
      </c>
      <c r="J118" s="359">
        <v>30</v>
      </c>
      <c r="K118" s="283">
        <v>1714570</v>
      </c>
      <c r="L118" s="283">
        <v>40500</v>
      </c>
    </row>
    <row r="119" spans="1:12" s="284" customFormat="1" ht="30.75" customHeight="1">
      <c r="A119" s="356">
        <v>116</v>
      </c>
      <c r="B119" s="250">
        <v>44522</v>
      </c>
      <c r="C119" s="266" t="s">
        <v>5043</v>
      </c>
      <c r="D119" s="266" t="s">
        <v>5044</v>
      </c>
      <c r="E119" s="359" t="s">
        <v>4744</v>
      </c>
      <c r="F119" s="361" t="s">
        <v>5542</v>
      </c>
      <c r="G119" s="359">
        <v>20</v>
      </c>
      <c r="H119" s="359">
        <v>28</v>
      </c>
      <c r="I119" s="359">
        <v>110</v>
      </c>
      <c r="J119" s="359">
        <v>30</v>
      </c>
      <c r="K119" s="283">
        <v>73700</v>
      </c>
      <c r="L119" s="283">
        <v>0</v>
      </c>
    </row>
    <row r="120" spans="1:12" s="284" customFormat="1" ht="30.75" customHeight="1">
      <c r="A120" s="356">
        <v>117</v>
      </c>
      <c r="B120" s="250">
        <v>44522</v>
      </c>
      <c r="C120" s="266" t="s">
        <v>5043</v>
      </c>
      <c r="D120" s="266" t="s">
        <v>5044</v>
      </c>
      <c r="E120" s="359" t="s">
        <v>4744</v>
      </c>
      <c r="F120" s="364" t="s">
        <v>5543</v>
      </c>
      <c r="G120" s="359">
        <v>105</v>
      </c>
      <c r="H120" s="359">
        <v>147</v>
      </c>
      <c r="I120" s="359">
        <v>225</v>
      </c>
      <c r="J120" s="359">
        <v>30</v>
      </c>
      <c r="K120" s="288">
        <v>412830</v>
      </c>
      <c r="L120" s="288">
        <v>27000</v>
      </c>
    </row>
    <row r="121" spans="1:12" s="284" customFormat="1" ht="30.75" customHeight="1">
      <c r="A121" s="356">
        <v>118</v>
      </c>
      <c r="B121" s="285">
        <v>44522</v>
      </c>
      <c r="C121" s="266" t="s">
        <v>5544</v>
      </c>
      <c r="D121" s="255" t="s">
        <v>5545</v>
      </c>
      <c r="E121" s="363" t="s">
        <v>4744</v>
      </c>
      <c r="F121" s="364" t="s">
        <v>5546</v>
      </c>
      <c r="G121" s="363">
        <v>33.6</v>
      </c>
      <c r="H121" s="363">
        <v>40.32</v>
      </c>
      <c r="I121" s="363">
        <v>0</v>
      </c>
      <c r="J121" s="363">
        <v>3</v>
      </c>
      <c r="K121" s="288">
        <v>0</v>
      </c>
      <c r="L121" s="288">
        <v>0</v>
      </c>
    </row>
    <row r="122" spans="1:12" s="284" customFormat="1" ht="30.75" customHeight="1">
      <c r="A122" s="356">
        <v>119</v>
      </c>
      <c r="B122" s="285">
        <v>44522</v>
      </c>
      <c r="C122" s="255" t="s">
        <v>4862</v>
      </c>
      <c r="D122" s="359" t="s">
        <v>5044</v>
      </c>
      <c r="E122" s="359" t="s">
        <v>4772</v>
      </c>
      <c r="F122" s="364" t="s">
        <v>5547</v>
      </c>
      <c r="G122" s="363">
        <v>24.5</v>
      </c>
      <c r="H122" s="363">
        <v>34.299999999999997</v>
      </c>
      <c r="I122" s="363">
        <v>63</v>
      </c>
      <c r="J122" s="363">
        <v>10</v>
      </c>
      <c r="K122" s="288">
        <v>30910</v>
      </c>
      <c r="L122" s="288">
        <v>0</v>
      </c>
    </row>
    <row r="123" spans="1:12" s="284" customFormat="1" ht="30.75" customHeight="1">
      <c r="A123" s="356">
        <v>120</v>
      </c>
      <c r="B123" s="285">
        <v>44524</v>
      </c>
      <c r="C123" s="255" t="s">
        <v>5548</v>
      </c>
      <c r="D123" s="359" t="s">
        <v>5549</v>
      </c>
      <c r="E123" s="363" t="s">
        <v>4864</v>
      </c>
      <c r="F123" s="364" t="s">
        <v>4774</v>
      </c>
      <c r="G123" s="363">
        <v>4</v>
      </c>
      <c r="H123" s="363">
        <v>12</v>
      </c>
      <c r="I123" s="363">
        <v>300</v>
      </c>
      <c r="J123" s="363">
        <v>150</v>
      </c>
      <c r="K123" s="288">
        <v>0</v>
      </c>
      <c r="L123" s="288">
        <v>0</v>
      </c>
    </row>
    <row r="124" spans="1:12" s="284" customFormat="1" ht="30.75" customHeight="1">
      <c r="A124" s="356"/>
      <c r="B124" s="285"/>
      <c r="C124" s="255"/>
      <c r="D124" s="359"/>
      <c r="E124" s="363" t="s">
        <v>4878</v>
      </c>
      <c r="F124" s="364" t="s">
        <v>5550</v>
      </c>
      <c r="G124" s="363">
        <v>4</v>
      </c>
      <c r="H124" s="363">
        <v>12</v>
      </c>
      <c r="I124" s="363">
        <v>250</v>
      </c>
      <c r="J124" s="363">
        <v>150</v>
      </c>
      <c r="K124" s="288">
        <v>0</v>
      </c>
      <c r="L124" s="288">
        <v>0</v>
      </c>
    </row>
    <row r="125" spans="1:12" s="284" customFormat="1" ht="30.75" customHeight="1">
      <c r="A125" s="356"/>
      <c r="B125" s="285"/>
      <c r="C125" s="363"/>
      <c r="D125" s="363"/>
      <c r="E125" s="363" t="s">
        <v>4818</v>
      </c>
      <c r="F125" s="364" t="s">
        <v>5551</v>
      </c>
      <c r="G125" s="363">
        <v>4</v>
      </c>
      <c r="H125" s="363">
        <v>12</v>
      </c>
      <c r="I125" s="363">
        <v>200</v>
      </c>
      <c r="J125" s="363">
        <v>150</v>
      </c>
      <c r="K125" s="288">
        <v>0</v>
      </c>
      <c r="L125" s="288">
        <v>0</v>
      </c>
    </row>
    <row r="126" spans="1:12" s="284" customFormat="1" ht="30.75" customHeight="1">
      <c r="A126" s="356">
        <v>121</v>
      </c>
      <c r="B126" s="285">
        <v>44524</v>
      </c>
      <c r="C126" s="363" t="s">
        <v>5552</v>
      </c>
      <c r="D126" s="363" t="s">
        <v>5553</v>
      </c>
      <c r="E126" s="363" t="s">
        <v>4772</v>
      </c>
      <c r="F126" s="364" t="s">
        <v>5018</v>
      </c>
      <c r="G126" s="363">
        <v>14</v>
      </c>
      <c r="H126" s="363">
        <v>14</v>
      </c>
      <c r="I126" s="363">
        <v>54</v>
      </c>
      <c r="J126" s="363">
        <v>3</v>
      </c>
      <c r="K126" s="288">
        <v>0</v>
      </c>
      <c r="L126" s="288">
        <v>0</v>
      </c>
    </row>
    <row r="127" spans="1:12" s="284" customFormat="1" ht="30.75" customHeight="1">
      <c r="A127" s="356"/>
      <c r="B127" s="285"/>
      <c r="C127" s="363"/>
      <c r="D127" s="363"/>
      <c r="E127" s="363" t="s">
        <v>4864</v>
      </c>
      <c r="F127" s="364" t="s">
        <v>5554</v>
      </c>
      <c r="G127" s="363">
        <v>15</v>
      </c>
      <c r="H127" s="363">
        <v>15</v>
      </c>
      <c r="I127" s="363">
        <v>54</v>
      </c>
      <c r="J127" s="363">
        <v>3</v>
      </c>
      <c r="K127" s="288">
        <v>0</v>
      </c>
      <c r="L127" s="288">
        <v>0</v>
      </c>
    </row>
    <row r="128" spans="1:12" s="284" customFormat="1" ht="30.75" customHeight="1">
      <c r="A128" s="356"/>
      <c r="B128" s="285"/>
      <c r="C128" s="363"/>
      <c r="D128" s="363"/>
      <c r="E128" s="363" t="s">
        <v>4768</v>
      </c>
      <c r="F128" s="364" t="s">
        <v>4746</v>
      </c>
      <c r="G128" s="363">
        <v>30</v>
      </c>
      <c r="H128" s="363">
        <v>30</v>
      </c>
      <c r="I128" s="363">
        <v>54</v>
      </c>
      <c r="J128" s="363">
        <v>3</v>
      </c>
      <c r="K128" s="288">
        <v>0</v>
      </c>
      <c r="L128" s="288">
        <v>0</v>
      </c>
    </row>
    <row r="129" spans="1:12" s="284" customFormat="1" ht="30.75" customHeight="1">
      <c r="A129" s="356"/>
      <c r="B129" s="285"/>
      <c r="C129" s="363"/>
      <c r="D129" s="363"/>
      <c r="E129" s="363" t="s">
        <v>4822</v>
      </c>
      <c r="F129" s="364" t="s">
        <v>5555</v>
      </c>
      <c r="G129" s="363">
        <v>30</v>
      </c>
      <c r="H129" s="363">
        <v>30</v>
      </c>
      <c r="I129" s="363">
        <v>54</v>
      </c>
      <c r="J129" s="363">
        <v>3</v>
      </c>
      <c r="K129" s="288">
        <v>0</v>
      </c>
      <c r="L129" s="288">
        <v>0</v>
      </c>
    </row>
    <row r="130" spans="1:12" s="284" customFormat="1" ht="30.75" customHeight="1">
      <c r="A130" s="356">
        <v>122</v>
      </c>
      <c r="B130" s="285">
        <v>44526</v>
      </c>
      <c r="C130" s="363" t="s">
        <v>4862</v>
      </c>
      <c r="D130" s="363" t="s">
        <v>5044</v>
      </c>
      <c r="E130" s="363" t="s">
        <v>4768</v>
      </c>
      <c r="F130" s="364" t="s">
        <v>5556</v>
      </c>
      <c r="G130" s="363">
        <v>29</v>
      </c>
      <c r="H130" s="363">
        <v>34.799999999999997</v>
      </c>
      <c r="I130" s="363" t="s">
        <v>5557</v>
      </c>
      <c r="J130" s="363">
        <v>30</v>
      </c>
      <c r="K130" s="288">
        <v>89320</v>
      </c>
      <c r="L130" s="288">
        <v>0</v>
      </c>
    </row>
    <row r="131" spans="1:12" s="284" customFormat="1" ht="30.75" customHeight="1">
      <c r="A131" s="356">
        <v>123</v>
      </c>
      <c r="B131" s="285">
        <v>44529</v>
      </c>
      <c r="C131" s="363" t="s">
        <v>4862</v>
      </c>
      <c r="D131" s="363" t="s">
        <v>5044</v>
      </c>
      <c r="E131" s="363" t="s">
        <v>4818</v>
      </c>
      <c r="F131" s="364" t="s">
        <v>5530</v>
      </c>
      <c r="G131" s="363">
        <v>3.5</v>
      </c>
      <c r="H131" s="363">
        <v>4.9000000000000004</v>
      </c>
      <c r="I131" s="363">
        <v>63</v>
      </c>
      <c r="J131" s="363">
        <v>10</v>
      </c>
      <c r="K131" s="288">
        <v>0</v>
      </c>
      <c r="L131" s="288">
        <v>0</v>
      </c>
    </row>
    <row r="132" spans="1:12" s="284" customFormat="1" ht="30.75" customHeight="1">
      <c r="A132" s="356">
        <v>124</v>
      </c>
      <c r="B132" s="285">
        <v>44529</v>
      </c>
      <c r="C132" s="363" t="s">
        <v>4862</v>
      </c>
      <c r="D132" s="363" t="s">
        <v>5044</v>
      </c>
      <c r="E132" s="363" t="s">
        <v>4772</v>
      </c>
      <c r="F132" s="364" t="s">
        <v>5558</v>
      </c>
      <c r="G132" s="363">
        <v>3</v>
      </c>
      <c r="H132" s="363">
        <v>3.6</v>
      </c>
      <c r="I132" s="363">
        <v>100</v>
      </c>
      <c r="J132" s="363">
        <v>10</v>
      </c>
      <c r="K132" s="288">
        <v>0</v>
      </c>
      <c r="L132" s="288">
        <v>0</v>
      </c>
    </row>
    <row r="133" spans="1:12" s="284" customFormat="1" ht="30.75" customHeight="1">
      <c r="A133" s="356">
        <v>125</v>
      </c>
      <c r="B133" s="285">
        <v>44529</v>
      </c>
      <c r="C133" s="363" t="s">
        <v>4862</v>
      </c>
      <c r="D133" s="363" t="s">
        <v>5044</v>
      </c>
      <c r="E133" s="363" t="s">
        <v>4744</v>
      </c>
      <c r="F133" s="364" t="s">
        <v>5559</v>
      </c>
      <c r="G133" s="363">
        <v>3</v>
      </c>
      <c r="H133" s="363">
        <v>4.2</v>
      </c>
      <c r="I133" s="363">
        <v>300</v>
      </c>
      <c r="J133" s="363">
        <v>30</v>
      </c>
      <c r="K133" s="288">
        <v>11770</v>
      </c>
      <c r="L133" s="288">
        <v>0</v>
      </c>
    </row>
    <row r="134" spans="1:12" s="284" customFormat="1" ht="30.75" customHeight="1">
      <c r="A134" s="356">
        <v>126</v>
      </c>
      <c r="B134" s="285">
        <v>44530</v>
      </c>
      <c r="C134" s="363" t="s">
        <v>4862</v>
      </c>
      <c r="D134" s="363" t="s">
        <v>5044</v>
      </c>
      <c r="E134" s="363" t="s">
        <v>4744</v>
      </c>
      <c r="F134" s="364" t="s">
        <v>5560</v>
      </c>
      <c r="G134" s="363">
        <v>3</v>
      </c>
      <c r="H134" s="363">
        <v>4.2</v>
      </c>
      <c r="I134" s="363">
        <v>300</v>
      </c>
      <c r="J134" s="363">
        <v>30</v>
      </c>
      <c r="K134" s="288">
        <v>0</v>
      </c>
      <c r="L134" s="288">
        <v>0</v>
      </c>
    </row>
    <row r="135" spans="1:12" s="284" customFormat="1" ht="30.75" customHeight="1">
      <c r="A135" s="356">
        <v>127</v>
      </c>
      <c r="B135" s="285">
        <v>44530</v>
      </c>
      <c r="C135" s="363" t="s">
        <v>4862</v>
      </c>
      <c r="D135" s="363" t="s">
        <v>5044</v>
      </c>
      <c r="E135" s="363" t="s">
        <v>4744</v>
      </c>
      <c r="F135" s="364" t="s">
        <v>5561</v>
      </c>
      <c r="G135" s="363">
        <v>3</v>
      </c>
      <c r="H135" s="363">
        <v>4.2</v>
      </c>
      <c r="I135" s="363">
        <v>100</v>
      </c>
      <c r="J135" s="363">
        <v>30</v>
      </c>
      <c r="K135" s="288">
        <v>0</v>
      </c>
      <c r="L135" s="288">
        <v>0</v>
      </c>
    </row>
    <row r="136" spans="1:12" s="284" customFormat="1" ht="30.75" customHeight="1">
      <c r="A136" s="356">
        <v>128</v>
      </c>
      <c r="B136" s="285">
        <v>44530</v>
      </c>
      <c r="C136" s="363" t="s">
        <v>4862</v>
      </c>
      <c r="D136" s="363" t="s">
        <v>5044</v>
      </c>
      <c r="E136" s="363" t="s">
        <v>4744</v>
      </c>
      <c r="F136" s="364" t="s">
        <v>5090</v>
      </c>
      <c r="G136" s="363">
        <v>3</v>
      </c>
      <c r="H136" s="363">
        <v>4.2</v>
      </c>
      <c r="I136" s="363">
        <v>300</v>
      </c>
      <c r="J136" s="363">
        <v>30</v>
      </c>
      <c r="K136" s="288">
        <v>11770</v>
      </c>
      <c r="L136" s="288">
        <v>0</v>
      </c>
    </row>
    <row r="137" spans="1:12" s="284" customFormat="1" ht="30.75" customHeight="1">
      <c r="A137" s="356">
        <v>129</v>
      </c>
      <c r="B137" s="285">
        <v>44531</v>
      </c>
      <c r="C137" s="363" t="s">
        <v>5465</v>
      </c>
      <c r="D137" s="363" t="s">
        <v>5562</v>
      </c>
      <c r="E137" s="363" t="s">
        <v>4772</v>
      </c>
      <c r="F137" s="364" t="s">
        <v>5563</v>
      </c>
      <c r="G137" s="363">
        <v>1.5</v>
      </c>
      <c r="H137" s="363">
        <v>2.7</v>
      </c>
      <c r="I137" s="363">
        <v>200</v>
      </c>
      <c r="J137" s="363">
        <v>1</v>
      </c>
      <c r="K137" s="288">
        <v>0</v>
      </c>
      <c r="L137" s="288">
        <v>0</v>
      </c>
    </row>
    <row r="138" spans="1:12" s="284" customFormat="1" ht="30.75" customHeight="1">
      <c r="A138" s="356">
        <v>130</v>
      </c>
      <c r="B138" s="285">
        <v>44539</v>
      </c>
      <c r="C138" s="363" t="s">
        <v>5465</v>
      </c>
      <c r="D138" s="363" t="s">
        <v>5564</v>
      </c>
      <c r="E138" s="363" t="s">
        <v>5496</v>
      </c>
      <c r="F138" s="364" t="s">
        <v>5531</v>
      </c>
      <c r="G138" s="363">
        <v>5.5</v>
      </c>
      <c r="H138" s="363">
        <v>8.25</v>
      </c>
      <c r="I138" s="363">
        <v>450</v>
      </c>
      <c r="J138" s="363">
        <v>1</v>
      </c>
      <c r="K138" s="288">
        <v>0</v>
      </c>
      <c r="L138" s="288">
        <v>0</v>
      </c>
    </row>
    <row r="139" spans="1:12" s="284" customFormat="1" ht="30.75" customHeight="1">
      <c r="A139" s="356">
        <v>131</v>
      </c>
      <c r="B139" s="285">
        <v>44545</v>
      </c>
      <c r="C139" s="363" t="s">
        <v>5465</v>
      </c>
      <c r="D139" s="363" t="s">
        <v>5565</v>
      </c>
      <c r="E139" s="363" t="s">
        <v>4864</v>
      </c>
      <c r="F139" s="364" t="s">
        <v>4873</v>
      </c>
      <c r="G139" s="368">
        <v>1</v>
      </c>
      <c r="H139" s="363">
        <v>2.2000000000000002</v>
      </c>
      <c r="I139" s="363">
        <v>150</v>
      </c>
      <c r="J139" s="363">
        <v>1</v>
      </c>
      <c r="K139" s="288">
        <v>0</v>
      </c>
      <c r="L139" s="288">
        <v>0</v>
      </c>
    </row>
    <row r="140" spans="1:12" s="284" customFormat="1" ht="30.75" customHeight="1">
      <c r="A140" s="356">
        <v>132</v>
      </c>
      <c r="B140" s="285">
        <v>41271</v>
      </c>
      <c r="C140" s="363" t="s">
        <v>4862</v>
      </c>
      <c r="D140" s="363" t="s">
        <v>5044</v>
      </c>
      <c r="E140" s="363" t="s">
        <v>4814</v>
      </c>
      <c r="F140" s="364" t="s">
        <v>4781</v>
      </c>
      <c r="G140" s="368">
        <v>1</v>
      </c>
      <c r="H140" s="363">
        <v>1.2</v>
      </c>
      <c r="I140" s="363">
        <v>63</v>
      </c>
      <c r="J140" s="363">
        <v>1</v>
      </c>
      <c r="K140" s="288"/>
      <c r="L140" s="288"/>
    </row>
  </sheetData>
  <autoFilter ref="A3:L140" xr:uid="{00000000-0009-0000-0000-00000F000000}"/>
  <mergeCells count="1">
    <mergeCell ref="A2:L2"/>
  </mergeCells>
  <phoneticPr fontId="8" type="noConversion"/>
  <pageMargins left="0.7" right="0.7" top="0.75" bottom="0.75" header="0.3" footer="0.3"/>
  <pageSetup paperSize="9" scale="85" fitToHeight="0" orientation="landscape" r:id="rId1"/>
  <rowBreaks count="1" manualBreakCount="1">
    <brk id="80" max="26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ACBF4-EAD1-445C-8F6E-C4BAB527517F}">
  <sheetPr>
    <pageSetUpPr fitToPage="1"/>
  </sheetPr>
  <dimension ref="A1:K170"/>
  <sheetViews>
    <sheetView view="pageBreakPreview" zoomScaleNormal="100" zoomScaleSheetLayoutView="100" workbookViewId="0">
      <pane xSplit="3" ySplit="3" topLeftCell="D4" activePane="bottomRight" state="frozen"/>
      <selection pane="topRight" activeCell="G1" sqref="G1"/>
      <selection pane="bottomLeft" activeCell="A4" sqref="A4"/>
      <selection pane="bottomRight" activeCell="A3" sqref="A3"/>
    </sheetView>
  </sheetViews>
  <sheetFormatPr defaultRowHeight="13.5"/>
  <cols>
    <col min="1" max="1" width="8.88671875" style="295"/>
    <col min="2" max="2" width="9.88671875" style="295" bestFit="1" customWidth="1"/>
    <col min="3" max="3" width="19.77734375" style="295" bestFit="1" customWidth="1"/>
    <col min="4" max="4" width="17.77734375" style="295" bestFit="1" customWidth="1"/>
    <col min="5" max="5" width="9.109375" style="295" bestFit="1" customWidth="1"/>
    <col min="6" max="6" width="15.77734375" style="296" bestFit="1" customWidth="1"/>
    <col min="7" max="10" width="8.88671875" style="295"/>
    <col min="11" max="11" width="12.6640625" style="297" bestFit="1" customWidth="1"/>
    <col min="12" max="12" width="9.6640625" style="295" bestFit="1" customWidth="1"/>
    <col min="13" max="13" width="12.77734375" style="295" bestFit="1" customWidth="1"/>
    <col min="14" max="16384" width="8.88671875" style="295"/>
  </cols>
  <sheetData>
    <row r="1" spans="1:11">
      <c r="A1" s="280"/>
      <c r="B1" s="280"/>
      <c r="C1" s="280"/>
      <c r="D1" s="280"/>
      <c r="E1" s="280"/>
      <c r="F1" s="293"/>
      <c r="G1" s="280"/>
      <c r="H1" s="280"/>
      <c r="I1" s="280"/>
      <c r="J1" s="280"/>
      <c r="K1" s="307"/>
    </row>
    <row r="2" spans="1:11" ht="51" customHeight="1">
      <c r="A2" s="508" t="s">
        <v>670</v>
      </c>
      <c r="B2" s="509"/>
      <c r="C2" s="509"/>
      <c r="D2" s="509"/>
      <c r="E2" s="509"/>
      <c r="F2" s="509"/>
      <c r="G2" s="509"/>
      <c r="H2" s="509"/>
      <c r="I2" s="509"/>
      <c r="J2" s="509"/>
      <c r="K2" s="509"/>
    </row>
    <row r="3" spans="1:11" ht="27">
      <c r="A3" s="200" t="s">
        <v>5566</v>
      </c>
      <c r="B3" s="201" t="s">
        <v>4459</v>
      </c>
      <c r="C3" s="202" t="s">
        <v>4460</v>
      </c>
      <c r="D3" s="203" t="s">
        <v>4461</v>
      </c>
      <c r="E3" s="203" t="s">
        <v>4462</v>
      </c>
      <c r="F3" s="251" t="s">
        <v>4463</v>
      </c>
      <c r="G3" s="203" t="s">
        <v>4464</v>
      </c>
      <c r="H3" s="203" t="s">
        <v>4465</v>
      </c>
      <c r="I3" s="203" t="s">
        <v>4466</v>
      </c>
      <c r="J3" s="203" t="s">
        <v>4467</v>
      </c>
      <c r="K3" s="306" t="s">
        <v>5400</v>
      </c>
    </row>
    <row r="4" spans="1:11" ht="30.75" customHeight="1">
      <c r="A4" s="200">
        <v>1</v>
      </c>
      <c r="B4" s="302">
        <v>44263</v>
      </c>
      <c r="C4" s="299" t="s">
        <v>5100</v>
      </c>
      <c r="D4" s="299" t="s">
        <v>5567</v>
      </c>
      <c r="E4" s="299" t="s">
        <v>5496</v>
      </c>
      <c r="F4" s="301" t="s">
        <v>5568</v>
      </c>
      <c r="G4" s="300">
        <v>28</v>
      </c>
      <c r="H4" s="299">
        <v>42</v>
      </c>
      <c r="I4" s="299">
        <v>100</v>
      </c>
      <c r="J4" s="299">
        <v>30</v>
      </c>
      <c r="K4" s="298">
        <v>0</v>
      </c>
    </row>
    <row r="5" spans="1:11" ht="30.75" customHeight="1">
      <c r="A5" s="200">
        <v>2</v>
      </c>
      <c r="B5" s="302">
        <v>44634</v>
      </c>
      <c r="C5" s="299" t="s">
        <v>5569</v>
      </c>
      <c r="D5" s="299"/>
      <c r="E5" s="299" t="s">
        <v>4826</v>
      </c>
      <c r="F5" s="301" t="s">
        <v>5570</v>
      </c>
      <c r="G5" s="300">
        <v>7</v>
      </c>
      <c r="H5" s="299">
        <v>9.8000000000000007</v>
      </c>
      <c r="I5" s="299">
        <v>150</v>
      </c>
      <c r="J5" s="299">
        <v>15</v>
      </c>
      <c r="K5" s="298">
        <v>11900</v>
      </c>
    </row>
    <row r="6" spans="1:11" ht="30.75" customHeight="1">
      <c r="A6" s="200">
        <v>3</v>
      </c>
      <c r="B6" s="302">
        <v>44636</v>
      </c>
      <c r="C6" s="299" t="s">
        <v>5100</v>
      </c>
      <c r="D6" s="299"/>
      <c r="E6" s="299" t="s">
        <v>5496</v>
      </c>
      <c r="F6" s="301" t="s">
        <v>5571</v>
      </c>
      <c r="G6" s="300">
        <v>8</v>
      </c>
      <c r="H6" s="299">
        <v>11.2</v>
      </c>
      <c r="I6" s="299">
        <v>150</v>
      </c>
      <c r="J6" s="299">
        <v>10</v>
      </c>
      <c r="K6" s="298">
        <v>0</v>
      </c>
    </row>
    <row r="7" spans="1:11" ht="30.75" customHeight="1">
      <c r="A7" s="200">
        <v>4</v>
      </c>
      <c r="B7" s="302">
        <v>44636</v>
      </c>
      <c r="C7" s="299" t="s">
        <v>4862</v>
      </c>
      <c r="D7" s="299" t="s">
        <v>5572</v>
      </c>
      <c r="E7" s="299" t="s">
        <v>4864</v>
      </c>
      <c r="F7" s="301" t="s">
        <v>5573</v>
      </c>
      <c r="G7" s="300">
        <v>2</v>
      </c>
      <c r="H7" s="299">
        <v>2.4</v>
      </c>
      <c r="I7" s="299">
        <v>63</v>
      </c>
      <c r="J7" s="299">
        <v>10</v>
      </c>
      <c r="K7" s="298">
        <v>0</v>
      </c>
    </row>
    <row r="8" spans="1:11" ht="30.75" customHeight="1">
      <c r="A8" s="200">
        <v>5</v>
      </c>
      <c r="B8" s="302">
        <v>44636</v>
      </c>
      <c r="C8" s="299" t="s">
        <v>4862</v>
      </c>
      <c r="D8" s="299" t="s">
        <v>5574</v>
      </c>
      <c r="E8" s="299" t="s">
        <v>4818</v>
      </c>
      <c r="F8" s="301" t="s">
        <v>5575</v>
      </c>
      <c r="G8" s="300">
        <v>5</v>
      </c>
      <c r="H8" s="299">
        <v>7</v>
      </c>
      <c r="I8" s="299">
        <v>63</v>
      </c>
      <c r="J8" s="299">
        <v>10</v>
      </c>
      <c r="K8" s="298">
        <v>0</v>
      </c>
    </row>
    <row r="9" spans="1:11" ht="30.75" customHeight="1">
      <c r="A9" s="200">
        <v>6</v>
      </c>
      <c r="B9" s="302">
        <v>44658</v>
      </c>
      <c r="C9" s="299" t="s">
        <v>5461</v>
      </c>
      <c r="D9" s="299" t="s">
        <v>5576</v>
      </c>
      <c r="E9" s="299" t="s">
        <v>5496</v>
      </c>
      <c r="F9" s="301" t="s">
        <v>5577</v>
      </c>
      <c r="G9" s="300">
        <v>3</v>
      </c>
      <c r="H9" s="299">
        <v>2</v>
      </c>
      <c r="I9" s="299">
        <v>150</v>
      </c>
      <c r="J9" s="299">
        <v>15</v>
      </c>
      <c r="K9" s="298">
        <v>0</v>
      </c>
    </row>
    <row r="10" spans="1:11" ht="30.75" customHeight="1">
      <c r="A10" s="200">
        <v>7</v>
      </c>
      <c r="B10" s="302">
        <v>44658</v>
      </c>
      <c r="C10" s="299" t="s">
        <v>4862</v>
      </c>
      <c r="D10" s="299" t="s">
        <v>5244</v>
      </c>
      <c r="E10" s="299" t="s">
        <v>4814</v>
      </c>
      <c r="F10" s="301" t="s">
        <v>4766</v>
      </c>
      <c r="G10" s="300">
        <v>4</v>
      </c>
      <c r="H10" s="299">
        <v>5.6</v>
      </c>
      <c r="I10" s="299">
        <v>63</v>
      </c>
      <c r="J10" s="299">
        <v>10</v>
      </c>
      <c r="K10" s="298">
        <v>0</v>
      </c>
    </row>
    <row r="11" spans="1:11" ht="30.75" customHeight="1">
      <c r="A11" s="200">
        <v>8</v>
      </c>
      <c r="B11" s="302">
        <v>44664</v>
      </c>
      <c r="C11" s="299" t="s">
        <v>5578</v>
      </c>
      <c r="D11" s="299" t="s">
        <v>5576</v>
      </c>
      <c r="E11" s="299" t="s">
        <v>5496</v>
      </c>
      <c r="F11" s="301" t="s">
        <v>5577</v>
      </c>
      <c r="G11" s="300">
        <v>12.2</v>
      </c>
      <c r="H11" s="299">
        <v>2.4</v>
      </c>
      <c r="I11" s="299">
        <v>200</v>
      </c>
      <c r="J11" s="299">
        <v>5</v>
      </c>
      <c r="K11" s="298">
        <v>0</v>
      </c>
    </row>
    <row r="12" spans="1:11" ht="30.75" customHeight="1">
      <c r="A12" s="200">
        <v>9</v>
      </c>
      <c r="B12" s="302">
        <v>44669</v>
      </c>
      <c r="C12" s="299" t="s">
        <v>4862</v>
      </c>
      <c r="D12" s="299" t="s">
        <v>5541</v>
      </c>
      <c r="E12" s="299" t="s">
        <v>4744</v>
      </c>
      <c r="F12" s="301" t="s">
        <v>5579</v>
      </c>
      <c r="G12" s="300">
        <v>9</v>
      </c>
      <c r="H12" s="299">
        <v>12.6</v>
      </c>
      <c r="I12" s="299">
        <v>300</v>
      </c>
      <c r="J12" s="299">
        <v>30</v>
      </c>
      <c r="K12" s="298">
        <v>30900</v>
      </c>
    </row>
    <row r="13" spans="1:11" ht="30.75" customHeight="1">
      <c r="A13" s="200">
        <v>10</v>
      </c>
      <c r="B13" s="302">
        <v>44672</v>
      </c>
      <c r="C13" s="299" t="s">
        <v>5580</v>
      </c>
      <c r="D13" s="299"/>
      <c r="E13" s="299" t="s">
        <v>4878</v>
      </c>
      <c r="F13" s="301" t="s">
        <v>5581</v>
      </c>
      <c r="G13" s="300">
        <v>6</v>
      </c>
      <c r="H13" s="299">
        <v>18</v>
      </c>
      <c r="I13" s="299">
        <v>660</v>
      </c>
      <c r="J13" s="299">
        <v>30</v>
      </c>
      <c r="K13" s="298">
        <v>43800</v>
      </c>
    </row>
    <row r="14" spans="1:11" ht="30.75" customHeight="1">
      <c r="A14" s="200">
        <v>11</v>
      </c>
      <c r="B14" s="302">
        <v>44672</v>
      </c>
      <c r="C14" s="299" t="s">
        <v>4877</v>
      </c>
      <c r="D14" s="299" t="s">
        <v>4805</v>
      </c>
      <c r="E14" s="299" t="s">
        <v>4772</v>
      </c>
      <c r="F14" s="301" t="s">
        <v>5582</v>
      </c>
      <c r="G14" s="300">
        <v>4</v>
      </c>
      <c r="H14" s="299">
        <v>5.6</v>
      </c>
      <c r="I14" s="299">
        <v>150</v>
      </c>
      <c r="J14" s="299">
        <v>9</v>
      </c>
      <c r="K14" s="298">
        <v>11600</v>
      </c>
    </row>
    <row r="15" spans="1:11" ht="30.75" customHeight="1">
      <c r="A15" s="200">
        <v>12</v>
      </c>
      <c r="B15" s="302">
        <v>44673</v>
      </c>
      <c r="C15" s="299" t="s">
        <v>5583</v>
      </c>
      <c r="D15" s="299" t="s">
        <v>5584</v>
      </c>
      <c r="E15" s="299" t="s">
        <v>4744</v>
      </c>
      <c r="F15" s="301" t="s">
        <v>5585</v>
      </c>
      <c r="G15" s="300"/>
      <c r="H15" s="299">
        <v>168.48</v>
      </c>
      <c r="I15" s="299"/>
      <c r="J15" s="299">
        <v>30</v>
      </c>
      <c r="K15" s="298">
        <v>126300</v>
      </c>
    </row>
    <row r="16" spans="1:11" ht="30.75" customHeight="1">
      <c r="A16" s="200">
        <v>13</v>
      </c>
      <c r="B16" s="302">
        <v>44687</v>
      </c>
      <c r="C16" s="299" t="s">
        <v>4862</v>
      </c>
      <c r="D16" s="299"/>
      <c r="E16" s="299" t="s">
        <v>4776</v>
      </c>
      <c r="F16" s="301" t="s">
        <v>5482</v>
      </c>
      <c r="G16" s="300">
        <v>182</v>
      </c>
      <c r="H16" s="299">
        <v>218.4</v>
      </c>
      <c r="I16" s="299">
        <v>315</v>
      </c>
      <c r="J16" s="299">
        <v>60</v>
      </c>
      <c r="K16" s="298">
        <v>0</v>
      </c>
    </row>
    <row r="17" spans="1:11" ht="30.75" customHeight="1">
      <c r="A17" s="200">
        <v>14</v>
      </c>
      <c r="B17" s="302">
        <v>44692</v>
      </c>
      <c r="C17" s="299" t="s">
        <v>4862</v>
      </c>
      <c r="D17" s="299" t="s">
        <v>5586</v>
      </c>
      <c r="E17" s="299" t="s">
        <v>4768</v>
      </c>
      <c r="F17" s="301" t="s">
        <v>5587</v>
      </c>
      <c r="G17" s="300">
        <v>2</v>
      </c>
      <c r="H17" s="299">
        <v>2.4</v>
      </c>
      <c r="I17" s="299">
        <v>50</v>
      </c>
      <c r="J17" s="299">
        <v>10</v>
      </c>
      <c r="K17" s="298">
        <v>0</v>
      </c>
    </row>
    <row r="18" spans="1:11" ht="30.75" customHeight="1">
      <c r="A18" s="200">
        <v>15</v>
      </c>
      <c r="B18" s="302">
        <v>44692</v>
      </c>
      <c r="C18" s="299" t="s">
        <v>5588</v>
      </c>
      <c r="D18" s="299" t="s">
        <v>5589</v>
      </c>
      <c r="E18" s="299" t="s">
        <v>5496</v>
      </c>
      <c r="F18" s="301" t="s">
        <v>5590</v>
      </c>
      <c r="G18" s="300">
        <v>28</v>
      </c>
      <c r="H18" s="299">
        <v>28</v>
      </c>
      <c r="I18" s="299">
        <v>50</v>
      </c>
      <c r="J18" s="299">
        <v>30</v>
      </c>
      <c r="K18" s="298"/>
    </row>
    <row r="19" spans="1:11" ht="30.75" customHeight="1">
      <c r="A19" s="200">
        <v>16</v>
      </c>
      <c r="B19" s="302">
        <v>44692</v>
      </c>
      <c r="C19" s="299" t="s">
        <v>5588</v>
      </c>
      <c r="D19" s="299" t="s">
        <v>5591</v>
      </c>
      <c r="E19" s="299" t="s">
        <v>5496</v>
      </c>
      <c r="F19" s="301" t="s">
        <v>5592</v>
      </c>
      <c r="G19" s="300">
        <v>13.5</v>
      </c>
      <c r="H19" s="299">
        <v>13.5</v>
      </c>
      <c r="I19" s="299">
        <v>50</v>
      </c>
      <c r="J19" s="299">
        <v>30</v>
      </c>
      <c r="K19" s="298"/>
    </row>
    <row r="20" spans="1:11" ht="30.75" customHeight="1">
      <c r="A20" s="466">
        <v>17</v>
      </c>
      <c r="B20" s="302">
        <v>44694</v>
      </c>
      <c r="C20" s="299" t="s">
        <v>5593</v>
      </c>
      <c r="D20" s="299"/>
      <c r="E20" s="299" t="s">
        <v>4772</v>
      </c>
      <c r="F20" s="301" t="s">
        <v>4949</v>
      </c>
      <c r="G20" s="300">
        <v>1</v>
      </c>
      <c r="H20" s="299">
        <v>1.4</v>
      </c>
      <c r="I20" s="299">
        <v>63</v>
      </c>
      <c r="J20" s="299">
        <v>10</v>
      </c>
      <c r="K20" s="475">
        <v>0</v>
      </c>
    </row>
    <row r="21" spans="1:11" ht="30.75" customHeight="1">
      <c r="A21" s="467"/>
      <c r="B21" s="302">
        <v>44694</v>
      </c>
      <c r="C21" s="299" t="s">
        <v>5593</v>
      </c>
      <c r="D21" s="299"/>
      <c r="E21" s="299" t="s">
        <v>4772</v>
      </c>
      <c r="F21" s="301" t="s">
        <v>5594</v>
      </c>
      <c r="G21" s="300">
        <v>1</v>
      </c>
      <c r="H21" s="299">
        <v>1.4</v>
      </c>
      <c r="I21" s="299">
        <v>63</v>
      </c>
      <c r="J21" s="299">
        <v>10</v>
      </c>
      <c r="K21" s="476"/>
    </row>
    <row r="22" spans="1:11" ht="30.75" customHeight="1">
      <c r="A22" s="468"/>
      <c r="B22" s="302">
        <v>44694</v>
      </c>
      <c r="C22" s="299" t="s">
        <v>5593</v>
      </c>
      <c r="D22" s="299"/>
      <c r="E22" s="299" t="s">
        <v>4772</v>
      </c>
      <c r="F22" s="301" t="s">
        <v>5595</v>
      </c>
      <c r="G22" s="300">
        <v>1</v>
      </c>
      <c r="H22" s="299">
        <v>1.4</v>
      </c>
      <c r="I22" s="299">
        <v>63</v>
      </c>
      <c r="J22" s="299">
        <v>10</v>
      </c>
      <c r="K22" s="477"/>
    </row>
    <row r="23" spans="1:11" ht="30.75" customHeight="1">
      <c r="A23" s="466">
        <v>18</v>
      </c>
      <c r="B23" s="302">
        <v>44695</v>
      </c>
      <c r="C23" s="299" t="s">
        <v>5593</v>
      </c>
      <c r="D23" s="299"/>
      <c r="E23" s="299" t="s">
        <v>4826</v>
      </c>
      <c r="F23" s="301" t="s">
        <v>5596</v>
      </c>
      <c r="G23" s="300">
        <v>1</v>
      </c>
      <c r="H23" s="299">
        <v>1.4</v>
      </c>
      <c r="I23" s="299">
        <v>63</v>
      </c>
      <c r="J23" s="299">
        <v>10</v>
      </c>
      <c r="K23" s="475"/>
    </row>
    <row r="24" spans="1:11" ht="30.75" customHeight="1">
      <c r="A24" s="467"/>
      <c r="B24" s="302">
        <v>44695</v>
      </c>
      <c r="C24" s="299" t="s">
        <v>5593</v>
      </c>
      <c r="D24" s="299"/>
      <c r="E24" s="299" t="s">
        <v>4959</v>
      </c>
      <c r="F24" s="301" t="s">
        <v>5597</v>
      </c>
      <c r="G24" s="300">
        <v>1</v>
      </c>
      <c r="H24" s="299">
        <v>1.4</v>
      </c>
      <c r="I24" s="299">
        <v>63</v>
      </c>
      <c r="J24" s="299">
        <v>10</v>
      </c>
      <c r="K24" s="476"/>
    </row>
    <row r="25" spans="1:11" ht="30.75" customHeight="1">
      <c r="A25" s="468"/>
      <c r="B25" s="302">
        <v>44695</v>
      </c>
      <c r="C25" s="299" t="s">
        <v>5593</v>
      </c>
      <c r="D25" s="299"/>
      <c r="E25" s="299" t="s">
        <v>4744</v>
      </c>
      <c r="F25" s="301" t="s">
        <v>5598</v>
      </c>
      <c r="G25" s="300">
        <v>1</v>
      </c>
      <c r="H25" s="299">
        <v>1.4</v>
      </c>
      <c r="I25" s="299">
        <v>63</v>
      </c>
      <c r="J25" s="299">
        <v>10</v>
      </c>
      <c r="K25" s="477"/>
    </row>
    <row r="26" spans="1:11" ht="30.75" customHeight="1">
      <c r="A26" s="200">
        <v>19</v>
      </c>
      <c r="B26" s="302">
        <v>44697</v>
      </c>
      <c r="C26" s="299" t="s">
        <v>5465</v>
      </c>
      <c r="D26" s="299" t="s">
        <v>5495</v>
      </c>
      <c r="E26" s="299" t="s">
        <v>5496</v>
      </c>
      <c r="F26" s="301" t="s">
        <v>5599</v>
      </c>
      <c r="G26" s="300">
        <v>10</v>
      </c>
      <c r="H26" s="299">
        <v>12</v>
      </c>
      <c r="I26" s="299">
        <v>150</v>
      </c>
      <c r="J26" s="299">
        <v>2</v>
      </c>
      <c r="K26" s="298">
        <v>0</v>
      </c>
    </row>
    <row r="27" spans="1:11" ht="30.75" customHeight="1">
      <c r="A27" s="200">
        <v>20</v>
      </c>
      <c r="B27" s="302" t="s">
        <v>5600</v>
      </c>
      <c r="C27" s="299" t="s">
        <v>5601</v>
      </c>
      <c r="D27" s="299"/>
      <c r="E27" s="299" t="s">
        <v>4776</v>
      </c>
      <c r="F27" s="301" t="s">
        <v>5602</v>
      </c>
      <c r="G27" s="300">
        <v>6.5</v>
      </c>
      <c r="H27" s="299"/>
      <c r="I27" s="299">
        <v>63</v>
      </c>
      <c r="J27" s="299">
        <v>10</v>
      </c>
      <c r="K27" s="298"/>
    </row>
    <row r="28" spans="1:11" ht="30.75" customHeight="1">
      <c r="A28" s="200">
        <v>21</v>
      </c>
      <c r="B28" s="302">
        <v>44700</v>
      </c>
      <c r="C28" s="299" t="s">
        <v>5603</v>
      </c>
      <c r="D28" s="299" t="s">
        <v>4763</v>
      </c>
      <c r="E28" s="299" t="s">
        <v>4772</v>
      </c>
      <c r="F28" s="301" t="s">
        <v>5018</v>
      </c>
      <c r="G28" s="300">
        <v>2</v>
      </c>
      <c r="H28" s="299">
        <v>1.4</v>
      </c>
      <c r="I28" s="299">
        <v>80</v>
      </c>
      <c r="J28" s="299">
        <v>10</v>
      </c>
      <c r="K28" s="298">
        <v>0</v>
      </c>
    </row>
    <row r="29" spans="1:11" ht="30.75" customHeight="1">
      <c r="A29" s="200">
        <v>22</v>
      </c>
      <c r="B29" s="302">
        <v>44698</v>
      </c>
      <c r="C29" s="299" t="s">
        <v>5081</v>
      </c>
      <c r="D29" s="299" t="s">
        <v>5604</v>
      </c>
      <c r="E29" s="299" t="s">
        <v>5496</v>
      </c>
      <c r="F29" s="301" t="s">
        <v>5577</v>
      </c>
      <c r="G29" s="300">
        <v>2</v>
      </c>
      <c r="H29" s="299">
        <v>2.8</v>
      </c>
      <c r="I29" s="299">
        <v>63</v>
      </c>
      <c r="J29" s="299">
        <v>10</v>
      </c>
      <c r="K29" s="298">
        <v>0</v>
      </c>
    </row>
    <row r="30" spans="1:11" ht="30.75" customHeight="1">
      <c r="A30" s="200">
        <v>23</v>
      </c>
      <c r="B30" s="302">
        <v>44694</v>
      </c>
      <c r="C30" s="299" t="s">
        <v>5605</v>
      </c>
      <c r="D30" s="299" t="s">
        <v>5285</v>
      </c>
      <c r="E30" s="299" t="s">
        <v>4826</v>
      </c>
      <c r="F30" s="301" t="s">
        <v>5606</v>
      </c>
      <c r="G30" s="300">
        <v>3.5</v>
      </c>
      <c r="H30" s="299">
        <v>5.3</v>
      </c>
      <c r="I30" s="299">
        <v>450</v>
      </c>
      <c r="J30" s="299">
        <v>3</v>
      </c>
      <c r="K30" s="298">
        <v>0</v>
      </c>
    </row>
    <row r="31" spans="1:11" ht="30.75" customHeight="1">
      <c r="A31" s="200">
        <v>24</v>
      </c>
      <c r="B31" s="302">
        <v>44698</v>
      </c>
      <c r="C31" s="299" t="s">
        <v>5607</v>
      </c>
      <c r="D31" s="299" t="s">
        <v>5608</v>
      </c>
      <c r="E31" s="299" t="s">
        <v>5496</v>
      </c>
      <c r="F31" s="301" t="s">
        <v>5609</v>
      </c>
      <c r="G31" s="300">
        <v>2</v>
      </c>
      <c r="H31" s="299">
        <v>2.8</v>
      </c>
      <c r="I31" s="299">
        <v>63</v>
      </c>
      <c r="J31" s="299">
        <v>10</v>
      </c>
      <c r="K31" s="298">
        <v>0</v>
      </c>
    </row>
    <row r="32" spans="1:11" ht="30.75" customHeight="1">
      <c r="A32" s="200">
        <v>25</v>
      </c>
      <c r="B32" s="302">
        <v>44705</v>
      </c>
      <c r="C32" s="299" t="s">
        <v>5607</v>
      </c>
      <c r="D32" s="299" t="s">
        <v>4775</v>
      </c>
      <c r="E32" s="299" t="s">
        <v>4776</v>
      </c>
      <c r="F32" s="301" t="s">
        <v>5610</v>
      </c>
      <c r="G32" s="300">
        <v>2</v>
      </c>
      <c r="H32" s="299">
        <v>2.8</v>
      </c>
      <c r="I32" s="299">
        <v>63</v>
      </c>
      <c r="J32" s="299">
        <v>10</v>
      </c>
      <c r="K32" s="298">
        <v>0</v>
      </c>
    </row>
    <row r="33" spans="1:11" ht="30.75" customHeight="1">
      <c r="A33" s="200">
        <v>26</v>
      </c>
      <c r="B33" s="302">
        <v>44707</v>
      </c>
      <c r="C33" s="299" t="s">
        <v>5611</v>
      </c>
      <c r="D33" s="299" t="s">
        <v>4775</v>
      </c>
      <c r="E33" s="299" t="s">
        <v>4776</v>
      </c>
      <c r="F33" s="301" t="s">
        <v>5612</v>
      </c>
      <c r="G33" s="300">
        <v>4</v>
      </c>
      <c r="H33" s="299">
        <v>4</v>
      </c>
      <c r="I33" s="299">
        <v>100</v>
      </c>
      <c r="J33" s="299">
        <v>4</v>
      </c>
      <c r="K33" s="298">
        <v>0</v>
      </c>
    </row>
    <row r="34" spans="1:11" ht="30.75" customHeight="1">
      <c r="A34" s="200">
        <v>27</v>
      </c>
      <c r="B34" s="302"/>
      <c r="C34" s="299"/>
      <c r="D34" s="299"/>
      <c r="E34" s="299"/>
      <c r="F34" s="301"/>
      <c r="G34" s="300"/>
      <c r="H34" s="299"/>
      <c r="I34" s="299"/>
      <c r="J34" s="299"/>
      <c r="K34" s="298"/>
    </row>
    <row r="35" spans="1:11" ht="30.75" customHeight="1">
      <c r="A35" s="200">
        <v>28</v>
      </c>
      <c r="B35" s="302">
        <v>44712</v>
      </c>
      <c r="C35" s="299" t="s">
        <v>4877</v>
      </c>
      <c r="D35" s="299" t="s">
        <v>4982</v>
      </c>
      <c r="E35" s="299" t="s">
        <v>4744</v>
      </c>
      <c r="F35" s="301" t="s">
        <v>5613</v>
      </c>
      <c r="G35" s="300">
        <v>6</v>
      </c>
      <c r="H35" s="299">
        <v>8.4</v>
      </c>
      <c r="I35" s="299">
        <v>300</v>
      </c>
      <c r="J35" s="299">
        <v>10</v>
      </c>
      <c r="K35" s="298">
        <v>0</v>
      </c>
    </row>
    <row r="36" spans="1:11" ht="30.75" customHeight="1">
      <c r="A36" s="200">
        <v>29</v>
      </c>
      <c r="B36" s="302">
        <v>44712</v>
      </c>
      <c r="C36" s="299" t="s">
        <v>4877</v>
      </c>
      <c r="D36" s="299" t="s">
        <v>4982</v>
      </c>
      <c r="E36" s="299" t="s">
        <v>4744</v>
      </c>
      <c r="F36" s="301" t="s">
        <v>5614</v>
      </c>
      <c r="G36" s="300">
        <v>6</v>
      </c>
      <c r="H36" s="299">
        <v>8.4</v>
      </c>
      <c r="I36" s="299">
        <v>150</v>
      </c>
      <c r="J36" s="299">
        <v>10</v>
      </c>
      <c r="K36" s="298">
        <v>0</v>
      </c>
    </row>
    <row r="37" spans="1:11" ht="30.75" customHeight="1">
      <c r="A37" s="466">
        <v>30</v>
      </c>
      <c r="B37" s="469">
        <v>44712</v>
      </c>
      <c r="C37" s="472" t="s">
        <v>5007</v>
      </c>
      <c r="D37" s="472" t="s">
        <v>4805</v>
      </c>
      <c r="E37" s="299" t="s">
        <v>4864</v>
      </c>
      <c r="F37" s="301" t="s">
        <v>5615</v>
      </c>
      <c r="G37" s="300">
        <v>45</v>
      </c>
      <c r="H37" s="299">
        <v>31.5</v>
      </c>
      <c r="I37" s="299">
        <v>100</v>
      </c>
      <c r="J37" s="299">
        <v>15</v>
      </c>
      <c r="K37" s="475">
        <v>554510</v>
      </c>
    </row>
    <row r="38" spans="1:11" ht="30.75" customHeight="1">
      <c r="A38" s="467"/>
      <c r="B38" s="470"/>
      <c r="C38" s="473"/>
      <c r="D38" s="473"/>
      <c r="E38" s="299" t="s">
        <v>4744</v>
      </c>
      <c r="F38" s="301" t="s">
        <v>5616</v>
      </c>
      <c r="G38" s="300">
        <v>85</v>
      </c>
      <c r="H38" s="299">
        <v>59.5</v>
      </c>
      <c r="I38" s="299">
        <v>100</v>
      </c>
      <c r="J38" s="299">
        <v>15</v>
      </c>
      <c r="K38" s="476"/>
    </row>
    <row r="39" spans="1:11" ht="30.75" customHeight="1">
      <c r="A39" s="467"/>
      <c r="B39" s="470"/>
      <c r="C39" s="473"/>
      <c r="D39" s="473"/>
      <c r="E39" s="299" t="s">
        <v>4744</v>
      </c>
      <c r="F39" s="301" t="s">
        <v>5616</v>
      </c>
      <c r="G39" s="300">
        <v>60</v>
      </c>
      <c r="H39" s="299">
        <v>42</v>
      </c>
      <c r="I39" s="299">
        <v>100</v>
      </c>
      <c r="J39" s="299">
        <v>15</v>
      </c>
      <c r="K39" s="476"/>
    </row>
    <row r="40" spans="1:11" ht="30.75" customHeight="1">
      <c r="A40" s="467"/>
      <c r="B40" s="470"/>
      <c r="C40" s="473"/>
      <c r="D40" s="473"/>
      <c r="E40" s="299" t="s">
        <v>4744</v>
      </c>
      <c r="F40" s="301" t="s">
        <v>5617</v>
      </c>
      <c r="G40" s="300">
        <v>357</v>
      </c>
      <c r="H40" s="299">
        <v>249.9</v>
      </c>
      <c r="I40" s="299">
        <v>100</v>
      </c>
      <c r="J40" s="299">
        <v>15</v>
      </c>
      <c r="K40" s="476"/>
    </row>
    <row r="41" spans="1:11" ht="30.75" customHeight="1">
      <c r="A41" s="468"/>
      <c r="B41" s="471"/>
      <c r="C41" s="474"/>
      <c r="D41" s="474"/>
      <c r="E41" s="299" t="s">
        <v>4744</v>
      </c>
      <c r="F41" s="301" t="s">
        <v>5618</v>
      </c>
      <c r="G41" s="300">
        <v>60</v>
      </c>
      <c r="H41" s="299">
        <v>42</v>
      </c>
      <c r="I41" s="299">
        <v>100</v>
      </c>
      <c r="J41" s="299">
        <v>15</v>
      </c>
      <c r="K41" s="477"/>
    </row>
    <row r="42" spans="1:11" ht="30.75" customHeight="1">
      <c r="A42" s="294">
        <v>31</v>
      </c>
      <c r="B42" s="303">
        <v>44735</v>
      </c>
      <c r="C42" s="304" t="s">
        <v>4877</v>
      </c>
      <c r="D42" s="304" t="s">
        <v>4759</v>
      </c>
      <c r="E42" s="299" t="s">
        <v>4749</v>
      </c>
      <c r="F42" s="301" t="s">
        <v>5619</v>
      </c>
      <c r="G42" s="300">
        <v>2</v>
      </c>
      <c r="H42" s="299">
        <v>2.8</v>
      </c>
      <c r="I42" s="299">
        <v>63</v>
      </c>
      <c r="J42" s="299">
        <v>10</v>
      </c>
      <c r="K42" s="298">
        <v>0</v>
      </c>
    </row>
    <row r="43" spans="1:11" ht="30.75" customHeight="1">
      <c r="A43" s="294">
        <v>32</v>
      </c>
      <c r="B43" s="303">
        <v>44722</v>
      </c>
      <c r="C43" s="304" t="s">
        <v>5007</v>
      </c>
      <c r="D43" s="304" t="s">
        <v>5075</v>
      </c>
      <c r="E43" s="299" t="s">
        <v>4826</v>
      </c>
      <c r="F43" s="301" t="s">
        <v>5620</v>
      </c>
      <c r="G43" s="300">
        <v>6</v>
      </c>
      <c r="H43" s="299">
        <v>7.2</v>
      </c>
      <c r="I43" s="299">
        <v>50</v>
      </c>
      <c r="J43" s="299">
        <v>15</v>
      </c>
      <c r="K43" s="298">
        <v>0</v>
      </c>
    </row>
    <row r="44" spans="1:11" ht="30.75" customHeight="1">
      <c r="A44" s="294">
        <v>33</v>
      </c>
      <c r="B44" s="303">
        <v>44726</v>
      </c>
      <c r="C44" s="304" t="s">
        <v>5621</v>
      </c>
      <c r="D44" s="304"/>
      <c r="E44" s="299" t="s">
        <v>4789</v>
      </c>
      <c r="F44" s="301" t="s">
        <v>5622</v>
      </c>
      <c r="G44" s="300">
        <v>3</v>
      </c>
      <c r="H44" s="299">
        <v>8</v>
      </c>
      <c r="I44" s="299">
        <v>50</v>
      </c>
      <c r="J44" s="299">
        <v>2</v>
      </c>
      <c r="K44" s="298">
        <v>0</v>
      </c>
    </row>
    <row r="45" spans="1:11" ht="30.75" customHeight="1">
      <c r="A45" s="294">
        <v>34</v>
      </c>
      <c r="B45" s="303">
        <v>44727</v>
      </c>
      <c r="C45" s="304" t="s">
        <v>4877</v>
      </c>
      <c r="D45" s="304" t="s">
        <v>5072</v>
      </c>
      <c r="E45" s="299" t="s">
        <v>4822</v>
      </c>
      <c r="F45" s="301" t="s">
        <v>5623</v>
      </c>
      <c r="G45" s="300">
        <v>3</v>
      </c>
      <c r="H45" s="299">
        <v>4.2</v>
      </c>
      <c r="I45" s="299">
        <v>63</v>
      </c>
      <c r="J45" s="299">
        <v>10</v>
      </c>
      <c r="K45" s="298">
        <v>0</v>
      </c>
    </row>
    <row r="46" spans="1:11" ht="30.75" customHeight="1">
      <c r="A46" s="466">
        <v>35</v>
      </c>
      <c r="B46" s="469">
        <v>44727</v>
      </c>
      <c r="C46" s="472" t="s">
        <v>4877</v>
      </c>
      <c r="D46" s="472"/>
      <c r="E46" s="299" t="s">
        <v>4864</v>
      </c>
      <c r="F46" s="301" t="s">
        <v>5624</v>
      </c>
      <c r="G46" s="300">
        <v>1</v>
      </c>
      <c r="H46" s="299">
        <v>1.4</v>
      </c>
      <c r="I46" s="299">
        <v>63</v>
      </c>
      <c r="J46" s="299">
        <v>10</v>
      </c>
      <c r="K46" s="298">
        <v>0</v>
      </c>
    </row>
    <row r="47" spans="1:11" ht="30.75" customHeight="1">
      <c r="A47" s="467"/>
      <c r="B47" s="470"/>
      <c r="C47" s="473"/>
      <c r="D47" s="473"/>
      <c r="E47" s="299" t="s">
        <v>4864</v>
      </c>
      <c r="F47" s="301" t="s">
        <v>5337</v>
      </c>
      <c r="G47" s="300">
        <v>1</v>
      </c>
      <c r="H47" s="299">
        <v>1.4</v>
      </c>
      <c r="I47" s="299">
        <v>63</v>
      </c>
      <c r="J47" s="299">
        <v>10</v>
      </c>
      <c r="K47" s="298">
        <v>0</v>
      </c>
    </row>
    <row r="48" spans="1:11" ht="30.75" customHeight="1">
      <c r="A48" s="467"/>
      <c r="B48" s="470"/>
      <c r="C48" s="473"/>
      <c r="D48" s="473"/>
      <c r="E48" s="299" t="s">
        <v>4864</v>
      </c>
      <c r="F48" s="301" t="s">
        <v>5625</v>
      </c>
      <c r="G48" s="300">
        <v>1</v>
      </c>
      <c r="H48" s="299">
        <v>1.4</v>
      </c>
      <c r="I48" s="299">
        <v>63</v>
      </c>
      <c r="J48" s="299">
        <v>10</v>
      </c>
      <c r="K48" s="298">
        <v>0</v>
      </c>
    </row>
    <row r="49" spans="1:11" ht="30.75" customHeight="1">
      <c r="A49" s="467"/>
      <c r="B49" s="470"/>
      <c r="C49" s="473"/>
      <c r="D49" s="473"/>
      <c r="E49" s="299" t="s">
        <v>4864</v>
      </c>
      <c r="F49" s="301" t="s">
        <v>5626</v>
      </c>
      <c r="G49" s="300">
        <v>1</v>
      </c>
      <c r="H49" s="299">
        <v>1.4</v>
      </c>
      <c r="I49" s="299">
        <v>63</v>
      </c>
      <c r="J49" s="299">
        <v>10</v>
      </c>
      <c r="K49" s="298">
        <v>0</v>
      </c>
    </row>
    <row r="50" spans="1:11" ht="30.75" customHeight="1">
      <c r="A50" s="468"/>
      <c r="B50" s="471"/>
      <c r="C50" s="474"/>
      <c r="D50" s="474"/>
      <c r="E50" s="299" t="s">
        <v>4864</v>
      </c>
      <c r="F50" s="301" t="s">
        <v>5627</v>
      </c>
      <c r="G50" s="300">
        <v>1</v>
      </c>
      <c r="H50" s="299">
        <v>1.4</v>
      </c>
      <c r="I50" s="299">
        <v>63</v>
      </c>
      <c r="J50" s="299">
        <v>10</v>
      </c>
      <c r="K50" s="298">
        <v>0</v>
      </c>
    </row>
    <row r="51" spans="1:11" ht="30.75" customHeight="1">
      <c r="A51" s="466">
        <v>36</v>
      </c>
      <c r="B51" s="469">
        <v>44727</v>
      </c>
      <c r="C51" s="472" t="s">
        <v>4877</v>
      </c>
      <c r="D51" s="304" t="s">
        <v>5628</v>
      </c>
      <c r="E51" s="299" t="s">
        <v>4864</v>
      </c>
      <c r="F51" s="301" t="s">
        <v>5629</v>
      </c>
      <c r="G51" s="300">
        <v>1</v>
      </c>
      <c r="H51" s="299">
        <v>1.4</v>
      </c>
      <c r="I51" s="299">
        <v>63</v>
      </c>
      <c r="J51" s="299">
        <v>10</v>
      </c>
      <c r="K51" s="298">
        <v>0</v>
      </c>
    </row>
    <row r="52" spans="1:11" ht="30.75" customHeight="1">
      <c r="A52" s="467"/>
      <c r="B52" s="470"/>
      <c r="C52" s="473"/>
      <c r="D52" s="304" t="s">
        <v>5628</v>
      </c>
      <c r="E52" s="299" t="s">
        <v>4864</v>
      </c>
      <c r="F52" s="301" t="s">
        <v>5630</v>
      </c>
      <c r="G52" s="300">
        <v>1</v>
      </c>
      <c r="H52" s="299">
        <v>1.4</v>
      </c>
      <c r="I52" s="299">
        <v>63</v>
      </c>
      <c r="J52" s="299">
        <v>10</v>
      </c>
      <c r="K52" s="298">
        <v>0</v>
      </c>
    </row>
    <row r="53" spans="1:11" ht="30.75" customHeight="1">
      <c r="A53" s="467"/>
      <c r="B53" s="470"/>
      <c r="C53" s="473"/>
      <c r="D53" s="304" t="s">
        <v>5628</v>
      </c>
      <c r="E53" s="299" t="s">
        <v>4864</v>
      </c>
      <c r="F53" s="301" t="s">
        <v>5631</v>
      </c>
      <c r="G53" s="300">
        <v>1</v>
      </c>
      <c r="H53" s="299">
        <v>1.4</v>
      </c>
      <c r="I53" s="299">
        <v>63</v>
      </c>
      <c r="J53" s="299">
        <v>10</v>
      </c>
      <c r="K53" s="298">
        <v>0</v>
      </c>
    </row>
    <row r="54" spans="1:11" ht="30.75" customHeight="1">
      <c r="A54" s="467"/>
      <c r="B54" s="470"/>
      <c r="C54" s="473"/>
      <c r="D54" s="304" t="s">
        <v>5628</v>
      </c>
      <c r="E54" s="299" t="s">
        <v>4864</v>
      </c>
      <c r="F54" s="301" t="s">
        <v>5632</v>
      </c>
      <c r="G54" s="300">
        <v>1</v>
      </c>
      <c r="H54" s="299">
        <v>1.4</v>
      </c>
      <c r="I54" s="299">
        <v>63</v>
      </c>
      <c r="J54" s="299">
        <v>10</v>
      </c>
      <c r="K54" s="298">
        <v>0</v>
      </c>
    </row>
    <row r="55" spans="1:11" ht="30.75" customHeight="1">
      <c r="A55" s="468"/>
      <c r="B55" s="471"/>
      <c r="C55" s="474"/>
      <c r="D55" s="304" t="s">
        <v>5628</v>
      </c>
      <c r="E55" s="299" t="s">
        <v>4864</v>
      </c>
      <c r="F55" s="301" t="s">
        <v>5633</v>
      </c>
      <c r="G55" s="300">
        <v>1</v>
      </c>
      <c r="H55" s="299">
        <v>1.4</v>
      </c>
      <c r="I55" s="299">
        <v>63</v>
      </c>
      <c r="J55" s="299">
        <v>10</v>
      </c>
      <c r="K55" s="298">
        <v>0</v>
      </c>
    </row>
    <row r="56" spans="1:11" ht="30.75" customHeight="1">
      <c r="A56" s="294">
        <v>37</v>
      </c>
      <c r="B56" s="303"/>
      <c r="C56" s="304"/>
      <c r="D56" s="304"/>
      <c r="E56" s="299"/>
      <c r="F56" s="301"/>
      <c r="G56" s="300"/>
      <c r="H56" s="299"/>
      <c r="I56" s="299"/>
      <c r="J56" s="299"/>
      <c r="K56" s="298"/>
    </row>
    <row r="57" spans="1:11" ht="30.75" customHeight="1">
      <c r="A57" s="294">
        <v>38</v>
      </c>
      <c r="B57" s="303">
        <v>44732</v>
      </c>
      <c r="C57" s="304" t="s">
        <v>4862</v>
      </c>
      <c r="D57" s="304"/>
      <c r="E57" s="299" t="s">
        <v>4749</v>
      </c>
      <c r="F57" s="301" t="s">
        <v>5634</v>
      </c>
      <c r="G57" s="300">
        <v>3</v>
      </c>
      <c r="H57" s="299">
        <v>4.2</v>
      </c>
      <c r="I57" s="299">
        <v>63</v>
      </c>
      <c r="J57" s="299">
        <v>10</v>
      </c>
      <c r="K57" s="298">
        <v>0</v>
      </c>
    </row>
    <row r="58" spans="1:11" ht="30.75" customHeight="1">
      <c r="A58" s="294">
        <v>39</v>
      </c>
      <c r="B58" s="303">
        <v>44732</v>
      </c>
      <c r="C58" s="304" t="s">
        <v>5635</v>
      </c>
      <c r="D58" s="304"/>
      <c r="E58" s="299" t="s">
        <v>4764</v>
      </c>
      <c r="F58" s="301" t="s">
        <v>5636</v>
      </c>
      <c r="G58" s="300">
        <v>2</v>
      </c>
      <c r="H58" s="299">
        <v>2.8</v>
      </c>
      <c r="I58" s="299">
        <v>200</v>
      </c>
      <c r="J58" s="299">
        <v>10</v>
      </c>
      <c r="K58" s="298">
        <v>0</v>
      </c>
    </row>
    <row r="59" spans="1:11" ht="30.75" customHeight="1">
      <c r="A59" s="294">
        <v>40</v>
      </c>
      <c r="B59" s="303">
        <v>44739</v>
      </c>
      <c r="C59" s="304" t="s">
        <v>4967</v>
      </c>
      <c r="D59" s="304" t="s">
        <v>5285</v>
      </c>
      <c r="E59" s="299" t="s">
        <v>4826</v>
      </c>
      <c r="F59" s="301" t="s">
        <v>5491</v>
      </c>
      <c r="G59" s="300">
        <v>201</v>
      </c>
      <c r="H59" s="299">
        <v>281.39999999999998</v>
      </c>
      <c r="I59" s="299">
        <v>315</v>
      </c>
      <c r="J59" s="299">
        <v>30</v>
      </c>
      <c r="K59" s="298">
        <v>0</v>
      </c>
    </row>
    <row r="60" spans="1:11" ht="30.75" customHeight="1">
      <c r="A60" s="294">
        <v>41</v>
      </c>
      <c r="B60" s="303">
        <v>44748</v>
      </c>
      <c r="C60" s="304" t="s">
        <v>5637</v>
      </c>
      <c r="D60" s="304" t="s">
        <v>5036</v>
      </c>
      <c r="E60" s="299" t="s">
        <v>4822</v>
      </c>
      <c r="F60" s="301" t="s">
        <v>5638</v>
      </c>
      <c r="G60" s="300">
        <v>10</v>
      </c>
      <c r="H60" s="299">
        <v>17</v>
      </c>
      <c r="I60" s="299">
        <v>30</v>
      </c>
      <c r="J60" s="299">
        <v>10</v>
      </c>
      <c r="K60" s="298">
        <v>0</v>
      </c>
    </row>
    <row r="61" spans="1:11" ht="30.75" customHeight="1">
      <c r="A61" s="294">
        <v>42</v>
      </c>
      <c r="B61" s="303">
        <v>44746</v>
      </c>
      <c r="C61" s="304" t="s">
        <v>4862</v>
      </c>
      <c r="D61" s="304" t="s">
        <v>4833</v>
      </c>
      <c r="E61" s="299" t="s">
        <v>4822</v>
      </c>
      <c r="F61" s="301" t="s">
        <v>5639</v>
      </c>
      <c r="G61" s="300">
        <v>3</v>
      </c>
      <c r="H61" s="299">
        <v>4.2</v>
      </c>
      <c r="I61" s="299">
        <v>63</v>
      </c>
      <c r="J61" s="299">
        <v>10</v>
      </c>
      <c r="K61" s="298">
        <v>0</v>
      </c>
    </row>
    <row r="62" spans="1:11" ht="30.75" customHeight="1">
      <c r="A62" s="294">
        <v>43</v>
      </c>
      <c r="B62" s="303">
        <v>44750</v>
      </c>
      <c r="C62" s="304" t="s">
        <v>4862</v>
      </c>
      <c r="D62" s="304" t="s">
        <v>4788</v>
      </c>
      <c r="E62" s="299" t="s">
        <v>4878</v>
      </c>
      <c r="F62" s="301" t="s">
        <v>5640</v>
      </c>
      <c r="G62" s="300">
        <v>30</v>
      </c>
      <c r="H62" s="299">
        <v>42</v>
      </c>
      <c r="I62" s="299">
        <v>63</v>
      </c>
      <c r="J62" s="299">
        <v>30</v>
      </c>
      <c r="K62" s="298">
        <v>105050</v>
      </c>
    </row>
    <row r="63" spans="1:11" ht="30.75" customHeight="1">
      <c r="A63" s="466">
        <v>44</v>
      </c>
      <c r="B63" s="469">
        <v>44753</v>
      </c>
      <c r="C63" s="472" t="s">
        <v>4877</v>
      </c>
      <c r="D63" s="304"/>
      <c r="E63" s="299" t="s">
        <v>4822</v>
      </c>
      <c r="F63" s="301" t="s">
        <v>5641</v>
      </c>
      <c r="G63" s="300">
        <v>1</v>
      </c>
      <c r="H63" s="299">
        <v>1.4</v>
      </c>
      <c r="I63" s="299">
        <v>63</v>
      </c>
      <c r="J63" s="299">
        <v>10</v>
      </c>
      <c r="K63" s="298">
        <v>0</v>
      </c>
    </row>
    <row r="64" spans="1:11" ht="30.75" customHeight="1">
      <c r="A64" s="467"/>
      <c r="B64" s="470"/>
      <c r="C64" s="473"/>
      <c r="D64" s="304"/>
      <c r="E64" s="299" t="s">
        <v>4822</v>
      </c>
      <c r="F64" s="301" t="s">
        <v>5623</v>
      </c>
      <c r="G64" s="300">
        <v>2</v>
      </c>
      <c r="H64" s="299">
        <v>2.8</v>
      </c>
      <c r="I64" s="299">
        <v>63</v>
      </c>
      <c r="J64" s="299">
        <v>10</v>
      </c>
      <c r="K64" s="298">
        <v>0</v>
      </c>
    </row>
    <row r="65" spans="1:11" ht="30.75" customHeight="1">
      <c r="A65" s="467"/>
      <c r="B65" s="470"/>
      <c r="C65" s="473"/>
      <c r="D65" s="304"/>
      <c r="E65" s="299" t="s">
        <v>4822</v>
      </c>
      <c r="F65" s="301" t="s">
        <v>5642</v>
      </c>
      <c r="G65" s="300">
        <v>1</v>
      </c>
      <c r="H65" s="299">
        <v>1.4</v>
      </c>
      <c r="I65" s="299">
        <v>63</v>
      </c>
      <c r="J65" s="299">
        <v>10</v>
      </c>
      <c r="K65" s="298">
        <v>0</v>
      </c>
    </row>
    <row r="66" spans="1:11" ht="30.75" customHeight="1">
      <c r="A66" s="468"/>
      <c r="B66" s="471"/>
      <c r="C66" s="474"/>
      <c r="D66" s="304"/>
      <c r="E66" s="299" t="s">
        <v>4822</v>
      </c>
      <c r="F66" s="301" t="s">
        <v>5643</v>
      </c>
      <c r="G66" s="300">
        <v>1</v>
      </c>
      <c r="H66" s="299">
        <v>1.4</v>
      </c>
      <c r="I66" s="299">
        <v>63</v>
      </c>
      <c r="J66" s="299">
        <v>10</v>
      </c>
      <c r="K66" s="298">
        <v>0</v>
      </c>
    </row>
    <row r="67" spans="1:11" ht="30.75" customHeight="1">
      <c r="A67" s="466">
        <v>45</v>
      </c>
      <c r="B67" s="469">
        <v>44753</v>
      </c>
      <c r="C67" s="472" t="s">
        <v>4877</v>
      </c>
      <c r="D67" s="304"/>
      <c r="E67" s="299" t="s">
        <v>4811</v>
      </c>
      <c r="F67" s="301" t="s">
        <v>5644</v>
      </c>
      <c r="G67" s="300">
        <v>1</v>
      </c>
      <c r="H67" s="299">
        <v>1.4</v>
      </c>
      <c r="I67" s="299">
        <v>63</v>
      </c>
      <c r="J67" s="299">
        <v>10</v>
      </c>
      <c r="K67" s="298">
        <v>0</v>
      </c>
    </row>
    <row r="68" spans="1:11" ht="30.75" customHeight="1">
      <c r="A68" s="467"/>
      <c r="B68" s="470"/>
      <c r="C68" s="473"/>
      <c r="D68" s="304"/>
      <c r="E68" s="299" t="s">
        <v>4864</v>
      </c>
      <c r="F68" s="301" t="s">
        <v>5645</v>
      </c>
      <c r="G68" s="300">
        <v>1</v>
      </c>
      <c r="H68" s="299">
        <v>1.4</v>
      </c>
      <c r="I68" s="299">
        <v>63</v>
      </c>
      <c r="J68" s="299">
        <v>10</v>
      </c>
      <c r="K68" s="298">
        <v>0</v>
      </c>
    </row>
    <row r="69" spans="1:11" ht="30.75" customHeight="1">
      <c r="A69" s="467"/>
      <c r="B69" s="470"/>
      <c r="C69" s="473"/>
      <c r="D69" s="304"/>
      <c r="E69" s="299" t="s">
        <v>4864</v>
      </c>
      <c r="F69" s="301" t="s">
        <v>5645</v>
      </c>
      <c r="G69" s="300">
        <v>1</v>
      </c>
      <c r="H69" s="299">
        <v>1.4</v>
      </c>
      <c r="I69" s="299">
        <v>63</v>
      </c>
      <c r="J69" s="299">
        <v>10</v>
      </c>
      <c r="K69" s="298">
        <v>0</v>
      </c>
    </row>
    <row r="70" spans="1:11" ht="30.75" customHeight="1">
      <c r="A70" s="467"/>
      <c r="B70" s="470"/>
      <c r="C70" s="473"/>
      <c r="D70" s="304"/>
      <c r="E70" s="299" t="s">
        <v>4864</v>
      </c>
      <c r="F70" s="301" t="s">
        <v>5646</v>
      </c>
      <c r="G70" s="300">
        <v>1</v>
      </c>
      <c r="H70" s="299">
        <v>1.4</v>
      </c>
      <c r="I70" s="299">
        <v>63</v>
      </c>
      <c r="J70" s="299">
        <v>10</v>
      </c>
      <c r="K70" s="298">
        <v>0</v>
      </c>
    </row>
    <row r="71" spans="1:11" ht="30.75" customHeight="1">
      <c r="A71" s="468"/>
      <c r="B71" s="471"/>
      <c r="C71" s="474"/>
      <c r="D71" s="304"/>
      <c r="E71" s="299" t="s">
        <v>4864</v>
      </c>
      <c r="F71" s="301" t="s">
        <v>5647</v>
      </c>
      <c r="G71" s="300">
        <v>1</v>
      </c>
      <c r="H71" s="299">
        <v>1.4</v>
      </c>
      <c r="I71" s="299">
        <v>63</v>
      </c>
      <c r="J71" s="299">
        <v>10</v>
      </c>
      <c r="K71" s="298">
        <v>0</v>
      </c>
    </row>
    <row r="72" spans="1:11" ht="30.75" customHeight="1">
      <c r="A72" s="294">
        <v>46</v>
      </c>
      <c r="B72" s="303">
        <v>44753</v>
      </c>
      <c r="C72" s="304" t="s">
        <v>5601</v>
      </c>
      <c r="D72" s="304" t="s">
        <v>4775</v>
      </c>
      <c r="E72" s="299" t="s">
        <v>4814</v>
      </c>
      <c r="F72" s="301" t="s">
        <v>5648</v>
      </c>
      <c r="G72" s="300">
        <v>3</v>
      </c>
      <c r="H72" s="299">
        <v>4.2</v>
      </c>
      <c r="I72" s="299">
        <v>63</v>
      </c>
      <c r="J72" s="299">
        <v>10</v>
      </c>
      <c r="K72" s="298">
        <v>0</v>
      </c>
    </row>
    <row r="73" spans="1:11" ht="30.75" customHeight="1">
      <c r="A73" s="466">
        <v>47</v>
      </c>
      <c r="B73" s="469">
        <v>44753</v>
      </c>
      <c r="C73" s="472" t="s">
        <v>4877</v>
      </c>
      <c r="D73" s="304"/>
      <c r="E73" s="299" t="s">
        <v>4768</v>
      </c>
      <c r="F73" s="301" t="s">
        <v>5649</v>
      </c>
      <c r="G73" s="300">
        <v>1</v>
      </c>
      <c r="H73" s="299">
        <v>1.4</v>
      </c>
      <c r="I73" s="299">
        <v>63</v>
      </c>
      <c r="J73" s="299">
        <v>10</v>
      </c>
      <c r="K73" s="298">
        <v>0</v>
      </c>
    </row>
    <row r="74" spans="1:11" ht="30.75" customHeight="1">
      <c r="A74" s="467"/>
      <c r="B74" s="470"/>
      <c r="C74" s="473"/>
      <c r="D74" s="304"/>
      <c r="E74" s="299" t="s">
        <v>4768</v>
      </c>
      <c r="F74" s="301" t="s">
        <v>5650</v>
      </c>
      <c r="G74" s="300">
        <v>2</v>
      </c>
      <c r="H74" s="299">
        <v>2.8</v>
      </c>
      <c r="I74" s="299">
        <v>63</v>
      </c>
      <c r="J74" s="299">
        <v>10</v>
      </c>
      <c r="K74" s="298">
        <v>0</v>
      </c>
    </row>
    <row r="75" spans="1:11" ht="30.75" customHeight="1">
      <c r="A75" s="467"/>
      <c r="B75" s="470"/>
      <c r="C75" s="473"/>
      <c r="D75" s="304"/>
      <c r="E75" s="299" t="s">
        <v>4768</v>
      </c>
      <c r="F75" s="301" t="s">
        <v>5651</v>
      </c>
      <c r="G75" s="300">
        <v>1</v>
      </c>
      <c r="H75" s="299">
        <v>1.4</v>
      </c>
      <c r="I75" s="299">
        <v>63</v>
      </c>
      <c r="J75" s="299">
        <v>10</v>
      </c>
      <c r="K75" s="298">
        <v>0</v>
      </c>
    </row>
    <row r="76" spans="1:11" ht="30.75" customHeight="1">
      <c r="A76" s="468"/>
      <c r="B76" s="471"/>
      <c r="C76" s="474"/>
      <c r="D76" s="304"/>
      <c r="E76" s="299" t="s">
        <v>4768</v>
      </c>
      <c r="F76" s="301" t="s">
        <v>5652</v>
      </c>
      <c r="G76" s="300">
        <v>1</v>
      </c>
      <c r="H76" s="299">
        <v>1.4</v>
      </c>
      <c r="I76" s="299">
        <v>63</v>
      </c>
      <c r="J76" s="299">
        <v>10</v>
      </c>
      <c r="K76" s="298">
        <v>0</v>
      </c>
    </row>
    <row r="77" spans="1:11" ht="30.75" customHeight="1">
      <c r="A77" s="294">
        <v>48</v>
      </c>
      <c r="B77" s="303">
        <v>44753</v>
      </c>
      <c r="C77" s="304" t="s">
        <v>5653</v>
      </c>
      <c r="D77" s="304" t="s">
        <v>5591</v>
      </c>
      <c r="E77" s="299" t="s">
        <v>5496</v>
      </c>
      <c r="F77" s="301" t="s">
        <v>5654</v>
      </c>
      <c r="G77" s="300">
        <v>8</v>
      </c>
      <c r="H77" s="299">
        <v>4</v>
      </c>
      <c r="I77" s="299">
        <v>63</v>
      </c>
      <c r="J77" s="299">
        <v>10</v>
      </c>
      <c r="K77" s="298">
        <v>0</v>
      </c>
    </row>
    <row r="78" spans="1:11" ht="30.75" customHeight="1">
      <c r="A78" s="466">
        <v>49</v>
      </c>
      <c r="B78" s="469">
        <v>44768</v>
      </c>
      <c r="C78" s="472" t="s">
        <v>5675</v>
      </c>
      <c r="D78" s="304" t="s">
        <v>4763</v>
      </c>
      <c r="E78" s="299" t="s">
        <v>4764</v>
      </c>
      <c r="F78" s="301" t="s">
        <v>5737</v>
      </c>
      <c r="G78" s="300">
        <v>1</v>
      </c>
      <c r="H78" s="299">
        <v>1.4</v>
      </c>
      <c r="I78" s="299">
        <v>63</v>
      </c>
      <c r="J78" s="299">
        <v>10</v>
      </c>
      <c r="K78" s="298">
        <v>0</v>
      </c>
    </row>
    <row r="79" spans="1:11" ht="30.75" customHeight="1">
      <c r="A79" s="467"/>
      <c r="B79" s="470"/>
      <c r="C79" s="473"/>
      <c r="D79" s="304" t="s">
        <v>4763</v>
      </c>
      <c r="E79" s="299" t="s">
        <v>4764</v>
      </c>
      <c r="F79" s="301" t="s">
        <v>4925</v>
      </c>
      <c r="G79" s="300">
        <v>1</v>
      </c>
      <c r="H79" s="299">
        <v>1.4</v>
      </c>
      <c r="I79" s="299">
        <v>63</v>
      </c>
      <c r="J79" s="299">
        <v>10</v>
      </c>
      <c r="K79" s="298">
        <v>0</v>
      </c>
    </row>
    <row r="80" spans="1:11" ht="30.75" customHeight="1">
      <c r="A80" s="467"/>
      <c r="B80" s="470"/>
      <c r="C80" s="473"/>
      <c r="D80" s="304" t="s">
        <v>4763</v>
      </c>
      <c r="E80" s="299" t="s">
        <v>4764</v>
      </c>
      <c r="F80" s="301" t="s">
        <v>5305</v>
      </c>
      <c r="G80" s="300">
        <v>1</v>
      </c>
      <c r="H80" s="299">
        <v>1.4</v>
      </c>
      <c r="I80" s="299">
        <v>63</v>
      </c>
      <c r="J80" s="299">
        <v>10</v>
      </c>
      <c r="K80" s="298">
        <v>0</v>
      </c>
    </row>
    <row r="81" spans="1:11" ht="30.75" customHeight="1">
      <c r="A81" s="468"/>
      <c r="B81" s="471"/>
      <c r="C81" s="474"/>
      <c r="D81" s="304" t="s">
        <v>4763</v>
      </c>
      <c r="E81" s="299" t="s">
        <v>4764</v>
      </c>
      <c r="F81" s="301" t="s">
        <v>5736</v>
      </c>
      <c r="G81" s="300">
        <v>1</v>
      </c>
      <c r="H81" s="299">
        <v>1.4</v>
      </c>
      <c r="I81" s="299">
        <v>63</v>
      </c>
      <c r="J81" s="299">
        <v>10</v>
      </c>
      <c r="K81" s="298">
        <v>0</v>
      </c>
    </row>
    <row r="82" spans="1:11" ht="30.75" customHeight="1">
      <c r="A82" s="466">
        <v>50</v>
      </c>
      <c r="B82" s="469">
        <v>44758</v>
      </c>
      <c r="C82" s="472" t="s">
        <v>5675</v>
      </c>
      <c r="D82" s="304" t="s">
        <v>5036</v>
      </c>
      <c r="E82" s="299" t="s">
        <v>4864</v>
      </c>
      <c r="F82" s="301" t="s">
        <v>5735</v>
      </c>
      <c r="G82" s="300">
        <v>1</v>
      </c>
      <c r="H82" s="299">
        <v>1.4</v>
      </c>
      <c r="I82" s="299">
        <v>63</v>
      </c>
      <c r="J82" s="299">
        <v>10</v>
      </c>
      <c r="K82" s="298">
        <v>0</v>
      </c>
    </row>
    <row r="83" spans="1:11" ht="30.75" customHeight="1">
      <c r="A83" s="467"/>
      <c r="B83" s="470"/>
      <c r="C83" s="473"/>
      <c r="D83" s="304"/>
      <c r="E83" s="299" t="s">
        <v>4864</v>
      </c>
      <c r="F83" s="301" t="s">
        <v>5735</v>
      </c>
      <c r="G83" s="300">
        <v>1</v>
      </c>
      <c r="H83" s="299">
        <v>1.4</v>
      </c>
      <c r="I83" s="299">
        <v>63</v>
      </c>
      <c r="J83" s="299">
        <v>10</v>
      </c>
      <c r="K83" s="298">
        <v>0</v>
      </c>
    </row>
    <row r="84" spans="1:11" ht="30.75" customHeight="1">
      <c r="A84" s="467"/>
      <c r="B84" s="470"/>
      <c r="C84" s="473"/>
      <c r="D84" s="304"/>
      <c r="E84" s="299" t="s">
        <v>4864</v>
      </c>
      <c r="F84" s="301" t="s">
        <v>4976</v>
      </c>
      <c r="G84" s="300">
        <v>1</v>
      </c>
      <c r="H84" s="299">
        <v>1.4</v>
      </c>
      <c r="I84" s="299">
        <v>63</v>
      </c>
      <c r="J84" s="299">
        <v>10</v>
      </c>
      <c r="K84" s="298">
        <v>0</v>
      </c>
    </row>
    <row r="85" spans="1:11" ht="30.75" customHeight="1">
      <c r="A85" s="468"/>
      <c r="B85" s="471"/>
      <c r="C85" s="474"/>
      <c r="D85" s="304"/>
      <c r="E85" s="299" t="s">
        <v>4818</v>
      </c>
      <c r="F85" s="301" t="s">
        <v>5734</v>
      </c>
      <c r="G85" s="300">
        <v>1</v>
      </c>
      <c r="H85" s="299">
        <v>1.4</v>
      </c>
      <c r="I85" s="299">
        <v>63</v>
      </c>
      <c r="J85" s="299">
        <v>10</v>
      </c>
      <c r="K85" s="298">
        <v>0</v>
      </c>
    </row>
    <row r="86" spans="1:11" ht="30.75" customHeight="1">
      <c r="A86" s="466">
        <v>51</v>
      </c>
      <c r="B86" s="469">
        <v>44758</v>
      </c>
      <c r="C86" s="472" t="s">
        <v>5675</v>
      </c>
      <c r="D86" s="472" t="s">
        <v>4982</v>
      </c>
      <c r="E86" s="299" t="s">
        <v>4864</v>
      </c>
      <c r="F86" s="301" t="s">
        <v>5724</v>
      </c>
      <c r="G86" s="300">
        <v>1</v>
      </c>
      <c r="H86" s="299">
        <v>1.4</v>
      </c>
      <c r="I86" s="299">
        <v>63</v>
      </c>
      <c r="J86" s="299">
        <v>10</v>
      </c>
      <c r="K86" s="298">
        <v>0</v>
      </c>
    </row>
    <row r="87" spans="1:11" ht="30.75" customHeight="1">
      <c r="A87" s="467"/>
      <c r="B87" s="470"/>
      <c r="C87" s="473"/>
      <c r="D87" s="473"/>
      <c r="E87" s="304" t="s">
        <v>4864</v>
      </c>
      <c r="F87" s="301" t="s">
        <v>5723</v>
      </c>
      <c r="G87" s="300">
        <v>1</v>
      </c>
      <c r="H87" s="299">
        <v>1.4</v>
      </c>
      <c r="I87" s="299">
        <v>63</v>
      </c>
      <c r="J87" s="299">
        <v>10</v>
      </c>
      <c r="K87" s="298">
        <v>0</v>
      </c>
    </row>
    <row r="88" spans="1:11" ht="30.75" customHeight="1">
      <c r="A88" s="467"/>
      <c r="B88" s="470"/>
      <c r="C88" s="473"/>
      <c r="D88" s="473"/>
      <c r="E88" s="304" t="s">
        <v>4864</v>
      </c>
      <c r="F88" s="301" t="s">
        <v>5722</v>
      </c>
      <c r="G88" s="300">
        <v>1</v>
      </c>
      <c r="H88" s="299">
        <v>1.4</v>
      </c>
      <c r="I88" s="299">
        <v>63</v>
      </c>
      <c r="J88" s="299">
        <v>10</v>
      </c>
      <c r="K88" s="298">
        <v>0</v>
      </c>
    </row>
    <row r="89" spans="1:11" ht="30.75" customHeight="1">
      <c r="A89" s="468"/>
      <c r="B89" s="471"/>
      <c r="C89" s="474"/>
      <c r="D89" s="474"/>
      <c r="E89" s="304" t="s">
        <v>4864</v>
      </c>
      <c r="F89" s="301" t="s">
        <v>5721</v>
      </c>
      <c r="G89" s="300">
        <v>1</v>
      </c>
      <c r="H89" s="299">
        <v>1.4</v>
      </c>
      <c r="I89" s="299">
        <v>63</v>
      </c>
      <c r="J89" s="299">
        <v>10</v>
      </c>
      <c r="K89" s="298">
        <v>0</v>
      </c>
    </row>
    <row r="90" spans="1:11" ht="30.75" customHeight="1">
      <c r="A90" s="294">
        <v>52</v>
      </c>
      <c r="B90" s="303">
        <v>44763</v>
      </c>
      <c r="C90" s="304" t="s">
        <v>5100</v>
      </c>
      <c r="D90" s="304" t="s">
        <v>5023</v>
      </c>
      <c r="E90" s="299" t="s">
        <v>4864</v>
      </c>
      <c r="F90" s="301" t="s">
        <v>5733</v>
      </c>
      <c r="G90" s="300">
        <v>6</v>
      </c>
      <c r="H90" s="299">
        <v>1.4</v>
      </c>
      <c r="I90" s="299">
        <v>100</v>
      </c>
      <c r="J90" s="299">
        <v>15</v>
      </c>
      <c r="K90" s="298">
        <v>0</v>
      </c>
    </row>
    <row r="91" spans="1:11" ht="30.75" customHeight="1">
      <c r="A91" s="294">
        <v>53</v>
      </c>
      <c r="B91" s="303">
        <v>44763</v>
      </c>
      <c r="C91" s="304" t="s">
        <v>5732</v>
      </c>
      <c r="D91" s="304" t="s">
        <v>4775</v>
      </c>
      <c r="E91" s="299" t="s">
        <v>4776</v>
      </c>
      <c r="F91" s="301" t="s">
        <v>5731</v>
      </c>
      <c r="G91" s="300">
        <v>8.5</v>
      </c>
      <c r="H91" s="299">
        <v>1.4</v>
      </c>
      <c r="I91" s="299">
        <v>300</v>
      </c>
      <c r="J91" s="299">
        <v>10</v>
      </c>
      <c r="K91" s="298">
        <v>0</v>
      </c>
    </row>
    <row r="92" spans="1:11" ht="30.75" customHeight="1">
      <c r="A92" s="294">
        <v>54</v>
      </c>
      <c r="B92" s="303">
        <v>44763</v>
      </c>
      <c r="C92" s="304" t="s">
        <v>4862</v>
      </c>
      <c r="D92" s="304" t="s">
        <v>5591</v>
      </c>
      <c r="E92" s="299" t="s">
        <v>5496</v>
      </c>
      <c r="F92" s="301" t="s">
        <v>5654</v>
      </c>
      <c r="G92" s="300">
        <v>7</v>
      </c>
      <c r="H92" s="299">
        <v>1.4</v>
      </c>
      <c r="I92" s="299">
        <v>160</v>
      </c>
      <c r="J92" s="299">
        <v>10</v>
      </c>
      <c r="K92" s="298">
        <v>0</v>
      </c>
    </row>
    <row r="93" spans="1:11" ht="30.75" customHeight="1">
      <c r="A93" s="294">
        <v>55</v>
      </c>
      <c r="B93" s="303">
        <v>44775</v>
      </c>
      <c r="C93" s="304" t="s">
        <v>5427</v>
      </c>
      <c r="D93" s="304" t="s">
        <v>4998</v>
      </c>
      <c r="E93" s="299" t="s">
        <v>4959</v>
      </c>
      <c r="F93" s="301" t="s">
        <v>5730</v>
      </c>
      <c r="G93" s="300">
        <v>20</v>
      </c>
      <c r="H93" s="299">
        <v>20</v>
      </c>
      <c r="I93" s="299">
        <v>100</v>
      </c>
      <c r="J93" s="299">
        <v>7</v>
      </c>
      <c r="K93" s="298">
        <v>17160</v>
      </c>
    </row>
    <row r="94" spans="1:11" ht="30.75" customHeight="1">
      <c r="A94" s="294">
        <v>56</v>
      </c>
      <c r="B94" s="303">
        <v>44775</v>
      </c>
      <c r="C94" s="304" t="s">
        <v>5695</v>
      </c>
      <c r="D94" s="304" t="s">
        <v>4968</v>
      </c>
      <c r="E94" s="299" t="s">
        <v>4864</v>
      </c>
      <c r="F94" s="301" t="s">
        <v>5729</v>
      </c>
      <c r="G94" s="300">
        <v>580</v>
      </c>
      <c r="H94" s="299">
        <v>580</v>
      </c>
      <c r="I94" s="299">
        <v>400</v>
      </c>
      <c r="J94" s="299">
        <v>60</v>
      </c>
      <c r="K94" s="298">
        <v>0</v>
      </c>
    </row>
    <row r="95" spans="1:11" ht="30.75" customHeight="1">
      <c r="A95" s="294">
        <v>57</v>
      </c>
      <c r="B95" s="303">
        <v>44775</v>
      </c>
      <c r="C95" s="304" t="s">
        <v>4862</v>
      </c>
      <c r="D95" s="304" t="s">
        <v>5495</v>
      </c>
      <c r="E95" s="299" t="s">
        <v>5496</v>
      </c>
      <c r="F95" s="301" t="s">
        <v>5728</v>
      </c>
      <c r="G95" s="300">
        <v>6</v>
      </c>
      <c r="H95" s="299">
        <v>8.4</v>
      </c>
      <c r="I95" s="299">
        <v>63</v>
      </c>
      <c r="J95" s="299">
        <v>10</v>
      </c>
      <c r="K95" s="298">
        <v>0</v>
      </c>
    </row>
    <row r="96" spans="1:11" ht="30.75" customHeight="1">
      <c r="A96" s="466">
        <v>58</v>
      </c>
      <c r="B96" s="469">
        <v>44775</v>
      </c>
      <c r="C96" s="472" t="s">
        <v>4877</v>
      </c>
      <c r="D96" s="304" t="s">
        <v>4982</v>
      </c>
      <c r="E96" s="299" t="s">
        <v>4822</v>
      </c>
      <c r="F96" s="301" t="s">
        <v>5641</v>
      </c>
      <c r="G96" s="300">
        <v>1</v>
      </c>
      <c r="H96" s="299">
        <v>1.4</v>
      </c>
      <c r="I96" s="299">
        <v>63</v>
      </c>
      <c r="J96" s="299">
        <v>10</v>
      </c>
      <c r="K96" s="298">
        <v>0</v>
      </c>
    </row>
    <row r="97" spans="1:11" ht="30.75" customHeight="1">
      <c r="A97" s="467"/>
      <c r="B97" s="470"/>
      <c r="C97" s="473"/>
      <c r="D97" s="304" t="s">
        <v>4982</v>
      </c>
      <c r="E97" s="299" t="s">
        <v>4822</v>
      </c>
      <c r="F97" s="301" t="s">
        <v>5727</v>
      </c>
      <c r="G97" s="300">
        <v>2</v>
      </c>
      <c r="H97" s="299">
        <v>2.8</v>
      </c>
      <c r="I97" s="299">
        <v>63</v>
      </c>
      <c r="J97" s="299">
        <v>10</v>
      </c>
      <c r="K97" s="298">
        <v>0</v>
      </c>
    </row>
    <row r="98" spans="1:11" ht="30.75" customHeight="1">
      <c r="A98" s="467"/>
      <c r="B98" s="470"/>
      <c r="C98" s="473"/>
      <c r="D98" s="304" t="s">
        <v>4982</v>
      </c>
      <c r="E98" s="299" t="s">
        <v>4822</v>
      </c>
      <c r="F98" s="301" t="s">
        <v>5726</v>
      </c>
      <c r="G98" s="300">
        <v>1</v>
      </c>
      <c r="H98" s="299">
        <v>1.4</v>
      </c>
      <c r="I98" s="299">
        <v>63</v>
      </c>
      <c r="J98" s="299">
        <v>10</v>
      </c>
      <c r="K98" s="298">
        <v>0</v>
      </c>
    </row>
    <row r="99" spans="1:11" ht="30.75" customHeight="1">
      <c r="A99" s="467"/>
      <c r="B99" s="470"/>
      <c r="C99" s="473"/>
      <c r="D99" s="304" t="s">
        <v>4982</v>
      </c>
      <c r="E99" s="299" t="s">
        <v>4822</v>
      </c>
      <c r="F99" s="301" t="s">
        <v>5725</v>
      </c>
      <c r="G99" s="300">
        <v>1</v>
      </c>
      <c r="H99" s="299">
        <v>1.4</v>
      </c>
      <c r="I99" s="299">
        <v>63</v>
      </c>
      <c r="J99" s="299">
        <v>10</v>
      </c>
      <c r="K99" s="298">
        <v>0</v>
      </c>
    </row>
    <row r="100" spans="1:11" ht="30.75" customHeight="1">
      <c r="A100" s="468"/>
      <c r="B100" s="471"/>
      <c r="C100" s="474"/>
      <c r="D100" s="304" t="s">
        <v>4982</v>
      </c>
      <c r="E100" s="299" t="s">
        <v>4822</v>
      </c>
      <c r="F100" s="301" t="s">
        <v>5725</v>
      </c>
      <c r="G100" s="300">
        <v>1</v>
      </c>
      <c r="H100" s="299">
        <v>1.4</v>
      </c>
      <c r="I100" s="299">
        <v>63</v>
      </c>
      <c r="J100" s="299">
        <v>10</v>
      </c>
      <c r="K100" s="298">
        <v>0</v>
      </c>
    </row>
    <row r="101" spans="1:11" ht="30.75" customHeight="1">
      <c r="A101" s="466">
        <v>59</v>
      </c>
      <c r="B101" s="469">
        <v>44777</v>
      </c>
      <c r="C101" s="472" t="s">
        <v>5675</v>
      </c>
      <c r="D101" s="304" t="s">
        <v>4982</v>
      </c>
      <c r="E101" s="299" t="s">
        <v>4864</v>
      </c>
      <c r="F101" s="301" t="s">
        <v>5724</v>
      </c>
      <c r="G101" s="300">
        <v>1</v>
      </c>
      <c r="H101" s="299">
        <v>1.4</v>
      </c>
      <c r="I101" s="299">
        <v>63</v>
      </c>
      <c r="J101" s="299">
        <v>10</v>
      </c>
      <c r="K101" s="298">
        <v>0</v>
      </c>
    </row>
    <row r="102" spans="1:11" ht="30.75" customHeight="1">
      <c r="A102" s="467"/>
      <c r="B102" s="470"/>
      <c r="C102" s="473"/>
      <c r="D102" s="304" t="s">
        <v>4982</v>
      </c>
      <c r="E102" s="299" t="s">
        <v>4864</v>
      </c>
      <c r="F102" s="301" t="s">
        <v>5723</v>
      </c>
      <c r="G102" s="300">
        <v>1</v>
      </c>
      <c r="H102" s="299">
        <v>1.4</v>
      </c>
      <c r="I102" s="299">
        <v>63</v>
      </c>
      <c r="J102" s="299">
        <v>10</v>
      </c>
      <c r="K102" s="298">
        <v>0</v>
      </c>
    </row>
    <row r="103" spans="1:11" ht="30.75" customHeight="1">
      <c r="A103" s="467"/>
      <c r="B103" s="470"/>
      <c r="C103" s="473"/>
      <c r="D103" s="304" t="s">
        <v>4982</v>
      </c>
      <c r="E103" s="299" t="s">
        <v>4864</v>
      </c>
      <c r="F103" s="301" t="s">
        <v>5722</v>
      </c>
      <c r="G103" s="300">
        <v>1</v>
      </c>
      <c r="H103" s="299">
        <v>1.4</v>
      </c>
      <c r="I103" s="299">
        <v>63</v>
      </c>
      <c r="J103" s="299">
        <v>10</v>
      </c>
      <c r="K103" s="298">
        <v>0</v>
      </c>
    </row>
    <row r="104" spans="1:11" ht="30.75" customHeight="1">
      <c r="A104" s="468"/>
      <c r="B104" s="471"/>
      <c r="C104" s="474"/>
      <c r="D104" s="304" t="s">
        <v>4982</v>
      </c>
      <c r="E104" s="299" t="s">
        <v>4864</v>
      </c>
      <c r="F104" s="301" t="s">
        <v>5721</v>
      </c>
      <c r="G104" s="300">
        <v>1</v>
      </c>
      <c r="H104" s="299">
        <v>1.4</v>
      </c>
      <c r="I104" s="299">
        <v>63</v>
      </c>
      <c r="J104" s="299">
        <v>10</v>
      </c>
      <c r="K104" s="298">
        <v>0</v>
      </c>
    </row>
    <row r="105" spans="1:11" ht="30.75" customHeight="1">
      <c r="A105" s="466">
        <v>60</v>
      </c>
      <c r="B105" s="469">
        <v>44777</v>
      </c>
      <c r="C105" s="472" t="s">
        <v>5675</v>
      </c>
      <c r="D105" s="304" t="s">
        <v>4968</v>
      </c>
      <c r="E105" s="299" t="s">
        <v>4768</v>
      </c>
      <c r="F105" s="301" t="s">
        <v>5649</v>
      </c>
      <c r="G105" s="300">
        <v>1</v>
      </c>
      <c r="H105" s="299">
        <v>1.4</v>
      </c>
      <c r="I105" s="299">
        <v>63</v>
      </c>
      <c r="J105" s="299">
        <v>10</v>
      </c>
      <c r="K105" s="298">
        <v>0</v>
      </c>
    </row>
    <row r="106" spans="1:11" ht="30.75" customHeight="1">
      <c r="A106" s="467"/>
      <c r="B106" s="470"/>
      <c r="C106" s="473"/>
      <c r="D106" s="304" t="s">
        <v>4968</v>
      </c>
      <c r="E106" s="299" t="s">
        <v>4768</v>
      </c>
      <c r="F106" s="301" t="s">
        <v>5650</v>
      </c>
      <c r="G106" s="300">
        <v>2</v>
      </c>
      <c r="H106" s="299">
        <v>2.8</v>
      </c>
      <c r="I106" s="299">
        <v>63</v>
      </c>
      <c r="J106" s="299">
        <v>10</v>
      </c>
      <c r="K106" s="298">
        <v>0</v>
      </c>
    </row>
    <row r="107" spans="1:11" ht="30.75" customHeight="1">
      <c r="A107" s="467"/>
      <c r="B107" s="470"/>
      <c r="C107" s="473"/>
      <c r="D107" s="304" t="s">
        <v>4968</v>
      </c>
      <c r="E107" s="299" t="s">
        <v>4768</v>
      </c>
      <c r="F107" s="301" t="s">
        <v>5651</v>
      </c>
      <c r="G107" s="300">
        <v>1</v>
      </c>
      <c r="H107" s="299">
        <v>1.4</v>
      </c>
      <c r="I107" s="299">
        <v>63</v>
      </c>
      <c r="J107" s="299">
        <v>10</v>
      </c>
      <c r="K107" s="298">
        <v>0</v>
      </c>
    </row>
    <row r="108" spans="1:11" ht="30.75" customHeight="1">
      <c r="A108" s="468"/>
      <c r="B108" s="471"/>
      <c r="C108" s="474"/>
      <c r="D108" s="304" t="s">
        <v>4968</v>
      </c>
      <c r="E108" s="299" t="s">
        <v>4768</v>
      </c>
      <c r="F108" s="301" t="s">
        <v>5652</v>
      </c>
      <c r="G108" s="300">
        <v>1</v>
      </c>
      <c r="H108" s="299">
        <v>1.4</v>
      </c>
      <c r="I108" s="299">
        <v>63</v>
      </c>
      <c r="J108" s="299">
        <v>10</v>
      </c>
      <c r="K108" s="298">
        <v>0</v>
      </c>
    </row>
    <row r="109" spans="1:11" ht="30.75" customHeight="1">
      <c r="A109" s="294">
        <v>61</v>
      </c>
      <c r="B109" s="303">
        <v>44777</v>
      </c>
      <c r="C109" s="304" t="s">
        <v>4862</v>
      </c>
      <c r="D109" s="304" t="s">
        <v>5574</v>
      </c>
      <c r="E109" s="299" t="s">
        <v>4818</v>
      </c>
      <c r="F109" s="301" t="s">
        <v>5720</v>
      </c>
      <c r="G109" s="300">
        <v>3</v>
      </c>
      <c r="H109" s="299">
        <v>4.2</v>
      </c>
      <c r="I109" s="299">
        <v>63</v>
      </c>
      <c r="J109" s="299">
        <v>10</v>
      </c>
      <c r="K109" s="298">
        <v>0</v>
      </c>
    </row>
    <row r="110" spans="1:11" ht="30.75" customHeight="1">
      <c r="A110" s="294">
        <v>62</v>
      </c>
      <c r="B110" s="303">
        <v>44777</v>
      </c>
      <c r="C110" s="304" t="s">
        <v>4967</v>
      </c>
      <c r="D110" s="304" t="s">
        <v>5719</v>
      </c>
      <c r="E110" s="299" t="s">
        <v>4864</v>
      </c>
      <c r="F110" s="301" t="s">
        <v>5718</v>
      </c>
      <c r="G110" s="300">
        <v>6</v>
      </c>
      <c r="H110" s="299">
        <v>8.4</v>
      </c>
      <c r="I110" s="299">
        <v>100</v>
      </c>
      <c r="J110" s="299">
        <v>10</v>
      </c>
      <c r="K110" s="298">
        <v>0</v>
      </c>
    </row>
    <row r="111" spans="1:11" ht="30.75" customHeight="1">
      <c r="A111" s="294">
        <v>63</v>
      </c>
      <c r="B111" s="303">
        <v>44790</v>
      </c>
      <c r="C111" s="304" t="s">
        <v>5717</v>
      </c>
      <c r="D111" s="304" t="s">
        <v>4788</v>
      </c>
      <c r="E111" s="299" t="s">
        <v>4878</v>
      </c>
      <c r="F111" s="301" t="s">
        <v>5716</v>
      </c>
      <c r="G111" s="300">
        <v>26</v>
      </c>
      <c r="H111" s="299">
        <v>42</v>
      </c>
      <c r="I111" s="299">
        <v>200</v>
      </c>
      <c r="J111" s="299">
        <v>7</v>
      </c>
      <c r="K111" s="298">
        <v>26290</v>
      </c>
    </row>
    <row r="112" spans="1:11" ht="30.75" customHeight="1">
      <c r="A112" s="294">
        <v>64</v>
      </c>
      <c r="B112" s="303">
        <v>44796</v>
      </c>
      <c r="C112" s="304" t="s">
        <v>5339</v>
      </c>
      <c r="D112" s="304" t="s">
        <v>5109</v>
      </c>
      <c r="E112" s="299" t="s">
        <v>4772</v>
      </c>
      <c r="F112" s="301" t="s">
        <v>5110</v>
      </c>
      <c r="G112" s="300">
        <v>19</v>
      </c>
      <c r="H112" s="299">
        <v>13.3</v>
      </c>
      <c r="I112" s="299">
        <v>36</v>
      </c>
      <c r="J112" s="299">
        <v>7</v>
      </c>
      <c r="K112" s="298">
        <v>0</v>
      </c>
    </row>
    <row r="113" spans="1:11" ht="30.75" customHeight="1">
      <c r="A113" s="294">
        <v>65</v>
      </c>
      <c r="B113" s="303">
        <v>44830</v>
      </c>
      <c r="C113" s="304" t="s">
        <v>5713</v>
      </c>
      <c r="D113" s="304" t="s">
        <v>4982</v>
      </c>
      <c r="E113" s="299" t="s">
        <v>4744</v>
      </c>
      <c r="F113" s="301" t="s">
        <v>5715</v>
      </c>
      <c r="G113" s="300">
        <v>5</v>
      </c>
      <c r="H113" s="299">
        <v>8.4</v>
      </c>
      <c r="I113" s="299">
        <v>150</v>
      </c>
      <c r="J113" s="299">
        <v>2</v>
      </c>
      <c r="K113" s="298">
        <v>0</v>
      </c>
    </row>
    <row r="114" spans="1:11" ht="30.75" customHeight="1">
      <c r="A114" s="294">
        <v>66</v>
      </c>
      <c r="B114" s="303">
        <v>44817</v>
      </c>
      <c r="C114" s="304" t="s">
        <v>4862</v>
      </c>
      <c r="D114" s="304"/>
      <c r="E114" s="299" t="s">
        <v>5496</v>
      </c>
      <c r="F114" s="301" t="s">
        <v>5592</v>
      </c>
      <c r="G114" s="300">
        <v>10</v>
      </c>
      <c r="H114" s="299">
        <v>15</v>
      </c>
      <c r="I114" s="299">
        <v>250</v>
      </c>
      <c r="J114" s="299">
        <v>7</v>
      </c>
      <c r="K114" s="298">
        <v>0</v>
      </c>
    </row>
    <row r="115" spans="1:11" ht="30.75" customHeight="1">
      <c r="A115" s="294">
        <v>67</v>
      </c>
      <c r="B115" s="303">
        <v>44817</v>
      </c>
      <c r="C115" s="304" t="s">
        <v>4862</v>
      </c>
      <c r="D115" s="304" t="s">
        <v>4968</v>
      </c>
      <c r="E115" s="299" t="s">
        <v>4768</v>
      </c>
      <c r="F115" s="301" t="s">
        <v>5714</v>
      </c>
      <c r="G115" s="300">
        <v>3</v>
      </c>
      <c r="H115" s="299">
        <v>4.2</v>
      </c>
      <c r="I115" s="299">
        <v>63</v>
      </c>
      <c r="J115" s="299">
        <v>10</v>
      </c>
      <c r="K115" s="298">
        <v>0</v>
      </c>
    </row>
    <row r="116" spans="1:11" ht="30.75" customHeight="1">
      <c r="A116" s="294">
        <v>68</v>
      </c>
      <c r="B116" s="303">
        <v>44819</v>
      </c>
      <c r="C116" s="304" t="s">
        <v>5713</v>
      </c>
      <c r="D116" s="304" t="s">
        <v>5089</v>
      </c>
      <c r="E116" s="299" t="s">
        <v>4789</v>
      </c>
      <c r="F116" s="301" t="s">
        <v>5712</v>
      </c>
      <c r="G116" s="300">
        <v>4</v>
      </c>
      <c r="H116" s="299">
        <v>4.8</v>
      </c>
      <c r="I116" s="299">
        <v>63</v>
      </c>
      <c r="J116" s="299">
        <v>10</v>
      </c>
      <c r="K116" s="298">
        <v>0</v>
      </c>
    </row>
    <row r="117" spans="1:11" ht="30.75" customHeight="1">
      <c r="A117" s="294">
        <v>69</v>
      </c>
      <c r="B117" s="303">
        <v>44817</v>
      </c>
      <c r="C117" s="304" t="s">
        <v>5683</v>
      </c>
      <c r="D117" s="304" t="s">
        <v>4759</v>
      </c>
      <c r="E117" s="299" t="s">
        <v>4749</v>
      </c>
      <c r="F117" s="301" t="s">
        <v>5711</v>
      </c>
      <c r="G117" s="300">
        <v>3.5</v>
      </c>
      <c r="H117" s="299">
        <v>5.3</v>
      </c>
      <c r="I117" s="299">
        <v>150</v>
      </c>
      <c r="J117" s="299">
        <v>1</v>
      </c>
      <c r="K117" s="298">
        <v>0</v>
      </c>
    </row>
    <row r="118" spans="1:11" ht="30.75" customHeight="1">
      <c r="A118" s="294">
        <v>70</v>
      </c>
      <c r="B118" s="303"/>
      <c r="C118" s="304"/>
      <c r="D118" s="304"/>
      <c r="E118" s="299"/>
      <c r="F118" s="301"/>
      <c r="G118" s="300"/>
      <c r="H118" s="299"/>
      <c r="I118" s="299"/>
      <c r="J118" s="299"/>
      <c r="K118" s="298"/>
    </row>
    <row r="119" spans="1:11" ht="30.75" customHeight="1">
      <c r="A119" s="294">
        <v>71</v>
      </c>
      <c r="B119" s="303">
        <v>44810</v>
      </c>
      <c r="C119" s="304" t="s">
        <v>4862</v>
      </c>
      <c r="D119" s="304" t="s">
        <v>4748</v>
      </c>
      <c r="E119" s="299" t="s">
        <v>4749</v>
      </c>
      <c r="F119" s="301" t="s">
        <v>5710</v>
      </c>
      <c r="G119" s="300">
        <v>1</v>
      </c>
      <c r="H119" s="299">
        <v>1.4</v>
      </c>
      <c r="I119" s="299">
        <v>63</v>
      </c>
      <c r="J119" s="299">
        <v>10</v>
      </c>
      <c r="K119" s="298">
        <v>0</v>
      </c>
    </row>
    <row r="120" spans="1:11" ht="30.75" customHeight="1">
      <c r="A120" s="294">
        <v>72</v>
      </c>
      <c r="B120" s="303">
        <v>44810</v>
      </c>
      <c r="C120" s="304" t="s">
        <v>4862</v>
      </c>
      <c r="D120" s="304" t="s">
        <v>4748</v>
      </c>
      <c r="E120" s="299" t="s">
        <v>4749</v>
      </c>
      <c r="F120" s="301" t="s">
        <v>5709</v>
      </c>
      <c r="G120" s="300">
        <v>5</v>
      </c>
      <c r="H120" s="299">
        <v>7</v>
      </c>
      <c r="I120" s="299">
        <v>63</v>
      </c>
      <c r="J120" s="299">
        <v>10</v>
      </c>
      <c r="K120" s="298">
        <v>0</v>
      </c>
    </row>
    <row r="121" spans="1:11" ht="30.75" customHeight="1">
      <c r="A121" s="294">
        <v>73</v>
      </c>
      <c r="B121" s="303">
        <v>44810</v>
      </c>
      <c r="C121" s="304" t="s">
        <v>4862</v>
      </c>
      <c r="D121" s="304" t="s">
        <v>5495</v>
      </c>
      <c r="E121" s="299" t="s">
        <v>5496</v>
      </c>
      <c r="F121" s="301" t="s">
        <v>5708</v>
      </c>
      <c r="G121" s="300">
        <v>3</v>
      </c>
      <c r="H121" s="299">
        <v>4.2</v>
      </c>
      <c r="I121" s="299">
        <v>63</v>
      </c>
      <c r="J121" s="299">
        <v>10</v>
      </c>
      <c r="K121" s="298">
        <v>0</v>
      </c>
    </row>
    <row r="122" spans="1:11" ht="30.75" customHeight="1">
      <c r="A122" s="294">
        <v>74</v>
      </c>
      <c r="B122" s="303">
        <v>44817</v>
      </c>
      <c r="C122" s="304" t="s">
        <v>5707</v>
      </c>
      <c r="D122" s="304" t="s">
        <v>4759</v>
      </c>
      <c r="E122" s="299" t="s">
        <v>4749</v>
      </c>
      <c r="F122" s="301" t="s">
        <v>5706</v>
      </c>
      <c r="G122" s="300">
        <v>3.5</v>
      </c>
      <c r="H122" s="299">
        <v>4.9000000000000004</v>
      </c>
      <c r="I122" s="299">
        <v>200</v>
      </c>
      <c r="J122" s="299">
        <v>2</v>
      </c>
      <c r="K122" s="298">
        <v>0</v>
      </c>
    </row>
    <row r="123" spans="1:11" ht="30.75" customHeight="1">
      <c r="A123" s="294">
        <v>75</v>
      </c>
      <c r="B123" s="303">
        <v>44817</v>
      </c>
      <c r="C123" s="304" t="s">
        <v>5465</v>
      </c>
      <c r="D123" s="304" t="s">
        <v>5705</v>
      </c>
      <c r="E123" s="299" t="s">
        <v>4789</v>
      </c>
      <c r="F123" s="301" t="s">
        <v>5704</v>
      </c>
      <c r="G123" s="300">
        <v>4.5</v>
      </c>
      <c r="H123" s="299">
        <v>5.4</v>
      </c>
      <c r="I123" s="299">
        <v>150</v>
      </c>
      <c r="J123" s="299">
        <v>1</v>
      </c>
      <c r="K123" s="298">
        <v>0</v>
      </c>
    </row>
    <row r="124" spans="1:11" ht="30.75" customHeight="1">
      <c r="A124" s="294">
        <v>76</v>
      </c>
      <c r="B124" s="303">
        <v>44833</v>
      </c>
      <c r="C124" s="304" t="s">
        <v>5703</v>
      </c>
      <c r="D124" s="304" t="s">
        <v>5702</v>
      </c>
      <c r="E124" s="299" t="s">
        <v>4826</v>
      </c>
      <c r="F124" s="301" t="s">
        <v>5701</v>
      </c>
      <c r="G124" s="300">
        <v>9</v>
      </c>
      <c r="H124" s="299">
        <v>9</v>
      </c>
      <c r="I124" s="299" t="s">
        <v>5700</v>
      </c>
      <c r="J124" s="299">
        <v>10</v>
      </c>
      <c r="K124" s="298">
        <v>0</v>
      </c>
    </row>
    <row r="125" spans="1:11" ht="30.75" customHeight="1">
      <c r="A125" s="294">
        <v>77</v>
      </c>
      <c r="B125" s="303">
        <v>44847</v>
      </c>
      <c r="C125" s="304" t="s">
        <v>4862</v>
      </c>
      <c r="D125" s="304" t="s">
        <v>4968</v>
      </c>
      <c r="E125" s="299" t="s">
        <v>4822</v>
      </c>
      <c r="F125" s="301" t="s">
        <v>5699</v>
      </c>
      <c r="G125" s="300">
        <v>3</v>
      </c>
      <c r="H125" s="299">
        <v>4.2</v>
      </c>
      <c r="I125" s="299">
        <v>90</v>
      </c>
      <c r="J125" s="299">
        <v>10</v>
      </c>
      <c r="K125" s="298">
        <v>0</v>
      </c>
    </row>
    <row r="126" spans="1:11" ht="30.75" customHeight="1">
      <c r="A126" s="294">
        <v>78</v>
      </c>
      <c r="B126" s="303">
        <v>44847</v>
      </c>
      <c r="C126" s="304" t="s">
        <v>5698</v>
      </c>
      <c r="D126" s="304" t="s">
        <v>4968</v>
      </c>
      <c r="E126" s="299" t="s">
        <v>4864</v>
      </c>
      <c r="F126" s="301" t="s">
        <v>5697</v>
      </c>
      <c r="G126" s="300">
        <v>7</v>
      </c>
      <c r="H126" s="299">
        <v>7.2</v>
      </c>
      <c r="I126" s="299">
        <v>200</v>
      </c>
      <c r="J126" s="299">
        <v>7</v>
      </c>
      <c r="K126" s="298">
        <v>0</v>
      </c>
    </row>
    <row r="127" spans="1:11" ht="30.75" customHeight="1">
      <c r="A127" s="294">
        <v>79</v>
      </c>
      <c r="B127" s="303">
        <v>44853</v>
      </c>
      <c r="C127" s="304" t="s">
        <v>4862</v>
      </c>
      <c r="D127" s="304" t="s">
        <v>4763</v>
      </c>
      <c r="E127" s="299" t="s">
        <v>4864</v>
      </c>
      <c r="F127" s="301" t="s">
        <v>5697</v>
      </c>
      <c r="G127" s="300">
        <v>3.5</v>
      </c>
      <c r="H127" s="299">
        <v>4.9000000000000004</v>
      </c>
      <c r="I127" s="299">
        <v>90</v>
      </c>
      <c r="J127" s="299">
        <v>10</v>
      </c>
      <c r="K127" s="298">
        <v>0</v>
      </c>
    </row>
    <row r="128" spans="1:11" ht="30.75" customHeight="1">
      <c r="A128" s="294">
        <v>80</v>
      </c>
      <c r="B128" s="303">
        <v>44853</v>
      </c>
      <c r="C128" s="304" t="s">
        <v>4862</v>
      </c>
      <c r="D128" s="304" t="s">
        <v>5495</v>
      </c>
      <c r="E128" s="299" t="s">
        <v>5496</v>
      </c>
      <c r="F128" s="301" t="s">
        <v>5599</v>
      </c>
      <c r="G128" s="300">
        <v>4</v>
      </c>
      <c r="H128" s="299">
        <v>5.6</v>
      </c>
      <c r="I128" s="299">
        <v>63</v>
      </c>
      <c r="J128" s="299">
        <v>10</v>
      </c>
      <c r="K128" s="298">
        <v>0</v>
      </c>
    </row>
    <row r="129" spans="1:11" ht="30.75" customHeight="1">
      <c r="A129" s="294">
        <v>81</v>
      </c>
      <c r="B129" s="303">
        <v>44853</v>
      </c>
      <c r="C129" s="304" t="s">
        <v>4862</v>
      </c>
      <c r="D129" s="304" t="s">
        <v>5604</v>
      </c>
      <c r="E129" s="299" t="s">
        <v>5496</v>
      </c>
      <c r="F129" s="301" t="s">
        <v>5663</v>
      </c>
      <c r="G129" s="300">
        <v>3</v>
      </c>
      <c r="H129" s="299">
        <v>4.2</v>
      </c>
      <c r="I129" s="299">
        <v>110</v>
      </c>
      <c r="J129" s="299">
        <v>10</v>
      </c>
      <c r="K129" s="298">
        <v>0</v>
      </c>
    </row>
    <row r="130" spans="1:11" ht="30.75" customHeight="1">
      <c r="A130" s="294">
        <v>82</v>
      </c>
      <c r="B130" s="303">
        <v>44853</v>
      </c>
      <c r="C130" s="304" t="s">
        <v>5611</v>
      </c>
      <c r="D130" s="304" t="s">
        <v>4763</v>
      </c>
      <c r="E130" s="299" t="s">
        <v>4772</v>
      </c>
      <c r="F130" s="301" t="s">
        <v>5696</v>
      </c>
      <c r="G130" s="300">
        <v>5</v>
      </c>
      <c r="H130" s="299">
        <v>3.5</v>
      </c>
      <c r="I130" s="299">
        <v>50</v>
      </c>
      <c r="J130" s="299">
        <v>3</v>
      </c>
      <c r="K130" s="298">
        <v>0</v>
      </c>
    </row>
    <row r="131" spans="1:11" ht="30.75" customHeight="1">
      <c r="A131" s="294">
        <v>83</v>
      </c>
      <c r="B131" s="303">
        <v>44869</v>
      </c>
      <c r="C131" s="304" t="s">
        <v>5695</v>
      </c>
      <c r="D131" s="304" t="s">
        <v>4833</v>
      </c>
      <c r="E131" s="299" t="s">
        <v>4826</v>
      </c>
      <c r="F131" s="301" t="s">
        <v>5694</v>
      </c>
      <c r="G131" s="300">
        <v>12</v>
      </c>
      <c r="H131" s="299">
        <v>36</v>
      </c>
      <c r="I131" s="299">
        <v>600</v>
      </c>
      <c r="J131" s="299">
        <v>30</v>
      </c>
      <c r="K131" s="298">
        <v>0</v>
      </c>
    </row>
    <row r="132" spans="1:11" ht="30.75" customHeight="1">
      <c r="A132" s="294">
        <v>84</v>
      </c>
      <c r="B132" s="303">
        <v>44869</v>
      </c>
      <c r="C132" s="304" t="s">
        <v>5427</v>
      </c>
      <c r="D132" s="304" t="s">
        <v>4998</v>
      </c>
      <c r="E132" s="299" t="s">
        <v>4959</v>
      </c>
      <c r="F132" s="301" t="s">
        <v>5693</v>
      </c>
      <c r="G132" s="300">
        <v>6</v>
      </c>
      <c r="H132" s="299">
        <v>18</v>
      </c>
      <c r="I132" s="299">
        <v>100</v>
      </c>
      <c r="J132" s="299">
        <v>7</v>
      </c>
      <c r="K132" s="298">
        <v>0</v>
      </c>
    </row>
    <row r="133" spans="1:11" ht="30.75" customHeight="1">
      <c r="A133" s="294">
        <v>85</v>
      </c>
      <c r="B133" s="303"/>
      <c r="C133" s="304"/>
      <c r="D133" s="304"/>
      <c r="E133" s="299"/>
      <c r="F133" s="301"/>
      <c r="G133" s="300"/>
      <c r="H133" s="299"/>
      <c r="I133" s="299"/>
      <c r="J133" s="299"/>
      <c r="K133" s="298"/>
    </row>
    <row r="134" spans="1:11" ht="30.75" customHeight="1">
      <c r="A134" s="294">
        <v>86</v>
      </c>
      <c r="B134" s="303">
        <v>44869</v>
      </c>
      <c r="C134" s="304" t="s">
        <v>5427</v>
      </c>
      <c r="D134" s="304" t="s">
        <v>4833</v>
      </c>
      <c r="E134" s="299" t="s">
        <v>4826</v>
      </c>
      <c r="F134" s="301" t="s">
        <v>5688</v>
      </c>
      <c r="G134" s="300">
        <v>45</v>
      </c>
      <c r="H134" s="299">
        <v>43</v>
      </c>
      <c r="I134" s="299">
        <v>100</v>
      </c>
      <c r="J134" s="299">
        <v>10</v>
      </c>
      <c r="K134" s="298">
        <v>53130</v>
      </c>
    </row>
    <row r="135" spans="1:11" ht="30.75" customHeight="1">
      <c r="A135" s="294">
        <v>87</v>
      </c>
      <c r="B135" s="303">
        <v>44869</v>
      </c>
      <c r="C135" s="304" t="s">
        <v>5465</v>
      </c>
      <c r="D135" s="304" t="s">
        <v>5000</v>
      </c>
      <c r="E135" s="299" t="s">
        <v>4959</v>
      </c>
      <c r="F135" s="301" t="s">
        <v>5692</v>
      </c>
      <c r="G135" s="300">
        <v>60</v>
      </c>
      <c r="H135" s="299">
        <v>72</v>
      </c>
      <c r="I135" s="299">
        <v>300</v>
      </c>
      <c r="J135" s="299">
        <v>3</v>
      </c>
      <c r="K135" s="298">
        <v>24750</v>
      </c>
    </row>
    <row r="136" spans="1:11" ht="30.75" customHeight="1">
      <c r="A136" s="294">
        <v>88</v>
      </c>
      <c r="B136" s="303">
        <v>44875</v>
      </c>
      <c r="C136" s="304" t="s">
        <v>5691</v>
      </c>
      <c r="D136" s="304" t="s">
        <v>4968</v>
      </c>
      <c r="E136" s="299" t="s">
        <v>4864</v>
      </c>
      <c r="F136" s="301" t="s">
        <v>5690</v>
      </c>
      <c r="G136" s="300">
        <v>2</v>
      </c>
      <c r="H136" s="299">
        <v>2.8</v>
      </c>
      <c r="I136" s="299">
        <v>0</v>
      </c>
      <c r="J136" s="299">
        <v>30</v>
      </c>
      <c r="K136" s="298">
        <v>0</v>
      </c>
    </row>
    <row r="137" spans="1:11" ht="30.75" customHeight="1">
      <c r="A137" s="294">
        <v>89</v>
      </c>
      <c r="B137" s="303">
        <v>44875</v>
      </c>
      <c r="C137" s="304" t="s">
        <v>5420</v>
      </c>
      <c r="D137" s="304" t="s">
        <v>4968</v>
      </c>
      <c r="E137" s="299" t="s">
        <v>4768</v>
      </c>
      <c r="F137" s="301" t="s">
        <v>5689</v>
      </c>
      <c r="G137" s="300">
        <v>4</v>
      </c>
      <c r="H137" s="299">
        <v>2.8</v>
      </c>
      <c r="I137" s="299">
        <v>50</v>
      </c>
      <c r="J137" s="299">
        <v>3</v>
      </c>
      <c r="K137" s="298">
        <v>0</v>
      </c>
    </row>
    <row r="138" spans="1:11" ht="30.75" customHeight="1">
      <c r="A138" s="294">
        <v>90</v>
      </c>
      <c r="B138" s="303">
        <v>44879</v>
      </c>
      <c r="C138" s="304" t="s">
        <v>4862</v>
      </c>
      <c r="D138" s="304" t="s">
        <v>5075</v>
      </c>
      <c r="E138" s="299" t="s">
        <v>4826</v>
      </c>
      <c r="F138" s="301" t="s">
        <v>5688</v>
      </c>
      <c r="G138" s="300">
        <v>15</v>
      </c>
      <c r="H138" s="299">
        <v>21</v>
      </c>
      <c r="I138" s="299">
        <v>0</v>
      </c>
      <c r="J138" s="299">
        <v>6</v>
      </c>
      <c r="K138" s="298">
        <v>0</v>
      </c>
    </row>
    <row r="139" spans="1:11" ht="30.75" customHeight="1">
      <c r="A139" s="294">
        <v>91</v>
      </c>
      <c r="B139" s="303">
        <v>44879</v>
      </c>
      <c r="C139" s="304" t="s">
        <v>4862</v>
      </c>
      <c r="D139" s="304" t="s">
        <v>4775</v>
      </c>
      <c r="E139" s="299" t="s">
        <v>4776</v>
      </c>
      <c r="F139" s="301" t="s">
        <v>4910</v>
      </c>
      <c r="G139" s="300">
        <v>35</v>
      </c>
      <c r="H139" s="299">
        <v>49</v>
      </c>
      <c r="I139" s="299">
        <v>63</v>
      </c>
      <c r="J139" s="299">
        <v>10</v>
      </c>
      <c r="K139" s="298">
        <v>41030</v>
      </c>
    </row>
    <row r="140" spans="1:11" ht="30.75" customHeight="1">
      <c r="A140" s="294">
        <v>92</v>
      </c>
      <c r="B140" s="303"/>
      <c r="C140" s="304"/>
      <c r="D140" s="304"/>
      <c r="E140" s="299"/>
      <c r="F140" s="301"/>
      <c r="G140" s="300"/>
      <c r="H140" s="299"/>
      <c r="I140" s="299"/>
      <c r="J140" s="299"/>
      <c r="K140" s="298"/>
    </row>
    <row r="141" spans="1:11" ht="30.75" customHeight="1">
      <c r="A141" s="294">
        <v>93</v>
      </c>
      <c r="B141" s="303">
        <v>44876</v>
      </c>
      <c r="C141" s="304" t="s">
        <v>4862</v>
      </c>
      <c r="D141" s="304" t="s">
        <v>5089</v>
      </c>
      <c r="E141" s="299" t="s">
        <v>4818</v>
      </c>
      <c r="F141" s="301" t="s">
        <v>5687</v>
      </c>
      <c r="G141" s="300">
        <v>3</v>
      </c>
      <c r="H141" s="299">
        <v>4.2</v>
      </c>
      <c r="I141" s="299">
        <v>63</v>
      </c>
      <c r="J141" s="299">
        <v>10</v>
      </c>
      <c r="K141" s="298">
        <v>0</v>
      </c>
    </row>
    <row r="142" spans="1:11" ht="30.75" customHeight="1">
      <c r="A142" s="294">
        <v>94</v>
      </c>
      <c r="B142" s="303">
        <v>44876</v>
      </c>
      <c r="C142" s="304" t="s">
        <v>5420</v>
      </c>
      <c r="D142" s="304" t="s">
        <v>4833</v>
      </c>
      <c r="E142" s="299" t="s">
        <v>4826</v>
      </c>
      <c r="F142" s="301" t="s">
        <v>5686</v>
      </c>
      <c r="G142" s="300">
        <v>7</v>
      </c>
      <c r="H142" s="299">
        <v>4.9000000000000004</v>
      </c>
      <c r="I142" s="299">
        <v>50</v>
      </c>
      <c r="J142" s="299">
        <v>3</v>
      </c>
      <c r="K142" s="298">
        <v>0</v>
      </c>
    </row>
    <row r="143" spans="1:11" ht="30.75" customHeight="1">
      <c r="A143" s="294">
        <v>95</v>
      </c>
      <c r="B143" s="303">
        <v>44882</v>
      </c>
      <c r="C143" s="304" t="s">
        <v>5685</v>
      </c>
      <c r="D143" s="304" t="s">
        <v>5604</v>
      </c>
      <c r="E143" s="299" t="s">
        <v>5496</v>
      </c>
      <c r="F143" s="301" t="s">
        <v>5684</v>
      </c>
      <c r="G143" s="300">
        <v>15</v>
      </c>
      <c r="H143" s="299">
        <v>11.5</v>
      </c>
      <c r="I143" s="299">
        <v>36</v>
      </c>
      <c r="J143" s="299">
        <v>10</v>
      </c>
      <c r="K143" s="298">
        <v>0</v>
      </c>
    </row>
    <row r="144" spans="1:11" ht="30.75" customHeight="1">
      <c r="A144" s="294">
        <v>96</v>
      </c>
      <c r="B144" s="303">
        <v>44883</v>
      </c>
      <c r="C144" s="304" t="s">
        <v>5683</v>
      </c>
      <c r="D144" s="304" t="s">
        <v>5000</v>
      </c>
      <c r="E144" s="299" t="s">
        <v>4959</v>
      </c>
      <c r="F144" s="301" t="s">
        <v>5682</v>
      </c>
      <c r="G144" s="300">
        <v>5</v>
      </c>
      <c r="H144" s="299">
        <v>6</v>
      </c>
      <c r="I144" s="299">
        <v>150</v>
      </c>
      <c r="J144" s="299">
        <v>30</v>
      </c>
      <c r="K144" s="298">
        <v>0</v>
      </c>
    </row>
    <row r="145" spans="1:11" ht="30.75" customHeight="1">
      <c r="A145" s="294">
        <v>97</v>
      </c>
      <c r="B145" s="303">
        <v>44883</v>
      </c>
      <c r="C145" s="304" t="s">
        <v>5681</v>
      </c>
      <c r="D145" s="304" t="s">
        <v>4968</v>
      </c>
      <c r="E145" s="299" t="s">
        <v>4822</v>
      </c>
      <c r="F145" s="301" t="s">
        <v>4813</v>
      </c>
      <c r="G145" s="300">
        <v>6</v>
      </c>
      <c r="H145" s="299">
        <v>4.2</v>
      </c>
      <c r="I145" s="299">
        <v>50</v>
      </c>
      <c r="J145" s="299">
        <v>3</v>
      </c>
      <c r="K145" s="298">
        <v>0</v>
      </c>
    </row>
    <row r="146" spans="1:11" ht="30.75" customHeight="1">
      <c r="A146" s="294">
        <v>98</v>
      </c>
      <c r="B146" s="303">
        <v>44883</v>
      </c>
      <c r="C146" s="304" t="s">
        <v>5680</v>
      </c>
      <c r="D146" s="304" t="s">
        <v>5521</v>
      </c>
      <c r="E146" s="299" t="s">
        <v>4749</v>
      </c>
      <c r="F146" s="301" t="s">
        <v>5679</v>
      </c>
      <c r="G146" s="300">
        <v>5</v>
      </c>
      <c r="H146" s="299">
        <v>7.5</v>
      </c>
      <c r="I146" s="299">
        <v>150</v>
      </c>
      <c r="J146" s="299">
        <v>1</v>
      </c>
      <c r="K146" s="298">
        <v>0</v>
      </c>
    </row>
    <row r="147" spans="1:11" ht="30.75" customHeight="1">
      <c r="A147" s="294">
        <v>99</v>
      </c>
      <c r="B147" s="303">
        <v>44894</v>
      </c>
      <c r="C147" s="304" t="s">
        <v>5427</v>
      </c>
      <c r="D147" s="304" t="s">
        <v>4775</v>
      </c>
      <c r="E147" s="299" t="s">
        <v>4776</v>
      </c>
      <c r="F147" s="301" t="s">
        <v>5678</v>
      </c>
      <c r="G147" s="300">
        <v>6</v>
      </c>
      <c r="H147" s="299">
        <v>8.4</v>
      </c>
      <c r="I147" s="299">
        <v>175</v>
      </c>
      <c r="J147" s="299">
        <v>15</v>
      </c>
      <c r="K147" s="298">
        <v>0</v>
      </c>
    </row>
    <row r="148" spans="1:11" ht="30.75" customHeight="1">
      <c r="A148" s="294">
        <v>100</v>
      </c>
      <c r="B148" s="303">
        <v>44887</v>
      </c>
      <c r="C148" s="304" t="s">
        <v>5675</v>
      </c>
      <c r="D148" s="304" t="s">
        <v>4966</v>
      </c>
      <c r="E148" s="299" t="s">
        <v>4864</v>
      </c>
      <c r="F148" s="301" t="s">
        <v>5436</v>
      </c>
      <c r="G148" s="300">
        <v>3</v>
      </c>
      <c r="H148" s="299">
        <v>4.2</v>
      </c>
      <c r="I148" s="299">
        <v>63</v>
      </c>
      <c r="J148" s="299">
        <v>10</v>
      </c>
      <c r="K148" s="298">
        <v>0</v>
      </c>
    </row>
    <row r="149" spans="1:11" ht="30.75" customHeight="1">
      <c r="A149" s="294">
        <v>101</v>
      </c>
      <c r="B149" s="303">
        <v>44886</v>
      </c>
      <c r="C149" s="304" t="s">
        <v>5675</v>
      </c>
      <c r="D149" s="304" t="s">
        <v>4968</v>
      </c>
      <c r="E149" s="299" t="s">
        <v>4764</v>
      </c>
      <c r="F149" s="301" t="s">
        <v>4976</v>
      </c>
      <c r="G149" s="300">
        <v>1.5</v>
      </c>
      <c r="H149" s="299">
        <v>2.1</v>
      </c>
      <c r="I149" s="299">
        <v>63</v>
      </c>
      <c r="J149" s="299">
        <v>10</v>
      </c>
      <c r="K149" s="298">
        <v>0</v>
      </c>
    </row>
    <row r="150" spans="1:11" ht="30.75" customHeight="1">
      <c r="A150" s="294">
        <v>102</v>
      </c>
      <c r="B150" s="303">
        <v>44886</v>
      </c>
      <c r="C150" s="304" t="s">
        <v>5675</v>
      </c>
      <c r="D150" s="304" t="s">
        <v>4964</v>
      </c>
      <c r="E150" s="299" t="s">
        <v>4768</v>
      </c>
      <c r="F150" s="301" t="s">
        <v>5650</v>
      </c>
      <c r="G150" s="300">
        <v>3</v>
      </c>
      <c r="H150" s="299">
        <v>4.2</v>
      </c>
      <c r="I150" s="299">
        <v>63</v>
      </c>
      <c r="J150" s="299">
        <v>10</v>
      </c>
      <c r="K150" s="298">
        <v>0</v>
      </c>
    </row>
    <row r="151" spans="1:11" ht="30.75" customHeight="1">
      <c r="A151" s="294">
        <v>103</v>
      </c>
      <c r="B151" s="303">
        <v>44886</v>
      </c>
      <c r="C151" s="304" t="s">
        <v>5675</v>
      </c>
      <c r="D151" s="304" t="s">
        <v>5036</v>
      </c>
      <c r="E151" s="299" t="s">
        <v>4768</v>
      </c>
      <c r="F151" s="301" t="s">
        <v>5677</v>
      </c>
      <c r="G151" s="300">
        <v>1.5</v>
      </c>
      <c r="H151" s="299">
        <v>2.1</v>
      </c>
      <c r="I151" s="299">
        <v>63</v>
      </c>
      <c r="J151" s="299">
        <v>10</v>
      </c>
      <c r="K151" s="298">
        <v>0</v>
      </c>
    </row>
    <row r="152" spans="1:11" ht="30.75" customHeight="1">
      <c r="A152" s="294">
        <v>104</v>
      </c>
      <c r="B152" s="303">
        <v>44886</v>
      </c>
      <c r="C152" s="304" t="s">
        <v>5675</v>
      </c>
      <c r="D152" s="304" t="s">
        <v>4966</v>
      </c>
      <c r="E152" s="299" t="s">
        <v>4768</v>
      </c>
      <c r="F152" s="301" t="s">
        <v>5676</v>
      </c>
      <c r="G152" s="300">
        <v>1.5</v>
      </c>
      <c r="H152" s="299">
        <v>2.1</v>
      </c>
      <c r="I152" s="299">
        <v>63</v>
      </c>
      <c r="J152" s="299">
        <v>10</v>
      </c>
      <c r="K152" s="298">
        <v>0</v>
      </c>
    </row>
    <row r="153" spans="1:11" ht="30.75" customHeight="1">
      <c r="A153" s="294">
        <v>105</v>
      </c>
      <c r="B153" s="303">
        <v>44886</v>
      </c>
      <c r="C153" s="304" t="s">
        <v>5675</v>
      </c>
      <c r="D153" s="304" t="s">
        <v>4763</v>
      </c>
      <c r="E153" s="299" t="s">
        <v>4764</v>
      </c>
      <c r="F153" s="301" t="s">
        <v>5674</v>
      </c>
      <c r="G153" s="300">
        <v>1.5</v>
      </c>
      <c r="H153" s="299">
        <v>2.1</v>
      </c>
      <c r="I153" s="299">
        <v>63</v>
      </c>
      <c r="J153" s="299">
        <v>10</v>
      </c>
      <c r="K153" s="298">
        <v>0</v>
      </c>
    </row>
    <row r="154" spans="1:11" ht="30.75" customHeight="1">
      <c r="A154" s="294">
        <v>106</v>
      </c>
      <c r="B154" s="303">
        <v>44891</v>
      </c>
      <c r="C154" s="304" t="s">
        <v>5007</v>
      </c>
      <c r="D154" s="304" t="s">
        <v>5591</v>
      </c>
      <c r="E154" s="299" t="s">
        <v>5496</v>
      </c>
      <c r="F154" s="301" t="s">
        <v>5673</v>
      </c>
      <c r="G154" s="300">
        <v>23</v>
      </c>
      <c r="H154" s="299">
        <v>21.6</v>
      </c>
      <c r="I154" s="299">
        <v>100</v>
      </c>
      <c r="J154" s="299">
        <v>30</v>
      </c>
      <c r="K154" s="298">
        <v>53790</v>
      </c>
    </row>
    <row r="155" spans="1:11" ht="30.75" customHeight="1">
      <c r="A155" s="294">
        <v>107</v>
      </c>
      <c r="B155" s="303">
        <v>44886</v>
      </c>
      <c r="C155" s="304" t="s">
        <v>5672</v>
      </c>
      <c r="D155" s="304" t="s">
        <v>4998</v>
      </c>
      <c r="E155" s="299" t="s">
        <v>4959</v>
      </c>
      <c r="F155" s="301" t="s">
        <v>5671</v>
      </c>
      <c r="G155" s="300">
        <v>3.5</v>
      </c>
      <c r="H155" s="299">
        <v>3.5</v>
      </c>
      <c r="I155" s="299">
        <v>150</v>
      </c>
      <c r="J155" s="299">
        <v>5</v>
      </c>
      <c r="K155" s="298">
        <v>0</v>
      </c>
    </row>
    <row r="156" spans="1:11" ht="30.75" customHeight="1">
      <c r="A156" s="294">
        <v>108</v>
      </c>
      <c r="B156" s="303">
        <v>44896</v>
      </c>
      <c r="C156" s="304" t="s">
        <v>4862</v>
      </c>
      <c r="D156" s="304" t="s">
        <v>5495</v>
      </c>
      <c r="E156" s="299" t="s">
        <v>5496</v>
      </c>
      <c r="F156" s="301" t="s">
        <v>5669</v>
      </c>
      <c r="G156" s="300">
        <v>6</v>
      </c>
      <c r="H156" s="299">
        <v>8.4</v>
      </c>
      <c r="I156" s="299">
        <v>63</v>
      </c>
      <c r="J156" s="299">
        <v>7</v>
      </c>
      <c r="K156" s="298">
        <v>0</v>
      </c>
    </row>
    <row r="157" spans="1:11" ht="30.75" customHeight="1">
      <c r="A157" s="294">
        <v>109</v>
      </c>
      <c r="B157" s="303">
        <v>44896</v>
      </c>
      <c r="C157" s="304" t="s">
        <v>4862</v>
      </c>
      <c r="D157" s="304" t="s">
        <v>4763</v>
      </c>
      <c r="E157" s="299" t="s">
        <v>4864</v>
      </c>
      <c r="F157" s="301" t="s">
        <v>5647</v>
      </c>
      <c r="G157" s="300">
        <v>5</v>
      </c>
      <c r="H157" s="299">
        <v>7</v>
      </c>
      <c r="I157" s="299">
        <v>90</v>
      </c>
      <c r="J157" s="299">
        <v>10</v>
      </c>
      <c r="K157" s="298">
        <v>0</v>
      </c>
    </row>
    <row r="158" spans="1:11" ht="30.75" customHeight="1">
      <c r="A158" s="294">
        <v>110</v>
      </c>
      <c r="B158" s="303"/>
      <c r="C158" s="304"/>
      <c r="D158" s="304"/>
      <c r="E158" s="299"/>
      <c r="F158" s="301"/>
      <c r="G158" s="300"/>
      <c r="H158" s="299"/>
      <c r="I158" s="299"/>
      <c r="J158" s="299"/>
      <c r="K158" s="298"/>
    </row>
    <row r="159" spans="1:11" ht="30.75" customHeight="1">
      <c r="A159" s="294">
        <v>111</v>
      </c>
      <c r="B159" s="303">
        <v>44896</v>
      </c>
      <c r="C159" s="304" t="s">
        <v>4862</v>
      </c>
      <c r="D159" s="304" t="s">
        <v>4968</v>
      </c>
      <c r="E159" s="299" t="s">
        <v>4744</v>
      </c>
      <c r="F159" s="301" t="s">
        <v>5670</v>
      </c>
      <c r="G159" s="300">
        <v>6</v>
      </c>
      <c r="H159" s="299">
        <v>8.4</v>
      </c>
      <c r="I159" s="299">
        <v>63</v>
      </c>
      <c r="J159" s="299">
        <v>10</v>
      </c>
      <c r="K159" s="298">
        <v>0</v>
      </c>
    </row>
    <row r="160" spans="1:11" ht="30.75" customHeight="1">
      <c r="A160" s="294">
        <v>112</v>
      </c>
      <c r="B160" s="303">
        <v>44896</v>
      </c>
      <c r="C160" s="304" t="s">
        <v>4862</v>
      </c>
      <c r="D160" s="304" t="s">
        <v>5495</v>
      </c>
      <c r="E160" s="299" t="s">
        <v>5496</v>
      </c>
      <c r="F160" s="301" t="s">
        <v>5669</v>
      </c>
      <c r="G160" s="300">
        <v>6</v>
      </c>
      <c r="H160" s="299">
        <v>8.4</v>
      </c>
      <c r="I160" s="299">
        <v>63</v>
      </c>
      <c r="J160" s="299">
        <v>10</v>
      </c>
      <c r="K160" s="298">
        <v>0</v>
      </c>
    </row>
    <row r="161" spans="1:11" ht="30.75" customHeight="1">
      <c r="A161" s="294">
        <v>113</v>
      </c>
      <c r="B161" s="303">
        <v>44896</v>
      </c>
      <c r="C161" s="305" t="s">
        <v>5668</v>
      </c>
      <c r="D161" s="304" t="s">
        <v>5285</v>
      </c>
      <c r="E161" s="299" t="s">
        <v>5496</v>
      </c>
      <c r="F161" s="301" t="s">
        <v>5667</v>
      </c>
      <c r="G161" s="300">
        <v>6</v>
      </c>
      <c r="H161" s="299">
        <v>6</v>
      </c>
      <c r="I161" s="299">
        <v>63</v>
      </c>
      <c r="J161" s="299">
        <v>20</v>
      </c>
      <c r="K161" s="298">
        <v>0</v>
      </c>
    </row>
    <row r="162" spans="1:11" ht="30.75" customHeight="1">
      <c r="A162" s="294">
        <v>114</v>
      </c>
      <c r="B162" s="303">
        <v>44896</v>
      </c>
      <c r="C162" s="304" t="s">
        <v>5666</v>
      </c>
      <c r="D162" s="304" t="s">
        <v>4763</v>
      </c>
      <c r="E162" s="299" t="s">
        <v>4764</v>
      </c>
      <c r="F162" s="301" t="s">
        <v>5665</v>
      </c>
      <c r="G162" s="300">
        <v>2</v>
      </c>
      <c r="H162" s="299">
        <v>2</v>
      </c>
      <c r="I162" s="299">
        <v>150</v>
      </c>
      <c r="J162" s="299">
        <v>20</v>
      </c>
      <c r="K162" s="298">
        <v>0</v>
      </c>
    </row>
    <row r="163" spans="1:11" ht="30.75" customHeight="1">
      <c r="A163" s="294">
        <v>115</v>
      </c>
      <c r="B163" s="303">
        <v>44896</v>
      </c>
      <c r="C163" s="304" t="s">
        <v>4862</v>
      </c>
      <c r="D163" s="304" t="s">
        <v>4966</v>
      </c>
      <c r="E163" s="299" t="s">
        <v>4864</v>
      </c>
      <c r="F163" s="301" t="s">
        <v>5664</v>
      </c>
      <c r="G163" s="300">
        <v>4</v>
      </c>
      <c r="H163" s="299">
        <v>4.8</v>
      </c>
      <c r="I163" s="299">
        <v>63</v>
      </c>
      <c r="J163" s="299">
        <v>10</v>
      </c>
      <c r="K163" s="298">
        <v>0</v>
      </c>
    </row>
    <row r="164" spans="1:11" ht="30.75" customHeight="1">
      <c r="A164" s="294">
        <v>116</v>
      </c>
      <c r="B164" s="303">
        <v>44900</v>
      </c>
      <c r="C164" s="304" t="s">
        <v>5662</v>
      </c>
      <c r="D164" s="304" t="s">
        <v>5604</v>
      </c>
      <c r="E164" s="299" t="s">
        <v>5496</v>
      </c>
      <c r="F164" s="301" t="s">
        <v>5663</v>
      </c>
      <c r="G164" s="300">
        <v>8</v>
      </c>
      <c r="H164" s="299">
        <v>8</v>
      </c>
      <c r="I164" s="299">
        <v>200</v>
      </c>
      <c r="J164" s="299">
        <v>10</v>
      </c>
      <c r="K164" s="298">
        <v>0</v>
      </c>
    </row>
    <row r="165" spans="1:11" ht="30.75" customHeight="1">
      <c r="A165" s="294">
        <v>117</v>
      </c>
      <c r="B165" s="303">
        <v>44900</v>
      </c>
      <c r="C165" s="304" t="s">
        <v>5662</v>
      </c>
      <c r="D165" s="304" t="s">
        <v>5000</v>
      </c>
      <c r="E165" s="299" t="s">
        <v>5000</v>
      </c>
      <c r="F165" s="301" t="s">
        <v>5661</v>
      </c>
      <c r="G165" s="300">
        <v>8</v>
      </c>
      <c r="H165" s="299">
        <v>8</v>
      </c>
      <c r="I165" s="299">
        <v>200</v>
      </c>
      <c r="J165" s="299">
        <v>10</v>
      </c>
      <c r="K165" s="298">
        <v>0</v>
      </c>
    </row>
    <row r="166" spans="1:11" ht="30.75" customHeight="1">
      <c r="A166" s="294">
        <v>118</v>
      </c>
      <c r="B166" s="303">
        <v>44900</v>
      </c>
      <c r="C166" s="305" t="s">
        <v>5660</v>
      </c>
      <c r="D166" s="304" t="s">
        <v>4788</v>
      </c>
      <c r="E166" s="299" t="s">
        <v>4789</v>
      </c>
      <c r="F166" s="301" t="s">
        <v>5619</v>
      </c>
      <c r="G166" s="300">
        <v>20</v>
      </c>
      <c r="H166" s="299">
        <v>20</v>
      </c>
      <c r="I166" s="299">
        <v>40</v>
      </c>
      <c r="J166" s="299">
        <v>6</v>
      </c>
      <c r="K166" s="298">
        <v>0</v>
      </c>
    </row>
    <row r="167" spans="1:11" ht="30.75" customHeight="1">
      <c r="A167" s="294">
        <v>119</v>
      </c>
      <c r="B167" s="303">
        <v>44903</v>
      </c>
      <c r="C167" s="305" t="s">
        <v>5659</v>
      </c>
      <c r="D167" s="304" t="s">
        <v>4759</v>
      </c>
      <c r="E167" s="299" t="s">
        <v>4749</v>
      </c>
      <c r="F167" s="301" t="s">
        <v>5658</v>
      </c>
      <c r="G167" s="300">
        <v>16</v>
      </c>
      <c r="H167" s="299">
        <v>19.2</v>
      </c>
      <c r="I167" s="299">
        <v>100</v>
      </c>
      <c r="J167" s="299">
        <v>2</v>
      </c>
      <c r="K167" s="298">
        <v>0</v>
      </c>
    </row>
    <row r="168" spans="1:11" ht="30.75" customHeight="1">
      <c r="A168" s="294">
        <v>120</v>
      </c>
      <c r="B168" s="303">
        <v>44903</v>
      </c>
      <c r="C168" s="304" t="s">
        <v>4862</v>
      </c>
      <c r="D168" s="304" t="s">
        <v>4966</v>
      </c>
      <c r="E168" s="299" t="s">
        <v>4768</v>
      </c>
      <c r="F168" s="301" t="s">
        <v>5657</v>
      </c>
      <c r="G168" s="300">
        <v>2</v>
      </c>
      <c r="H168" s="299">
        <v>2.8</v>
      </c>
      <c r="I168" s="299">
        <v>63</v>
      </c>
      <c r="J168" s="299">
        <v>10</v>
      </c>
      <c r="K168" s="298">
        <v>0</v>
      </c>
    </row>
    <row r="169" spans="1:11" ht="30.75" customHeight="1">
      <c r="A169" s="294">
        <v>121</v>
      </c>
      <c r="B169" s="303">
        <v>44903</v>
      </c>
      <c r="C169" s="304" t="s">
        <v>4862</v>
      </c>
      <c r="D169" s="304" t="s">
        <v>5521</v>
      </c>
      <c r="E169" s="299" t="s">
        <v>4749</v>
      </c>
      <c r="F169" s="301" t="s">
        <v>5656</v>
      </c>
      <c r="G169" s="300">
        <v>6</v>
      </c>
      <c r="H169" s="299">
        <v>8.4</v>
      </c>
      <c r="I169" s="299">
        <v>63</v>
      </c>
      <c r="J169" s="299">
        <v>10</v>
      </c>
      <c r="K169" s="298">
        <v>0</v>
      </c>
    </row>
    <row r="170" spans="1:11" ht="30.75" customHeight="1">
      <c r="A170" s="294">
        <v>122</v>
      </c>
      <c r="B170" s="303">
        <v>44903</v>
      </c>
      <c r="C170" s="304" t="s">
        <v>4862</v>
      </c>
      <c r="D170" s="304" t="s">
        <v>4998</v>
      </c>
      <c r="E170" s="299" t="s">
        <v>4818</v>
      </c>
      <c r="F170" s="301" t="s">
        <v>5655</v>
      </c>
      <c r="G170" s="300">
        <v>5</v>
      </c>
      <c r="H170" s="299">
        <v>7</v>
      </c>
      <c r="I170" s="299">
        <v>63</v>
      </c>
      <c r="J170" s="299">
        <v>10</v>
      </c>
      <c r="K170" s="298">
        <v>0</v>
      </c>
    </row>
  </sheetData>
  <autoFilter ref="A3:K170" xr:uid="{00000000-0009-0000-0000-000000000000}"/>
  <mergeCells count="45">
    <mergeCell ref="A105:A108"/>
    <mergeCell ref="C101:C104"/>
    <mergeCell ref="B101:B104"/>
    <mergeCell ref="A101:A104"/>
    <mergeCell ref="B105:B108"/>
    <mergeCell ref="C105:C108"/>
    <mergeCell ref="D86:D89"/>
    <mergeCell ref="K20:K22"/>
    <mergeCell ref="K23:K25"/>
    <mergeCell ref="K37:K41"/>
    <mergeCell ref="D37:D41"/>
    <mergeCell ref="C78:C81"/>
    <mergeCell ref="B78:B81"/>
    <mergeCell ref="C63:C66"/>
    <mergeCell ref="B63:B66"/>
    <mergeCell ref="C86:C89"/>
    <mergeCell ref="B86:B89"/>
    <mergeCell ref="C82:C85"/>
    <mergeCell ref="B82:B85"/>
    <mergeCell ref="A73:A76"/>
    <mergeCell ref="B73:B76"/>
    <mergeCell ref="C73:C76"/>
    <mergeCell ref="A67:A71"/>
    <mergeCell ref="B67:B71"/>
    <mergeCell ref="C67:C71"/>
    <mergeCell ref="A63:A66"/>
    <mergeCell ref="A51:A55"/>
    <mergeCell ref="B51:B55"/>
    <mergeCell ref="C51:C55"/>
    <mergeCell ref="A46:A50"/>
    <mergeCell ref="B46:B50"/>
    <mergeCell ref="C46:C50"/>
    <mergeCell ref="A2:K2"/>
    <mergeCell ref="A23:A25"/>
    <mergeCell ref="A20:A22"/>
    <mergeCell ref="A37:A41"/>
    <mergeCell ref="B37:B41"/>
    <mergeCell ref="C37:C41"/>
    <mergeCell ref="D46:D50"/>
    <mergeCell ref="A96:A100"/>
    <mergeCell ref="B96:B100"/>
    <mergeCell ref="C96:C100"/>
    <mergeCell ref="A78:A81"/>
    <mergeCell ref="A86:A89"/>
    <mergeCell ref="A82:A85"/>
  </mergeCells>
  <phoneticPr fontId="8" type="noConversion"/>
  <pageMargins left="0.7" right="0.7" top="0.75" bottom="0.75" header="0.3" footer="0.3"/>
  <pageSetup paperSize="9" scale="88" fitToHeight="0" orientation="landscape" r:id="rId1"/>
  <rowBreaks count="2" manualBreakCount="2">
    <brk id="43" max="25" man="1"/>
    <brk id="86" max="2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DF8C4-388E-460B-B284-ABC507E8D830}">
  <sheetPr>
    <pageSetUpPr fitToPage="1"/>
  </sheetPr>
  <dimension ref="A1:K107"/>
  <sheetViews>
    <sheetView view="pageBreakPreview" zoomScaleNormal="100" zoomScaleSheetLayoutView="100" workbookViewId="0">
      <pane xSplit="3" ySplit="3" topLeftCell="D4" activePane="bottomRight" state="frozen"/>
      <selection pane="topRight" activeCell="G1" sqref="G1"/>
      <selection pane="bottomLeft" activeCell="A4" sqref="A4"/>
      <selection pane="bottomRight" activeCell="A3" sqref="A3"/>
    </sheetView>
  </sheetViews>
  <sheetFormatPr defaultRowHeight="13.5"/>
  <cols>
    <col min="1" max="1" width="8.88671875" style="312"/>
    <col min="2" max="2" width="9.88671875" style="312" bestFit="1" customWidth="1"/>
    <col min="3" max="3" width="19.77734375" style="312" bestFit="1" customWidth="1"/>
    <col min="4" max="4" width="17.77734375" style="312" bestFit="1" customWidth="1"/>
    <col min="5" max="5" width="9.109375" style="312" bestFit="1" customWidth="1"/>
    <col min="6" max="6" width="30.109375" style="333" customWidth="1"/>
    <col min="7" max="10" width="8.88671875" style="312"/>
    <col min="11" max="11" width="12.6640625" style="334" bestFit="1" customWidth="1"/>
    <col min="12" max="12" width="9.6640625" style="312" bestFit="1" customWidth="1"/>
    <col min="13" max="13" width="12.77734375" style="312" bestFit="1" customWidth="1"/>
    <col min="14" max="16384" width="8.88671875" style="312"/>
  </cols>
  <sheetData>
    <row r="1" spans="1:11">
      <c r="A1" s="280"/>
      <c r="B1" s="280"/>
      <c r="C1" s="280"/>
      <c r="D1" s="280"/>
      <c r="E1" s="280"/>
      <c r="F1" s="293"/>
      <c r="G1" s="280"/>
      <c r="H1" s="280"/>
      <c r="I1" s="280"/>
      <c r="J1" s="280"/>
      <c r="K1" s="311"/>
    </row>
    <row r="2" spans="1:11" ht="51" customHeight="1">
      <c r="A2" s="508" t="s">
        <v>670</v>
      </c>
      <c r="B2" s="509"/>
      <c r="C2" s="509"/>
      <c r="D2" s="509"/>
      <c r="E2" s="509"/>
      <c r="F2" s="509"/>
      <c r="G2" s="509"/>
      <c r="H2" s="509"/>
      <c r="I2" s="509"/>
      <c r="J2" s="509"/>
      <c r="K2" s="509"/>
    </row>
    <row r="3" spans="1:11" ht="27">
      <c r="A3" s="200" t="s">
        <v>5566</v>
      </c>
      <c r="B3" s="201" t="s">
        <v>4459</v>
      </c>
      <c r="C3" s="202" t="s">
        <v>4460</v>
      </c>
      <c r="D3" s="203" t="s">
        <v>4461</v>
      </c>
      <c r="E3" s="203" t="s">
        <v>4462</v>
      </c>
      <c r="F3" s="251" t="s">
        <v>4463</v>
      </c>
      <c r="G3" s="203" t="s">
        <v>4464</v>
      </c>
      <c r="H3" s="203" t="s">
        <v>4465</v>
      </c>
      <c r="I3" s="203" t="s">
        <v>4466</v>
      </c>
      <c r="J3" s="203" t="s">
        <v>4467</v>
      </c>
      <c r="K3" s="313" t="s">
        <v>5400</v>
      </c>
    </row>
    <row r="4" spans="1:11" ht="30.75" customHeight="1">
      <c r="A4" s="200">
        <v>1</v>
      </c>
      <c r="B4" s="314">
        <v>44987</v>
      </c>
      <c r="C4" s="315" t="s">
        <v>5007</v>
      </c>
      <c r="D4" s="315" t="s">
        <v>5769</v>
      </c>
      <c r="E4" s="315" t="s">
        <v>4864</v>
      </c>
      <c r="F4" s="316" t="s">
        <v>5770</v>
      </c>
      <c r="G4" s="317">
        <v>4306.8</v>
      </c>
      <c r="H4" s="315">
        <v>5945.3</v>
      </c>
      <c r="I4" s="315">
        <v>1750</v>
      </c>
      <c r="J4" s="315">
        <v>60</v>
      </c>
      <c r="K4" s="318">
        <v>40678300</v>
      </c>
    </row>
    <row r="5" spans="1:11" ht="30.75" customHeight="1">
      <c r="A5" s="200">
        <v>2</v>
      </c>
      <c r="B5" s="314">
        <v>45114</v>
      </c>
      <c r="C5" s="315" t="s">
        <v>5767</v>
      </c>
      <c r="D5" s="315" t="s">
        <v>5769</v>
      </c>
      <c r="E5" s="315" t="s">
        <v>4864</v>
      </c>
      <c r="F5" s="316" t="s">
        <v>5768</v>
      </c>
      <c r="G5" s="317">
        <v>2399</v>
      </c>
      <c r="H5" s="315">
        <v>4084</v>
      </c>
      <c r="I5" s="315">
        <v>2270</v>
      </c>
      <c r="J5" s="315">
        <v>60</v>
      </c>
      <c r="K5" s="318">
        <v>29183250</v>
      </c>
    </row>
    <row r="6" spans="1:11" ht="30.75" customHeight="1">
      <c r="A6" s="200">
        <v>3</v>
      </c>
      <c r="B6" s="314"/>
      <c r="C6" s="315" t="s">
        <v>5767</v>
      </c>
      <c r="D6" s="315"/>
      <c r="E6" s="315" t="s">
        <v>5766</v>
      </c>
      <c r="F6" s="316" t="s">
        <v>5765</v>
      </c>
      <c r="G6" s="317">
        <v>1633</v>
      </c>
      <c r="H6" s="315">
        <v>2984.7</v>
      </c>
      <c r="I6" s="315">
        <v>1535.2</v>
      </c>
      <c r="J6" s="315">
        <v>60</v>
      </c>
      <c r="K6" s="318">
        <v>19806500</v>
      </c>
    </row>
    <row r="7" spans="1:11" ht="30.75" customHeight="1">
      <c r="A7" s="200">
        <v>4</v>
      </c>
      <c r="B7" s="314">
        <v>45009</v>
      </c>
      <c r="C7" s="315" t="s">
        <v>5100</v>
      </c>
      <c r="D7" s="315" t="s">
        <v>5764</v>
      </c>
      <c r="E7" s="315" t="s">
        <v>5496</v>
      </c>
      <c r="F7" s="316" t="s">
        <v>5763</v>
      </c>
      <c r="G7" s="317">
        <v>20</v>
      </c>
      <c r="H7" s="315">
        <v>28</v>
      </c>
      <c r="I7" s="315">
        <v>150</v>
      </c>
      <c r="J7" s="315">
        <v>15</v>
      </c>
      <c r="K7" s="318">
        <v>37950</v>
      </c>
    </row>
    <row r="8" spans="1:11" ht="30.75" customHeight="1">
      <c r="A8" s="200">
        <v>5</v>
      </c>
      <c r="B8" s="314">
        <v>45009</v>
      </c>
      <c r="C8" s="315" t="s">
        <v>5100</v>
      </c>
      <c r="D8" s="315" t="s">
        <v>5762</v>
      </c>
      <c r="E8" s="315" t="s">
        <v>5496</v>
      </c>
      <c r="F8" s="316" t="s">
        <v>5761</v>
      </c>
      <c r="G8" s="317">
        <v>20</v>
      </c>
      <c r="H8" s="315">
        <v>28</v>
      </c>
      <c r="I8" s="315">
        <v>150</v>
      </c>
      <c r="J8" s="315">
        <v>30</v>
      </c>
      <c r="K8" s="318">
        <v>72600</v>
      </c>
    </row>
    <row r="9" spans="1:11" ht="30.75" customHeight="1">
      <c r="A9" s="200">
        <v>6</v>
      </c>
      <c r="B9" s="314">
        <v>45009</v>
      </c>
      <c r="C9" s="315" t="s">
        <v>5100</v>
      </c>
      <c r="D9" s="315" t="s">
        <v>5495</v>
      </c>
      <c r="E9" s="315" t="s">
        <v>5496</v>
      </c>
      <c r="F9" s="316" t="s">
        <v>5760</v>
      </c>
      <c r="G9" s="317">
        <v>2</v>
      </c>
      <c r="H9" s="315">
        <v>2.8</v>
      </c>
      <c r="I9" s="315">
        <v>100</v>
      </c>
      <c r="J9" s="315">
        <v>30</v>
      </c>
      <c r="K9" s="318">
        <v>0</v>
      </c>
    </row>
    <row r="10" spans="1:11" ht="30.75" customHeight="1">
      <c r="A10" s="200">
        <v>7</v>
      </c>
      <c r="B10" s="314">
        <v>45009</v>
      </c>
      <c r="C10" s="315" t="s">
        <v>5759</v>
      </c>
      <c r="D10" s="315" t="s">
        <v>4763</v>
      </c>
      <c r="E10" s="315" t="s">
        <v>4864</v>
      </c>
      <c r="F10" s="316" t="s">
        <v>5758</v>
      </c>
      <c r="G10" s="317">
        <v>3</v>
      </c>
      <c r="H10" s="315">
        <v>9</v>
      </c>
      <c r="I10" s="315">
        <v>0</v>
      </c>
      <c r="J10" s="315">
        <v>30</v>
      </c>
      <c r="K10" s="318">
        <v>22440</v>
      </c>
    </row>
    <row r="11" spans="1:11" ht="30.75" customHeight="1">
      <c r="A11" s="200">
        <v>8</v>
      </c>
      <c r="B11" s="314">
        <v>45015</v>
      </c>
      <c r="C11" s="315" t="s">
        <v>5757</v>
      </c>
      <c r="D11" s="315" t="s">
        <v>4805</v>
      </c>
      <c r="E11" s="315" t="s">
        <v>4744</v>
      </c>
      <c r="F11" s="316" t="s">
        <v>5756</v>
      </c>
      <c r="G11" s="317">
        <v>8</v>
      </c>
      <c r="H11" s="315">
        <v>11.2</v>
      </c>
      <c r="I11" s="315">
        <v>0</v>
      </c>
      <c r="J11" s="315">
        <v>10</v>
      </c>
      <c r="K11" s="318">
        <v>0</v>
      </c>
    </row>
    <row r="12" spans="1:11" ht="30.75" customHeight="1">
      <c r="A12" s="200">
        <v>9</v>
      </c>
      <c r="B12" s="314">
        <v>45022</v>
      </c>
      <c r="C12" s="315" t="s">
        <v>4862</v>
      </c>
      <c r="D12" s="315" t="s">
        <v>5495</v>
      </c>
      <c r="E12" s="315" t="s">
        <v>5496</v>
      </c>
      <c r="F12" s="316" t="s">
        <v>5755</v>
      </c>
      <c r="G12" s="317">
        <v>4.5</v>
      </c>
      <c r="H12" s="315">
        <v>6.3</v>
      </c>
      <c r="I12" s="315">
        <v>63</v>
      </c>
      <c r="J12" s="315">
        <v>10</v>
      </c>
      <c r="K12" s="318">
        <v>0</v>
      </c>
    </row>
    <row r="13" spans="1:11" ht="30.75" customHeight="1">
      <c r="A13" s="200">
        <v>10</v>
      </c>
      <c r="B13" s="314">
        <v>45022</v>
      </c>
      <c r="C13" s="315" t="s">
        <v>4862</v>
      </c>
      <c r="D13" s="315" t="s">
        <v>4759</v>
      </c>
      <c r="E13" s="315" t="s">
        <v>4749</v>
      </c>
      <c r="F13" s="316" t="s">
        <v>5754</v>
      </c>
      <c r="G13" s="317">
        <v>9</v>
      </c>
      <c r="H13" s="315">
        <v>12.6</v>
      </c>
      <c r="I13" s="315">
        <v>63</v>
      </c>
      <c r="J13" s="315">
        <v>7</v>
      </c>
      <c r="K13" s="318">
        <v>0</v>
      </c>
    </row>
    <row r="14" spans="1:11" ht="30.75" customHeight="1">
      <c r="A14" s="200">
        <v>11</v>
      </c>
      <c r="B14" s="314">
        <v>45022</v>
      </c>
      <c r="C14" s="315" t="s">
        <v>5752</v>
      </c>
      <c r="D14" s="315" t="s">
        <v>4788</v>
      </c>
      <c r="E14" s="315" t="s">
        <v>4811</v>
      </c>
      <c r="F14" s="316" t="s">
        <v>5753</v>
      </c>
      <c r="G14" s="317">
        <v>283</v>
      </c>
      <c r="H14" s="315">
        <v>396.2</v>
      </c>
      <c r="I14" s="315">
        <v>283</v>
      </c>
      <c r="J14" s="315">
        <v>10</v>
      </c>
      <c r="K14" s="318">
        <v>415030</v>
      </c>
    </row>
    <row r="15" spans="1:11" ht="30.75" customHeight="1">
      <c r="A15" s="200">
        <v>12</v>
      </c>
      <c r="B15" s="314">
        <v>45022</v>
      </c>
      <c r="C15" s="315" t="s">
        <v>5752</v>
      </c>
      <c r="D15" s="315" t="s">
        <v>4968</v>
      </c>
      <c r="E15" s="315" t="s">
        <v>4744</v>
      </c>
      <c r="F15" s="316" t="s">
        <v>5751</v>
      </c>
      <c r="G15" s="317">
        <v>45</v>
      </c>
      <c r="H15" s="315">
        <v>50.4</v>
      </c>
      <c r="I15" s="319" t="s">
        <v>5750</v>
      </c>
      <c r="J15" s="315">
        <v>10</v>
      </c>
      <c r="K15" s="318">
        <v>46860</v>
      </c>
    </row>
    <row r="16" spans="1:11" ht="30.75" customHeight="1">
      <c r="A16" s="200">
        <v>13</v>
      </c>
      <c r="B16" s="314">
        <v>45022</v>
      </c>
      <c r="C16" s="315" t="s">
        <v>5248</v>
      </c>
      <c r="D16" s="315" t="s">
        <v>4968</v>
      </c>
      <c r="E16" s="315" t="s">
        <v>4864</v>
      </c>
      <c r="F16" s="316" t="s">
        <v>5749</v>
      </c>
      <c r="G16" s="317">
        <v>740</v>
      </c>
      <c r="H16" s="315">
        <v>2220</v>
      </c>
      <c r="I16" s="319" t="s">
        <v>5748</v>
      </c>
      <c r="J16" s="315">
        <v>120</v>
      </c>
      <c r="K16" s="318">
        <v>22425590</v>
      </c>
    </row>
    <row r="17" spans="1:11" ht="30.75" customHeight="1">
      <c r="A17" s="200">
        <v>14</v>
      </c>
      <c r="B17" s="314">
        <v>45026</v>
      </c>
      <c r="C17" s="315" t="s">
        <v>5007</v>
      </c>
      <c r="D17" s="315" t="s">
        <v>4775</v>
      </c>
      <c r="E17" s="315" t="s">
        <v>4814</v>
      </c>
      <c r="F17" s="316" t="s">
        <v>5747</v>
      </c>
      <c r="G17" s="317">
        <v>3</v>
      </c>
      <c r="H17" s="315">
        <v>3.6</v>
      </c>
      <c r="I17" s="315">
        <v>100</v>
      </c>
      <c r="J17" s="315">
        <v>30</v>
      </c>
      <c r="K17" s="318">
        <v>0</v>
      </c>
    </row>
    <row r="18" spans="1:11" ht="30.75" customHeight="1">
      <c r="A18" s="200">
        <v>15</v>
      </c>
      <c r="B18" s="314">
        <v>45026</v>
      </c>
      <c r="C18" s="315" t="s">
        <v>5744</v>
      </c>
      <c r="D18" s="315" t="s">
        <v>4833</v>
      </c>
      <c r="E18" s="315" t="s">
        <v>4822</v>
      </c>
      <c r="F18" s="316" t="s">
        <v>5746</v>
      </c>
      <c r="G18" s="317">
        <v>14</v>
      </c>
      <c r="H18" s="315">
        <v>28</v>
      </c>
      <c r="I18" s="319" t="s">
        <v>5745</v>
      </c>
      <c r="J18" s="315">
        <v>10</v>
      </c>
      <c r="K18" s="318">
        <v>15620</v>
      </c>
    </row>
    <row r="19" spans="1:11" ht="30.75" customHeight="1">
      <c r="A19" s="200">
        <v>16</v>
      </c>
      <c r="B19" s="314">
        <v>45026</v>
      </c>
      <c r="C19" s="315" t="s">
        <v>5744</v>
      </c>
      <c r="D19" s="315" t="s">
        <v>4833</v>
      </c>
      <c r="E19" s="315" t="s">
        <v>4822</v>
      </c>
      <c r="F19" s="316" t="s">
        <v>5743</v>
      </c>
      <c r="G19" s="317">
        <v>2</v>
      </c>
      <c r="H19" s="315">
        <v>2.8</v>
      </c>
      <c r="I19" s="315">
        <v>300</v>
      </c>
      <c r="J19" s="315">
        <v>10</v>
      </c>
      <c r="K19" s="318">
        <v>0</v>
      </c>
    </row>
    <row r="20" spans="1:11" ht="30.75" customHeight="1">
      <c r="A20" s="308">
        <v>17</v>
      </c>
      <c r="B20" s="314">
        <v>45026</v>
      </c>
      <c r="C20" s="315" t="s">
        <v>5742</v>
      </c>
      <c r="D20" s="315" t="s">
        <v>4833</v>
      </c>
      <c r="E20" s="315" t="s">
        <v>4822</v>
      </c>
      <c r="F20" s="316" t="s">
        <v>5741</v>
      </c>
      <c r="G20" s="317">
        <v>4</v>
      </c>
      <c r="H20" s="315">
        <v>5.6</v>
      </c>
      <c r="I20" s="315">
        <v>300</v>
      </c>
      <c r="J20" s="315">
        <v>10</v>
      </c>
      <c r="K20" s="320"/>
    </row>
    <row r="21" spans="1:11" ht="30.75" customHeight="1">
      <c r="A21" s="309">
        <v>18</v>
      </c>
      <c r="B21" s="314">
        <v>45035</v>
      </c>
      <c r="C21" s="315" t="s">
        <v>5740</v>
      </c>
      <c r="D21" s="315" t="s">
        <v>4788</v>
      </c>
      <c r="E21" s="315" t="s">
        <v>5739</v>
      </c>
      <c r="F21" s="316" t="s">
        <v>5738</v>
      </c>
      <c r="G21" s="317">
        <v>3</v>
      </c>
      <c r="H21" s="315">
        <v>6</v>
      </c>
      <c r="I21" s="315">
        <v>800</v>
      </c>
      <c r="J21" s="315">
        <v>1</v>
      </c>
      <c r="K21" s="321">
        <v>0</v>
      </c>
    </row>
    <row r="22" spans="1:11" ht="30.75" customHeight="1">
      <c r="A22" s="310">
        <v>19</v>
      </c>
      <c r="B22" s="314">
        <v>45043</v>
      </c>
      <c r="C22" s="315" t="s">
        <v>5771</v>
      </c>
      <c r="D22" s="315" t="s">
        <v>4968</v>
      </c>
      <c r="E22" s="315" t="s">
        <v>4864</v>
      </c>
      <c r="F22" s="316" t="s">
        <v>5772</v>
      </c>
      <c r="G22" s="317">
        <v>415.2</v>
      </c>
      <c r="H22" s="315">
        <v>335.1</v>
      </c>
      <c r="I22" s="315">
        <v>937</v>
      </c>
      <c r="J22" s="315">
        <v>6</v>
      </c>
      <c r="K22" s="322">
        <v>562870</v>
      </c>
    </row>
    <row r="23" spans="1:11" ht="30.75" customHeight="1">
      <c r="A23" s="308">
        <v>20</v>
      </c>
      <c r="B23" s="314">
        <v>45054</v>
      </c>
      <c r="C23" s="315" t="s">
        <v>4862</v>
      </c>
      <c r="D23" s="315" t="s">
        <v>5089</v>
      </c>
      <c r="E23" s="315" t="s">
        <v>4818</v>
      </c>
      <c r="F23" s="316" t="s">
        <v>5773</v>
      </c>
      <c r="G23" s="317">
        <v>1</v>
      </c>
      <c r="H23" s="315">
        <v>1.4</v>
      </c>
      <c r="I23" s="315">
        <v>63</v>
      </c>
      <c r="J23" s="315">
        <v>10</v>
      </c>
      <c r="K23" s="320">
        <v>0</v>
      </c>
    </row>
    <row r="24" spans="1:11" ht="30.75" customHeight="1">
      <c r="A24" s="309">
        <v>21</v>
      </c>
      <c r="B24" s="314">
        <v>45057</v>
      </c>
      <c r="C24" s="315" t="s">
        <v>5100</v>
      </c>
      <c r="D24" s="315" t="s">
        <v>5774</v>
      </c>
      <c r="E24" s="315" t="s">
        <v>4864</v>
      </c>
      <c r="F24" s="316" t="s">
        <v>5775</v>
      </c>
      <c r="G24" s="317">
        <v>29</v>
      </c>
      <c r="H24" s="315">
        <v>40.6</v>
      </c>
      <c r="I24" s="315">
        <v>147</v>
      </c>
      <c r="J24" s="315">
        <v>6</v>
      </c>
      <c r="K24" s="321">
        <v>20460</v>
      </c>
    </row>
    <row r="25" spans="1:11" ht="30.75" customHeight="1">
      <c r="A25" s="310">
        <v>22</v>
      </c>
      <c r="B25" s="314">
        <v>45057</v>
      </c>
      <c r="C25" s="315" t="s">
        <v>5776</v>
      </c>
      <c r="D25" s="315" t="s">
        <v>5023</v>
      </c>
      <c r="E25" s="315" t="s">
        <v>4768</v>
      </c>
      <c r="F25" s="316" t="s">
        <v>5777</v>
      </c>
      <c r="G25" s="317">
        <v>20</v>
      </c>
      <c r="H25" s="315">
        <v>14</v>
      </c>
      <c r="I25" s="315">
        <v>36</v>
      </c>
      <c r="J25" s="315">
        <v>3</v>
      </c>
      <c r="K25" s="322">
        <v>0</v>
      </c>
    </row>
    <row r="26" spans="1:11" ht="30.75" customHeight="1">
      <c r="A26" s="200">
        <v>23</v>
      </c>
      <c r="B26" s="314">
        <v>45054</v>
      </c>
      <c r="C26" s="315" t="s">
        <v>5007</v>
      </c>
      <c r="D26" s="315" t="s">
        <v>4968</v>
      </c>
      <c r="E26" s="315" t="s">
        <v>4864</v>
      </c>
      <c r="F26" s="316" t="s">
        <v>5778</v>
      </c>
      <c r="G26" s="317">
        <v>987.8</v>
      </c>
      <c r="H26" s="315">
        <v>1378.2</v>
      </c>
      <c r="I26" s="315">
        <v>474</v>
      </c>
      <c r="J26" s="315">
        <v>6</v>
      </c>
      <c r="K26" s="318">
        <v>607860</v>
      </c>
    </row>
    <row r="27" spans="1:11" ht="30.75" customHeight="1">
      <c r="A27" s="200">
        <v>24</v>
      </c>
      <c r="B27" s="314">
        <v>45057</v>
      </c>
      <c r="C27" s="315" t="s">
        <v>5771</v>
      </c>
      <c r="D27" s="315" t="s">
        <v>5769</v>
      </c>
      <c r="E27" s="319" t="s">
        <v>5779</v>
      </c>
      <c r="F27" s="316" t="s">
        <v>5765</v>
      </c>
      <c r="G27" s="317">
        <v>497</v>
      </c>
      <c r="H27" s="315">
        <v>706.1</v>
      </c>
      <c r="I27" s="315">
        <v>1066</v>
      </c>
      <c r="J27" s="315">
        <v>6</v>
      </c>
      <c r="K27" s="318">
        <v>534490</v>
      </c>
    </row>
    <row r="28" spans="1:11" ht="30.75" customHeight="1">
      <c r="A28" s="200">
        <v>25</v>
      </c>
      <c r="B28" s="314">
        <v>45071</v>
      </c>
      <c r="C28" s="315" t="s">
        <v>5007</v>
      </c>
      <c r="D28" s="315" t="s">
        <v>5780</v>
      </c>
      <c r="E28" s="315" t="s">
        <v>4826</v>
      </c>
      <c r="F28" s="316" t="s">
        <v>5781</v>
      </c>
      <c r="G28" s="317">
        <v>5</v>
      </c>
      <c r="H28" s="315">
        <v>6</v>
      </c>
      <c r="I28" s="315">
        <v>100</v>
      </c>
      <c r="J28" s="315">
        <v>5</v>
      </c>
      <c r="K28" s="318">
        <v>0</v>
      </c>
    </row>
    <row r="29" spans="1:11" ht="30.75" customHeight="1">
      <c r="A29" s="200">
        <v>26</v>
      </c>
      <c r="B29" s="314">
        <v>45071</v>
      </c>
      <c r="C29" s="315" t="s">
        <v>4862</v>
      </c>
      <c r="D29" s="315" t="s">
        <v>5495</v>
      </c>
      <c r="E29" s="315" t="s">
        <v>5496</v>
      </c>
      <c r="F29" s="316" t="s">
        <v>5782</v>
      </c>
      <c r="G29" s="317">
        <v>7</v>
      </c>
      <c r="H29" s="315">
        <v>9.8000000000000007</v>
      </c>
      <c r="I29" s="315">
        <v>63</v>
      </c>
      <c r="J29" s="315">
        <v>5</v>
      </c>
      <c r="K29" s="318">
        <v>0</v>
      </c>
    </row>
    <row r="30" spans="1:11" ht="30.75" customHeight="1">
      <c r="A30" s="323">
        <v>27</v>
      </c>
      <c r="B30" s="324"/>
      <c r="C30" s="325" t="s">
        <v>5014</v>
      </c>
      <c r="D30" s="325" t="s">
        <v>5541</v>
      </c>
      <c r="E30" s="325" t="s">
        <v>4744</v>
      </c>
      <c r="F30" s="326" t="s">
        <v>5783</v>
      </c>
      <c r="G30" s="327">
        <v>7</v>
      </c>
      <c r="H30" s="325">
        <v>4.9000000000000004</v>
      </c>
      <c r="I30" s="325">
        <v>190</v>
      </c>
      <c r="J30" s="325">
        <v>3</v>
      </c>
      <c r="K30" s="328">
        <v>0</v>
      </c>
    </row>
    <row r="31" spans="1:11" ht="30.75" customHeight="1">
      <c r="A31" s="200">
        <v>28</v>
      </c>
      <c r="B31" s="314">
        <v>45071</v>
      </c>
      <c r="C31" s="315" t="s">
        <v>5007</v>
      </c>
      <c r="D31" s="315" t="s">
        <v>5023</v>
      </c>
      <c r="E31" s="315" t="s">
        <v>4864</v>
      </c>
      <c r="F31" s="316" t="s">
        <v>5784</v>
      </c>
      <c r="G31" s="317">
        <v>9.6999999999999993</v>
      </c>
      <c r="H31" s="315">
        <v>11.6</v>
      </c>
      <c r="I31" s="315">
        <v>190</v>
      </c>
      <c r="J31" s="315">
        <v>3</v>
      </c>
      <c r="K31" s="318">
        <v>0</v>
      </c>
    </row>
    <row r="32" spans="1:11" ht="30.75" customHeight="1">
      <c r="A32" s="200">
        <v>29</v>
      </c>
      <c r="B32" s="314">
        <v>45071</v>
      </c>
      <c r="C32" s="315" t="s">
        <v>5785</v>
      </c>
      <c r="D32" s="315" t="s">
        <v>5786</v>
      </c>
      <c r="E32" s="315" t="s">
        <v>4826</v>
      </c>
      <c r="F32" s="316" t="s">
        <v>5787</v>
      </c>
      <c r="G32" s="317">
        <v>13</v>
      </c>
      <c r="H32" s="315">
        <v>13</v>
      </c>
      <c r="I32" s="315">
        <v>30</v>
      </c>
      <c r="J32" s="315">
        <v>1</v>
      </c>
      <c r="K32" s="318">
        <v>0</v>
      </c>
    </row>
    <row r="33" spans="1:11" ht="30.75" customHeight="1">
      <c r="A33" s="200">
        <v>30</v>
      </c>
      <c r="B33" s="314">
        <v>45071</v>
      </c>
      <c r="C33" s="315" t="s">
        <v>5785</v>
      </c>
      <c r="D33" s="315" t="s">
        <v>5788</v>
      </c>
      <c r="E33" s="315" t="s">
        <v>4864</v>
      </c>
      <c r="F33" s="316" t="s">
        <v>5789</v>
      </c>
      <c r="G33" s="317">
        <v>5</v>
      </c>
      <c r="H33" s="315">
        <v>5</v>
      </c>
      <c r="I33" s="315">
        <v>30</v>
      </c>
      <c r="J33" s="315">
        <v>1</v>
      </c>
      <c r="K33" s="318">
        <v>0</v>
      </c>
    </row>
    <row r="34" spans="1:11" ht="30.75" customHeight="1">
      <c r="A34" s="200">
        <v>31</v>
      </c>
      <c r="B34" s="314">
        <v>45071</v>
      </c>
      <c r="C34" s="315" t="s">
        <v>5785</v>
      </c>
      <c r="D34" s="315" t="s">
        <v>4763</v>
      </c>
      <c r="E34" s="315" t="s">
        <v>4764</v>
      </c>
      <c r="F34" s="316" t="s">
        <v>5790</v>
      </c>
      <c r="G34" s="317">
        <v>7</v>
      </c>
      <c r="H34" s="315">
        <v>7</v>
      </c>
      <c r="I34" s="315">
        <v>30</v>
      </c>
      <c r="J34" s="315">
        <v>1</v>
      </c>
      <c r="K34" s="318">
        <v>0</v>
      </c>
    </row>
    <row r="35" spans="1:11" ht="30.75" customHeight="1">
      <c r="A35" s="200">
        <v>32</v>
      </c>
      <c r="B35" s="314">
        <v>45071</v>
      </c>
      <c r="C35" s="315" t="s">
        <v>5785</v>
      </c>
      <c r="D35" s="315" t="s">
        <v>4763</v>
      </c>
      <c r="E35" s="315" t="s">
        <v>4764</v>
      </c>
      <c r="F35" s="316" t="s">
        <v>5791</v>
      </c>
      <c r="G35" s="317">
        <v>5</v>
      </c>
      <c r="H35" s="315">
        <v>5</v>
      </c>
      <c r="I35" s="315">
        <v>30</v>
      </c>
      <c r="J35" s="315">
        <v>1</v>
      </c>
      <c r="K35" s="318">
        <v>0</v>
      </c>
    </row>
    <row r="36" spans="1:11" ht="30.75" customHeight="1">
      <c r="A36" s="200">
        <v>33</v>
      </c>
      <c r="B36" s="314">
        <v>45071</v>
      </c>
      <c r="C36" s="315" t="s">
        <v>5785</v>
      </c>
      <c r="D36" s="315" t="s">
        <v>5792</v>
      </c>
      <c r="E36" s="315" t="s">
        <v>5496</v>
      </c>
      <c r="F36" s="316" t="s">
        <v>5793</v>
      </c>
      <c r="G36" s="317">
        <v>20</v>
      </c>
      <c r="H36" s="315">
        <v>20</v>
      </c>
      <c r="I36" s="315">
        <v>30</v>
      </c>
      <c r="J36" s="315">
        <v>1</v>
      </c>
      <c r="K36" s="318">
        <v>0</v>
      </c>
    </row>
    <row r="37" spans="1:11" ht="30.75" customHeight="1">
      <c r="A37" s="323">
        <v>34</v>
      </c>
      <c r="B37" s="324">
        <v>45075</v>
      </c>
      <c r="C37" s="325" t="s">
        <v>5771</v>
      </c>
      <c r="D37" s="325" t="s">
        <v>4805</v>
      </c>
      <c r="E37" s="329" t="s">
        <v>5794</v>
      </c>
      <c r="F37" s="326" t="s">
        <v>5795</v>
      </c>
      <c r="G37" s="327">
        <v>395.8</v>
      </c>
      <c r="H37" s="325">
        <v>563.79999999999995</v>
      </c>
      <c r="I37" s="325">
        <v>882</v>
      </c>
      <c r="J37" s="325">
        <v>6</v>
      </c>
      <c r="K37" s="330">
        <v>458590</v>
      </c>
    </row>
    <row r="38" spans="1:11" ht="30.75" customHeight="1">
      <c r="A38" s="200">
        <v>35</v>
      </c>
      <c r="B38" s="314">
        <v>45079</v>
      </c>
      <c r="C38" s="315" t="s">
        <v>5796</v>
      </c>
      <c r="D38" s="315" t="s">
        <v>5036</v>
      </c>
      <c r="E38" s="315" t="s">
        <v>4768</v>
      </c>
      <c r="F38" s="316" t="s">
        <v>5797</v>
      </c>
      <c r="G38" s="317">
        <v>120</v>
      </c>
      <c r="H38" s="315">
        <v>180</v>
      </c>
      <c r="I38" s="315">
        <v>400</v>
      </c>
      <c r="J38" s="315">
        <v>6</v>
      </c>
      <c r="K38" s="318">
        <v>0</v>
      </c>
    </row>
    <row r="39" spans="1:11" ht="30.75" customHeight="1">
      <c r="A39" s="323">
        <v>36</v>
      </c>
      <c r="B39" s="314">
        <v>45086</v>
      </c>
      <c r="C39" s="315" t="s">
        <v>5798</v>
      </c>
      <c r="D39" s="315" t="s">
        <v>4788</v>
      </c>
      <c r="E39" s="315" t="s">
        <v>4818</v>
      </c>
      <c r="F39" s="316" t="s">
        <v>5799</v>
      </c>
      <c r="G39" s="317">
        <v>8</v>
      </c>
      <c r="H39" s="315">
        <v>24</v>
      </c>
      <c r="I39" s="315">
        <v>800</v>
      </c>
      <c r="J39" s="315">
        <v>6</v>
      </c>
      <c r="K39" s="318">
        <v>15510</v>
      </c>
    </row>
    <row r="40" spans="1:11" ht="30.75" customHeight="1">
      <c r="A40" s="200">
        <v>37</v>
      </c>
      <c r="B40" s="314">
        <v>45096</v>
      </c>
      <c r="C40" s="315" t="s">
        <v>5796</v>
      </c>
      <c r="D40" s="315" t="s">
        <v>5036</v>
      </c>
      <c r="E40" s="315" t="s">
        <v>4768</v>
      </c>
      <c r="F40" s="316" t="s">
        <v>5800</v>
      </c>
      <c r="G40" s="317">
        <v>110</v>
      </c>
      <c r="H40" s="315">
        <v>165</v>
      </c>
      <c r="I40" s="315">
        <v>400</v>
      </c>
      <c r="J40" s="315">
        <v>6</v>
      </c>
      <c r="K40" s="318">
        <v>0</v>
      </c>
    </row>
    <row r="41" spans="1:11" ht="30.75" customHeight="1">
      <c r="A41" s="323">
        <v>38</v>
      </c>
      <c r="B41" s="314">
        <v>45099</v>
      </c>
      <c r="C41" s="315" t="s">
        <v>5796</v>
      </c>
      <c r="D41" s="315" t="s">
        <v>5036</v>
      </c>
      <c r="E41" s="315" t="s">
        <v>4768</v>
      </c>
      <c r="F41" s="316" t="s">
        <v>5801</v>
      </c>
      <c r="G41" s="317">
        <v>50</v>
      </c>
      <c r="H41" s="315">
        <v>75</v>
      </c>
      <c r="I41" s="315">
        <v>400</v>
      </c>
      <c r="J41" s="315">
        <v>6</v>
      </c>
      <c r="K41" s="318">
        <v>0</v>
      </c>
    </row>
    <row r="42" spans="1:11" ht="30.75" customHeight="1">
      <c r="A42" s="200">
        <v>39</v>
      </c>
      <c r="B42" s="331">
        <v>45099</v>
      </c>
      <c r="C42" s="332" t="s">
        <v>5802</v>
      </c>
      <c r="D42" s="332" t="s">
        <v>4968</v>
      </c>
      <c r="E42" s="315" t="s">
        <v>4744</v>
      </c>
      <c r="F42" s="316" t="s">
        <v>5803</v>
      </c>
      <c r="G42" s="317">
        <v>7</v>
      </c>
      <c r="H42" s="315">
        <v>7</v>
      </c>
      <c r="I42" s="315">
        <v>0</v>
      </c>
      <c r="J42" s="315">
        <v>1</v>
      </c>
      <c r="K42" s="318">
        <v>0</v>
      </c>
    </row>
    <row r="43" spans="1:11" ht="30.75" customHeight="1">
      <c r="A43" s="323">
        <v>40</v>
      </c>
      <c r="B43" s="331">
        <v>45107</v>
      </c>
      <c r="C43" s="332" t="s">
        <v>5771</v>
      </c>
      <c r="D43" s="332" t="s">
        <v>5769</v>
      </c>
      <c r="E43" s="315" t="s">
        <v>4864</v>
      </c>
      <c r="F43" s="316" t="s">
        <v>5804</v>
      </c>
      <c r="G43" s="317">
        <v>1129.2</v>
      </c>
      <c r="H43" s="315">
        <v>1122.4000000000001</v>
      </c>
      <c r="I43" s="315">
        <v>525</v>
      </c>
      <c r="J43" s="315">
        <v>6</v>
      </c>
      <c r="K43" s="318">
        <v>688820</v>
      </c>
    </row>
    <row r="44" spans="1:11" ht="30.75" customHeight="1">
      <c r="A44" s="200">
        <v>41</v>
      </c>
      <c r="B44" s="331">
        <v>45107</v>
      </c>
      <c r="C44" s="332" t="s">
        <v>5796</v>
      </c>
      <c r="D44" s="332" t="s">
        <v>5036</v>
      </c>
      <c r="E44" s="315" t="s">
        <v>4768</v>
      </c>
      <c r="F44" s="316" t="s">
        <v>5805</v>
      </c>
      <c r="G44" s="317">
        <v>50</v>
      </c>
      <c r="H44" s="315">
        <v>75</v>
      </c>
      <c r="I44" s="315">
        <v>400</v>
      </c>
      <c r="J44" s="315">
        <v>6</v>
      </c>
      <c r="K44" s="318">
        <v>0</v>
      </c>
    </row>
    <row r="45" spans="1:11" s="284" customFormat="1" ht="30.75" customHeight="1">
      <c r="A45" s="323">
        <v>42</v>
      </c>
      <c r="B45" s="335">
        <v>45120</v>
      </c>
      <c r="C45" s="336" t="s">
        <v>5007</v>
      </c>
      <c r="D45" s="336" t="s">
        <v>4968</v>
      </c>
      <c r="E45" s="337" t="s">
        <v>4864</v>
      </c>
      <c r="F45" s="338" t="s">
        <v>5806</v>
      </c>
      <c r="G45" s="339">
        <v>708.4</v>
      </c>
      <c r="H45" s="337">
        <v>987.7</v>
      </c>
      <c r="I45" s="337">
        <v>624</v>
      </c>
      <c r="J45" s="337">
        <v>6</v>
      </c>
      <c r="K45" s="340">
        <v>498850</v>
      </c>
    </row>
    <row r="46" spans="1:11" s="284" customFormat="1" ht="30.75" customHeight="1">
      <c r="A46" s="200">
        <v>43</v>
      </c>
      <c r="B46" s="290">
        <v>45114</v>
      </c>
      <c r="C46" s="286" t="s">
        <v>5100</v>
      </c>
      <c r="D46" s="286" t="s">
        <v>5075</v>
      </c>
      <c r="E46" s="286" t="s">
        <v>4826</v>
      </c>
      <c r="F46" s="287" t="s">
        <v>5807</v>
      </c>
      <c r="G46" s="292">
        <v>25</v>
      </c>
      <c r="H46" s="286">
        <v>35</v>
      </c>
      <c r="I46" s="286">
        <v>175</v>
      </c>
      <c r="J46" s="286">
        <v>3</v>
      </c>
      <c r="K46" s="288">
        <v>0</v>
      </c>
    </row>
    <row r="47" spans="1:11" s="284" customFormat="1" ht="30.75" customHeight="1">
      <c r="A47" s="323">
        <v>44</v>
      </c>
      <c r="B47" s="290">
        <v>45114</v>
      </c>
      <c r="C47" s="286" t="s">
        <v>5100</v>
      </c>
      <c r="D47" s="286" t="s">
        <v>5075</v>
      </c>
      <c r="E47" s="286" t="s">
        <v>4826</v>
      </c>
      <c r="F47" s="287" t="s">
        <v>5808</v>
      </c>
      <c r="G47" s="292">
        <v>6</v>
      </c>
      <c r="H47" s="286">
        <v>8.4</v>
      </c>
      <c r="I47" s="286">
        <v>100</v>
      </c>
      <c r="J47" s="286">
        <v>1</v>
      </c>
      <c r="K47" s="288">
        <v>0</v>
      </c>
    </row>
    <row r="48" spans="1:11" s="284" customFormat="1" ht="30.75" customHeight="1">
      <c r="A48" s="200">
        <v>45</v>
      </c>
      <c r="B48" s="290">
        <v>45117</v>
      </c>
      <c r="C48" s="286" t="s">
        <v>5796</v>
      </c>
      <c r="D48" s="286" t="s">
        <v>5036</v>
      </c>
      <c r="E48" s="286" t="s">
        <v>4768</v>
      </c>
      <c r="F48" s="287" t="s">
        <v>5809</v>
      </c>
      <c r="G48" s="292">
        <v>40</v>
      </c>
      <c r="H48" s="286">
        <v>60</v>
      </c>
      <c r="I48" s="286">
        <v>400</v>
      </c>
      <c r="J48" s="286">
        <v>6</v>
      </c>
      <c r="K48" s="288">
        <v>0</v>
      </c>
    </row>
    <row r="49" spans="1:11" s="284" customFormat="1" ht="30.75" customHeight="1">
      <c r="A49" s="323">
        <v>46</v>
      </c>
      <c r="B49" s="290">
        <v>45127</v>
      </c>
      <c r="C49" s="286" t="s">
        <v>5810</v>
      </c>
      <c r="D49" s="286" t="s">
        <v>5811</v>
      </c>
      <c r="E49" s="286" t="s">
        <v>4878</v>
      </c>
      <c r="F49" s="287" t="s">
        <v>5812</v>
      </c>
      <c r="G49" s="292">
        <v>8</v>
      </c>
      <c r="H49" s="286">
        <v>11.2</v>
      </c>
      <c r="I49" s="286">
        <v>100</v>
      </c>
      <c r="J49" s="286">
        <v>3</v>
      </c>
      <c r="K49" s="288">
        <v>0</v>
      </c>
    </row>
    <row r="50" spans="1:11" s="284" customFormat="1" ht="30.75" customHeight="1">
      <c r="A50" s="200">
        <v>47</v>
      </c>
      <c r="B50" s="290">
        <v>45127</v>
      </c>
      <c r="C50" s="286" t="s">
        <v>5427</v>
      </c>
      <c r="D50" s="286" t="s">
        <v>5813</v>
      </c>
      <c r="E50" s="286" t="s">
        <v>4878</v>
      </c>
      <c r="F50" s="287" t="s">
        <v>5814</v>
      </c>
      <c r="G50" s="292">
        <v>28</v>
      </c>
      <c r="H50" s="286">
        <v>39.200000000000003</v>
      </c>
      <c r="I50" s="286">
        <v>511</v>
      </c>
      <c r="J50" s="286">
        <v>3</v>
      </c>
      <c r="K50" s="288">
        <v>17710</v>
      </c>
    </row>
    <row r="51" spans="1:11" s="284" customFormat="1" ht="30.75" customHeight="1">
      <c r="A51" s="323">
        <v>48</v>
      </c>
      <c r="B51" s="290">
        <v>45125</v>
      </c>
      <c r="C51" s="286" t="s">
        <v>5796</v>
      </c>
      <c r="D51" s="341" t="s">
        <v>5036</v>
      </c>
      <c r="E51" s="286" t="s">
        <v>4768</v>
      </c>
      <c r="F51" s="287" t="s">
        <v>5815</v>
      </c>
      <c r="G51" s="292">
        <v>40</v>
      </c>
      <c r="H51" s="286">
        <v>60</v>
      </c>
      <c r="I51" s="286">
        <v>400</v>
      </c>
      <c r="J51" s="286">
        <v>6</v>
      </c>
      <c r="K51" s="288">
        <v>0</v>
      </c>
    </row>
    <row r="52" spans="1:11" s="284" customFormat="1" ht="30.75" customHeight="1">
      <c r="A52" s="200">
        <v>49</v>
      </c>
      <c r="B52" s="290" t="s">
        <v>5816</v>
      </c>
      <c r="C52" s="286" t="s">
        <v>5817</v>
      </c>
      <c r="D52" s="341" t="s">
        <v>5036</v>
      </c>
      <c r="E52" s="286" t="s">
        <v>4768</v>
      </c>
      <c r="F52" s="287" t="s">
        <v>5818</v>
      </c>
      <c r="G52" s="292">
        <v>40</v>
      </c>
      <c r="H52" s="286">
        <v>60</v>
      </c>
      <c r="I52" s="286">
        <v>400</v>
      </c>
      <c r="J52" s="286">
        <v>6</v>
      </c>
      <c r="K52" s="288"/>
    </row>
    <row r="53" spans="1:11" s="284" customFormat="1" ht="30.75" customHeight="1">
      <c r="A53" s="323">
        <v>50</v>
      </c>
      <c r="B53" s="290" t="s">
        <v>5819</v>
      </c>
      <c r="C53" s="286" t="s">
        <v>5820</v>
      </c>
      <c r="D53" s="286" t="s">
        <v>5608</v>
      </c>
      <c r="E53" s="286" t="s">
        <v>5496</v>
      </c>
      <c r="F53" s="287" t="s">
        <v>5821</v>
      </c>
      <c r="G53" s="292">
        <v>7</v>
      </c>
      <c r="H53" s="286">
        <v>7</v>
      </c>
      <c r="I53" s="286">
        <v>50</v>
      </c>
      <c r="J53" s="286">
        <v>6</v>
      </c>
      <c r="K53" s="342"/>
    </row>
    <row r="54" spans="1:11" s="284" customFormat="1" ht="30.75" customHeight="1">
      <c r="A54" s="200">
        <v>51</v>
      </c>
      <c r="B54" s="290" t="s">
        <v>5822</v>
      </c>
      <c r="C54" s="286" t="s">
        <v>4862</v>
      </c>
      <c r="D54" s="286" t="s">
        <v>4775</v>
      </c>
      <c r="E54" s="286" t="s">
        <v>4776</v>
      </c>
      <c r="F54" s="287" t="s">
        <v>5823</v>
      </c>
      <c r="G54" s="292">
        <v>2</v>
      </c>
      <c r="H54" s="286">
        <v>2.8</v>
      </c>
      <c r="I54" s="286">
        <v>75</v>
      </c>
      <c r="J54" s="286">
        <v>5</v>
      </c>
      <c r="K54" s="342"/>
    </row>
    <row r="55" spans="1:11" s="284" customFormat="1" ht="30.75" customHeight="1">
      <c r="A55" s="323">
        <v>52</v>
      </c>
      <c r="B55" s="290" t="s">
        <v>5822</v>
      </c>
      <c r="C55" s="286" t="s">
        <v>5007</v>
      </c>
      <c r="D55" s="286" t="s">
        <v>4867</v>
      </c>
      <c r="E55" s="286" t="s">
        <v>4814</v>
      </c>
      <c r="F55" s="287" t="s">
        <v>5824</v>
      </c>
      <c r="G55" s="292">
        <v>28</v>
      </c>
      <c r="H55" s="286">
        <v>33.6</v>
      </c>
      <c r="I55" s="286">
        <v>50</v>
      </c>
      <c r="J55" s="286">
        <v>5</v>
      </c>
      <c r="K55" s="342">
        <v>15070</v>
      </c>
    </row>
    <row r="56" spans="1:11" s="284" customFormat="1" ht="30.75" customHeight="1">
      <c r="A56" s="200">
        <v>53</v>
      </c>
      <c r="B56" s="290" t="s">
        <v>5825</v>
      </c>
      <c r="C56" s="286" t="s">
        <v>5826</v>
      </c>
      <c r="D56" s="286" t="s">
        <v>5827</v>
      </c>
      <c r="E56" s="286" t="s">
        <v>4878</v>
      </c>
      <c r="F56" s="287" t="s">
        <v>5828</v>
      </c>
      <c r="G56" s="292">
        <v>6.5</v>
      </c>
      <c r="H56" s="286">
        <v>9.1</v>
      </c>
      <c r="I56" s="286">
        <v>63</v>
      </c>
      <c r="J56" s="286">
        <v>5</v>
      </c>
      <c r="K56" s="288"/>
    </row>
    <row r="57" spans="1:11" s="284" customFormat="1" ht="30.75" customHeight="1">
      <c r="A57" s="323">
        <v>54</v>
      </c>
      <c r="B57" s="290" t="s">
        <v>5825</v>
      </c>
      <c r="C57" s="286" t="s">
        <v>5829</v>
      </c>
      <c r="D57" s="286"/>
      <c r="E57" s="291" t="s">
        <v>4878</v>
      </c>
      <c r="F57" s="287" t="s">
        <v>5830</v>
      </c>
      <c r="G57" s="292">
        <v>7</v>
      </c>
      <c r="H57" s="286">
        <v>9.8000000000000007</v>
      </c>
      <c r="I57" s="286">
        <v>100</v>
      </c>
      <c r="J57" s="286">
        <v>3</v>
      </c>
      <c r="K57" s="288"/>
    </row>
    <row r="58" spans="1:11" s="284" customFormat="1" ht="30.75" customHeight="1">
      <c r="A58" s="200">
        <v>55</v>
      </c>
      <c r="B58" s="290" t="s">
        <v>5831</v>
      </c>
      <c r="C58" s="286" t="s">
        <v>5826</v>
      </c>
      <c r="D58" s="286" t="s">
        <v>5036</v>
      </c>
      <c r="E58" s="286" t="s">
        <v>5496</v>
      </c>
      <c r="F58" s="287" t="s">
        <v>5832</v>
      </c>
      <c r="G58" s="292">
        <v>3</v>
      </c>
      <c r="H58" s="286">
        <v>4.2</v>
      </c>
      <c r="I58" s="286">
        <v>63</v>
      </c>
      <c r="J58" s="286">
        <v>5</v>
      </c>
      <c r="K58" s="288"/>
    </row>
    <row r="59" spans="1:11" s="284" customFormat="1" ht="30.75" customHeight="1">
      <c r="A59" s="323">
        <v>56</v>
      </c>
      <c r="B59" s="290" t="s">
        <v>5833</v>
      </c>
      <c r="C59" s="286" t="s">
        <v>5817</v>
      </c>
      <c r="D59" s="286" t="s">
        <v>5036</v>
      </c>
      <c r="E59" s="286" t="s">
        <v>4768</v>
      </c>
      <c r="F59" s="287" t="s">
        <v>5834</v>
      </c>
      <c r="G59" s="292">
        <v>20</v>
      </c>
      <c r="H59" s="286">
        <v>30</v>
      </c>
      <c r="I59" s="286">
        <v>400</v>
      </c>
      <c r="J59" s="286">
        <v>6</v>
      </c>
      <c r="K59" s="288"/>
    </row>
    <row r="60" spans="1:11" s="284" customFormat="1" ht="30.75" customHeight="1">
      <c r="A60" s="200">
        <v>57</v>
      </c>
      <c r="B60" s="343" t="s">
        <v>5835</v>
      </c>
      <c r="C60" s="337" t="s">
        <v>5836</v>
      </c>
      <c r="D60" s="337" t="s">
        <v>5769</v>
      </c>
      <c r="E60" s="337" t="s">
        <v>4744</v>
      </c>
      <c r="F60" s="338" t="s">
        <v>5837</v>
      </c>
      <c r="G60" s="339">
        <v>666</v>
      </c>
      <c r="H60" s="337">
        <v>1013</v>
      </c>
      <c r="I60" s="337" t="s">
        <v>5838</v>
      </c>
      <c r="J60" s="337">
        <v>6</v>
      </c>
      <c r="K60" s="340">
        <v>522390</v>
      </c>
    </row>
    <row r="61" spans="1:11" s="284" customFormat="1" ht="30.75" customHeight="1">
      <c r="A61" s="323">
        <v>58</v>
      </c>
      <c r="B61" s="290" t="s">
        <v>5839</v>
      </c>
      <c r="C61" s="286" t="s">
        <v>5826</v>
      </c>
      <c r="D61" s="286" t="s">
        <v>5059</v>
      </c>
      <c r="E61" s="286" t="s">
        <v>4878</v>
      </c>
      <c r="F61" s="287" t="s">
        <v>5840</v>
      </c>
      <c r="G61" s="292">
        <v>2.5</v>
      </c>
      <c r="H61" s="286">
        <v>3.5</v>
      </c>
      <c r="I61" s="286">
        <v>110</v>
      </c>
      <c r="J61" s="286">
        <v>5</v>
      </c>
      <c r="K61" s="288"/>
    </row>
    <row r="62" spans="1:11" s="284" customFormat="1" ht="30.75" customHeight="1">
      <c r="A62" s="200">
        <v>59</v>
      </c>
      <c r="B62" s="290" t="s">
        <v>5839</v>
      </c>
      <c r="C62" s="286" t="s">
        <v>5826</v>
      </c>
      <c r="D62" s="286" t="s">
        <v>5059</v>
      </c>
      <c r="E62" s="286" t="s">
        <v>4878</v>
      </c>
      <c r="F62" s="287" t="s">
        <v>5841</v>
      </c>
      <c r="G62" s="292">
        <v>4.5</v>
      </c>
      <c r="H62" s="286">
        <v>6.3</v>
      </c>
      <c r="I62" s="286">
        <v>63</v>
      </c>
      <c r="J62" s="286">
        <v>5</v>
      </c>
      <c r="K62" s="288"/>
    </row>
    <row r="63" spans="1:11" s="284" customFormat="1" ht="30.75" customHeight="1">
      <c r="A63" s="323">
        <v>60</v>
      </c>
      <c r="B63" s="290" t="s">
        <v>5842</v>
      </c>
      <c r="C63" s="286" t="s">
        <v>5826</v>
      </c>
      <c r="D63" s="286" t="s">
        <v>5036</v>
      </c>
      <c r="E63" s="286" t="s">
        <v>4768</v>
      </c>
      <c r="F63" s="287" t="s">
        <v>5843</v>
      </c>
      <c r="G63" s="292">
        <v>6</v>
      </c>
      <c r="H63" s="286">
        <v>8.4</v>
      </c>
      <c r="I63" s="286">
        <v>63</v>
      </c>
      <c r="J63" s="286">
        <v>5</v>
      </c>
      <c r="K63" s="288"/>
    </row>
    <row r="64" spans="1:11" s="284" customFormat="1" ht="30.75" customHeight="1">
      <c r="A64" s="200">
        <v>61</v>
      </c>
      <c r="B64" s="290" t="s">
        <v>5844</v>
      </c>
      <c r="C64" s="286" t="s">
        <v>5836</v>
      </c>
      <c r="D64" s="286" t="s">
        <v>4805</v>
      </c>
      <c r="E64" s="286" t="s">
        <v>4864</v>
      </c>
      <c r="F64" s="287" t="s">
        <v>5845</v>
      </c>
      <c r="G64" s="292">
        <v>52</v>
      </c>
      <c r="H64" s="286">
        <v>70</v>
      </c>
      <c r="I64" s="286">
        <v>100</v>
      </c>
      <c r="J64" s="286">
        <v>6</v>
      </c>
      <c r="K64" s="288">
        <v>36850</v>
      </c>
    </row>
    <row r="65" spans="1:11" s="284" customFormat="1" ht="30.75" customHeight="1">
      <c r="A65" s="323">
        <v>62</v>
      </c>
      <c r="B65" s="290" t="s">
        <v>5844</v>
      </c>
      <c r="C65" s="286" t="s">
        <v>5836</v>
      </c>
      <c r="D65" s="286" t="s">
        <v>5769</v>
      </c>
      <c r="E65" s="286" t="s">
        <v>4864</v>
      </c>
      <c r="F65" s="287" t="s">
        <v>5846</v>
      </c>
      <c r="G65" s="292">
        <v>804.2</v>
      </c>
      <c r="H65" s="286">
        <v>1123.8</v>
      </c>
      <c r="I65" s="286">
        <v>100</v>
      </c>
      <c r="J65" s="286">
        <v>6</v>
      </c>
      <c r="K65" s="288">
        <v>583660</v>
      </c>
    </row>
    <row r="66" spans="1:11" s="284" customFormat="1" ht="30.75" customHeight="1">
      <c r="A66" s="200">
        <v>63</v>
      </c>
      <c r="B66" s="290" t="s">
        <v>5847</v>
      </c>
      <c r="C66" s="286" t="s">
        <v>5796</v>
      </c>
      <c r="D66" s="286" t="s">
        <v>5036</v>
      </c>
      <c r="E66" s="286" t="s">
        <v>4768</v>
      </c>
      <c r="F66" s="287" t="s">
        <v>5848</v>
      </c>
      <c r="G66" s="292">
        <v>200</v>
      </c>
      <c r="H66" s="286">
        <v>300</v>
      </c>
      <c r="I66" s="286">
        <v>400</v>
      </c>
      <c r="J66" s="286">
        <v>6</v>
      </c>
      <c r="K66" s="288"/>
    </row>
    <row r="67" spans="1:11" s="284" customFormat="1" ht="30.75" customHeight="1">
      <c r="A67" s="323">
        <v>64</v>
      </c>
      <c r="B67" s="343" t="s">
        <v>5849</v>
      </c>
      <c r="C67" s="337" t="s">
        <v>5826</v>
      </c>
      <c r="D67" s="337" t="s">
        <v>5850</v>
      </c>
      <c r="E67" s="344" t="s">
        <v>4768</v>
      </c>
      <c r="F67" s="338" t="s">
        <v>5851</v>
      </c>
      <c r="G67" s="339">
        <v>2</v>
      </c>
      <c r="H67" s="337">
        <v>2.8</v>
      </c>
      <c r="I67" s="337">
        <v>63</v>
      </c>
      <c r="J67" s="337">
        <v>5</v>
      </c>
      <c r="K67" s="345"/>
    </row>
    <row r="68" spans="1:11" s="284" customFormat="1" ht="30.75" customHeight="1">
      <c r="A68" s="200">
        <v>65</v>
      </c>
      <c r="B68" s="290" t="s">
        <v>5849</v>
      </c>
      <c r="C68" s="286" t="s">
        <v>5826</v>
      </c>
      <c r="D68" s="286" t="s">
        <v>5059</v>
      </c>
      <c r="E68" s="286" t="s">
        <v>4814</v>
      </c>
      <c r="F68" s="287" t="s">
        <v>5852</v>
      </c>
      <c r="G68" s="292">
        <v>8</v>
      </c>
      <c r="H68" s="286">
        <v>11.2</v>
      </c>
      <c r="I68" s="286">
        <v>63</v>
      </c>
      <c r="J68" s="286">
        <v>5</v>
      </c>
      <c r="K68" s="346"/>
    </row>
    <row r="69" spans="1:11" s="284" customFormat="1" ht="30.75" customHeight="1">
      <c r="A69" s="323">
        <v>66</v>
      </c>
      <c r="B69" s="290" t="s">
        <v>5849</v>
      </c>
      <c r="C69" s="286" t="s">
        <v>5829</v>
      </c>
      <c r="D69" s="286" t="s">
        <v>5827</v>
      </c>
      <c r="E69" s="286" t="s">
        <v>5496</v>
      </c>
      <c r="F69" s="287" t="s">
        <v>5853</v>
      </c>
      <c r="G69" s="292">
        <v>9</v>
      </c>
      <c r="H69" s="286">
        <v>12.6</v>
      </c>
      <c r="I69" s="286">
        <v>150</v>
      </c>
      <c r="J69" s="286">
        <v>3</v>
      </c>
      <c r="K69" s="288"/>
    </row>
    <row r="70" spans="1:11" s="284" customFormat="1" ht="30.75" customHeight="1">
      <c r="A70" s="200">
        <v>67</v>
      </c>
      <c r="B70" s="290" t="s">
        <v>5849</v>
      </c>
      <c r="C70" s="286" t="s">
        <v>5829</v>
      </c>
      <c r="D70" s="286" t="s">
        <v>5827</v>
      </c>
      <c r="E70" s="286" t="s">
        <v>4878</v>
      </c>
      <c r="F70" s="287" t="s">
        <v>5854</v>
      </c>
      <c r="G70" s="292">
        <v>8</v>
      </c>
      <c r="H70" s="286">
        <v>11.2</v>
      </c>
      <c r="I70" s="286">
        <v>150</v>
      </c>
      <c r="J70" s="286">
        <v>3</v>
      </c>
      <c r="K70" s="288"/>
    </row>
    <row r="71" spans="1:11" s="284" customFormat="1" ht="30.75" customHeight="1">
      <c r="A71" s="323">
        <v>68</v>
      </c>
      <c r="B71" s="290" t="s">
        <v>5849</v>
      </c>
      <c r="C71" s="286" t="s">
        <v>5826</v>
      </c>
      <c r="D71" s="286" t="s">
        <v>5495</v>
      </c>
      <c r="E71" s="286" t="s">
        <v>5496</v>
      </c>
      <c r="F71" s="287" t="s">
        <v>5855</v>
      </c>
      <c r="G71" s="292">
        <v>6.5</v>
      </c>
      <c r="H71" s="286">
        <v>9.1</v>
      </c>
      <c r="I71" s="286">
        <v>63</v>
      </c>
      <c r="J71" s="286">
        <v>5</v>
      </c>
      <c r="K71" s="288"/>
    </row>
    <row r="72" spans="1:11" s="284" customFormat="1" ht="30.75" customHeight="1">
      <c r="A72" s="200">
        <v>69</v>
      </c>
      <c r="B72" s="347" t="s">
        <v>5856</v>
      </c>
      <c r="C72" s="341" t="s">
        <v>5857</v>
      </c>
      <c r="D72" s="341" t="s">
        <v>4788</v>
      </c>
      <c r="E72" s="286" t="s">
        <v>4878</v>
      </c>
      <c r="F72" s="287" t="s">
        <v>5858</v>
      </c>
      <c r="G72" s="292">
        <v>21</v>
      </c>
      <c r="H72" s="286">
        <v>25.2</v>
      </c>
      <c r="I72" s="286">
        <v>100</v>
      </c>
      <c r="J72" s="286">
        <v>3</v>
      </c>
      <c r="K72" s="288"/>
    </row>
    <row r="73" spans="1:11" s="284" customFormat="1" ht="30.75" customHeight="1">
      <c r="A73" s="323">
        <v>70</v>
      </c>
      <c r="B73" s="347" t="s">
        <v>5859</v>
      </c>
      <c r="C73" s="341" t="s">
        <v>5829</v>
      </c>
      <c r="D73" s="341" t="s">
        <v>5023</v>
      </c>
      <c r="E73" s="286" t="s">
        <v>4864</v>
      </c>
      <c r="F73" s="287" t="s">
        <v>5860</v>
      </c>
      <c r="G73" s="292">
        <v>9.9</v>
      </c>
      <c r="H73" s="286">
        <v>13.2</v>
      </c>
      <c r="I73" s="286">
        <v>175</v>
      </c>
      <c r="J73" s="286">
        <v>1</v>
      </c>
      <c r="K73" s="288"/>
    </row>
    <row r="74" spans="1:11" s="284" customFormat="1" ht="30.75" customHeight="1">
      <c r="A74" s="200">
        <v>71</v>
      </c>
      <c r="B74" s="347" t="s">
        <v>5859</v>
      </c>
      <c r="C74" s="341" t="s">
        <v>5836</v>
      </c>
      <c r="D74" s="341" t="s">
        <v>4968</v>
      </c>
      <c r="E74" s="286" t="s">
        <v>4864</v>
      </c>
      <c r="F74" s="287" t="s">
        <v>5778</v>
      </c>
      <c r="G74" s="292">
        <v>774</v>
      </c>
      <c r="H74" s="286">
        <v>1058</v>
      </c>
      <c r="I74" s="286" t="s">
        <v>5861</v>
      </c>
      <c r="J74" s="286">
        <v>6</v>
      </c>
      <c r="K74" s="288">
        <v>519200</v>
      </c>
    </row>
    <row r="75" spans="1:11" s="284" customFormat="1" ht="30.75" customHeight="1">
      <c r="A75" s="323">
        <v>72</v>
      </c>
      <c r="B75" s="335" t="s">
        <v>5859</v>
      </c>
      <c r="C75" s="336" t="s">
        <v>5836</v>
      </c>
      <c r="D75" s="336" t="s">
        <v>4968</v>
      </c>
      <c r="E75" s="337" t="s">
        <v>4864</v>
      </c>
      <c r="F75" s="338" t="s">
        <v>5862</v>
      </c>
      <c r="G75" s="339">
        <v>768</v>
      </c>
      <c r="H75" s="337">
        <v>1069</v>
      </c>
      <c r="I75" s="337" t="s">
        <v>5861</v>
      </c>
      <c r="J75" s="337">
        <v>6</v>
      </c>
      <c r="K75" s="340">
        <v>514140</v>
      </c>
    </row>
    <row r="76" spans="1:11" s="284" customFormat="1" ht="30.75" customHeight="1">
      <c r="A76" s="200">
        <v>73</v>
      </c>
      <c r="B76" s="290" t="s">
        <v>5863</v>
      </c>
      <c r="C76" s="286" t="s">
        <v>5420</v>
      </c>
      <c r="D76" s="286" t="s">
        <v>4805</v>
      </c>
      <c r="E76" s="286" t="s">
        <v>4772</v>
      </c>
      <c r="F76" s="287" t="s">
        <v>5864</v>
      </c>
      <c r="G76" s="292">
        <v>39</v>
      </c>
      <c r="H76" s="286">
        <v>252.8</v>
      </c>
      <c r="I76" s="286">
        <v>100</v>
      </c>
      <c r="J76" s="286">
        <v>6</v>
      </c>
      <c r="K76" s="288">
        <v>126170</v>
      </c>
    </row>
    <row r="77" spans="1:11" s="284" customFormat="1" ht="30.75" customHeight="1">
      <c r="A77" s="323">
        <v>74</v>
      </c>
      <c r="B77" s="290" t="s">
        <v>5865</v>
      </c>
      <c r="C77" s="286" t="s">
        <v>5817</v>
      </c>
      <c r="D77" s="286" t="s">
        <v>4982</v>
      </c>
      <c r="E77" s="286" t="s">
        <v>4744</v>
      </c>
      <c r="F77" s="287" t="s">
        <v>5866</v>
      </c>
      <c r="G77" s="292">
        <v>520.9</v>
      </c>
      <c r="H77" s="286">
        <v>907</v>
      </c>
      <c r="I77" s="286">
        <v>200</v>
      </c>
      <c r="J77" s="286">
        <v>90</v>
      </c>
      <c r="K77" s="288"/>
    </row>
    <row r="78" spans="1:11" s="284" customFormat="1" ht="30.75" customHeight="1">
      <c r="A78" s="200">
        <v>75</v>
      </c>
      <c r="B78" s="290" t="s">
        <v>5867</v>
      </c>
      <c r="C78" s="286" t="s">
        <v>5868</v>
      </c>
      <c r="D78" s="286" t="s">
        <v>5827</v>
      </c>
      <c r="E78" s="286" t="s">
        <v>4878</v>
      </c>
      <c r="F78" s="287" t="s">
        <v>5828</v>
      </c>
      <c r="G78" s="292">
        <v>6</v>
      </c>
      <c r="H78" s="286">
        <v>8.4</v>
      </c>
      <c r="I78" s="286">
        <v>0</v>
      </c>
      <c r="J78" s="286">
        <v>1</v>
      </c>
      <c r="K78" s="288"/>
    </row>
    <row r="79" spans="1:11" s="284" customFormat="1" ht="30.75" customHeight="1">
      <c r="A79" s="323">
        <v>76</v>
      </c>
      <c r="B79" s="290" t="s">
        <v>5867</v>
      </c>
      <c r="C79" s="286" t="s">
        <v>5817</v>
      </c>
      <c r="D79" s="286" t="s">
        <v>5000</v>
      </c>
      <c r="E79" s="286" t="s">
        <v>4959</v>
      </c>
      <c r="F79" s="287" t="s">
        <v>5869</v>
      </c>
      <c r="G79" s="292">
        <v>260</v>
      </c>
      <c r="H79" s="286">
        <v>520</v>
      </c>
      <c r="I79" s="286">
        <v>900</v>
      </c>
      <c r="J79" s="286">
        <v>150</v>
      </c>
      <c r="K79" s="288"/>
    </row>
    <row r="80" spans="1:11" s="284" customFormat="1" ht="30.75" customHeight="1">
      <c r="A80" s="200">
        <v>77</v>
      </c>
      <c r="B80" s="290" t="s">
        <v>5870</v>
      </c>
      <c r="C80" s="286" t="s">
        <v>5871</v>
      </c>
      <c r="D80" s="286"/>
      <c r="E80" s="286" t="s">
        <v>4744</v>
      </c>
      <c r="F80" s="287" t="s">
        <v>5872</v>
      </c>
      <c r="G80" s="292"/>
      <c r="H80" s="286"/>
      <c r="I80" s="286"/>
      <c r="J80" s="286"/>
      <c r="K80" s="288"/>
    </row>
    <row r="81" spans="1:11" s="284" customFormat="1" ht="30.75" customHeight="1">
      <c r="A81" s="323">
        <v>78</v>
      </c>
      <c r="B81" s="290" t="s">
        <v>5873</v>
      </c>
      <c r="C81" s="286" t="s">
        <v>5874</v>
      </c>
      <c r="D81" s="341"/>
      <c r="E81" s="286" t="s">
        <v>4744</v>
      </c>
      <c r="F81" s="287" t="s">
        <v>5875</v>
      </c>
      <c r="G81" s="292">
        <v>130</v>
      </c>
      <c r="H81" s="286">
        <v>510</v>
      </c>
      <c r="I81" s="286">
        <v>0</v>
      </c>
      <c r="J81" s="286">
        <v>6</v>
      </c>
      <c r="K81" s="288">
        <v>254760</v>
      </c>
    </row>
    <row r="82" spans="1:11" s="284" customFormat="1" ht="30.75" customHeight="1">
      <c r="A82" s="200">
        <v>79</v>
      </c>
      <c r="B82" s="290" t="s">
        <v>5876</v>
      </c>
      <c r="C82" s="286" t="s">
        <v>5826</v>
      </c>
      <c r="D82" s="341"/>
      <c r="E82" s="286" t="s">
        <v>4822</v>
      </c>
      <c r="F82" s="287" t="s">
        <v>5877</v>
      </c>
      <c r="G82" s="292">
        <v>3</v>
      </c>
      <c r="H82" s="286">
        <v>4.2</v>
      </c>
      <c r="I82" s="286">
        <v>50</v>
      </c>
      <c r="J82" s="286">
        <v>5</v>
      </c>
      <c r="K82" s="288"/>
    </row>
    <row r="83" spans="1:11" s="284" customFormat="1" ht="30.75" customHeight="1">
      <c r="A83" s="323">
        <v>80</v>
      </c>
      <c r="B83" s="290" t="s">
        <v>5876</v>
      </c>
      <c r="C83" s="286" t="s">
        <v>5427</v>
      </c>
      <c r="D83" s="286"/>
      <c r="E83" s="286" t="s">
        <v>4878</v>
      </c>
      <c r="F83" s="287" t="s">
        <v>5878</v>
      </c>
      <c r="G83" s="292">
        <v>3</v>
      </c>
      <c r="H83" s="286">
        <v>4.2</v>
      </c>
      <c r="I83" s="348"/>
      <c r="J83" s="286">
        <v>3</v>
      </c>
      <c r="K83" s="288"/>
    </row>
    <row r="84" spans="1:11" s="284" customFormat="1" ht="30.75" customHeight="1">
      <c r="A84" s="200">
        <v>81</v>
      </c>
      <c r="B84" s="290" t="s">
        <v>5876</v>
      </c>
      <c r="C84" s="286" t="s">
        <v>5826</v>
      </c>
      <c r="D84" s="286" t="s">
        <v>5036</v>
      </c>
      <c r="E84" s="291" t="s">
        <v>4768</v>
      </c>
      <c r="F84" s="287" t="s">
        <v>5879</v>
      </c>
      <c r="G84" s="292">
        <v>2</v>
      </c>
      <c r="H84" s="286">
        <v>2.8</v>
      </c>
      <c r="I84" s="286"/>
      <c r="J84" s="286">
        <v>5</v>
      </c>
      <c r="K84" s="288"/>
    </row>
    <row r="85" spans="1:11" s="284" customFormat="1" ht="30.75" customHeight="1">
      <c r="A85" s="323">
        <v>82</v>
      </c>
      <c r="B85" s="290" t="s">
        <v>5880</v>
      </c>
      <c r="C85" s="286" t="s">
        <v>5881</v>
      </c>
      <c r="D85" s="286" t="s">
        <v>4833</v>
      </c>
      <c r="E85" s="286" t="s">
        <v>4826</v>
      </c>
      <c r="F85" s="287" t="s">
        <v>5882</v>
      </c>
      <c r="G85" s="292">
        <v>128</v>
      </c>
      <c r="H85" s="286">
        <v>256</v>
      </c>
      <c r="I85" s="286"/>
      <c r="J85" s="286">
        <v>2</v>
      </c>
      <c r="K85" s="288"/>
    </row>
    <row r="86" spans="1:11" s="284" customFormat="1" ht="30.75" customHeight="1">
      <c r="A86" s="200">
        <v>83</v>
      </c>
      <c r="B86" s="290" t="s">
        <v>5880</v>
      </c>
      <c r="C86" s="286" t="s">
        <v>5007</v>
      </c>
      <c r="D86" s="286" t="s">
        <v>4833</v>
      </c>
      <c r="E86" s="286" t="s">
        <v>4826</v>
      </c>
      <c r="F86" s="287" t="s">
        <v>5883</v>
      </c>
      <c r="G86" s="292">
        <v>5</v>
      </c>
      <c r="H86" s="286">
        <v>3.5</v>
      </c>
      <c r="I86" s="286"/>
      <c r="J86" s="286">
        <v>3</v>
      </c>
      <c r="K86" s="288"/>
    </row>
    <row r="87" spans="1:11" s="284" customFormat="1" ht="30.75" customHeight="1">
      <c r="A87" s="323">
        <v>84</v>
      </c>
      <c r="B87" s="343" t="s">
        <v>5873</v>
      </c>
      <c r="C87" s="337" t="s">
        <v>5817</v>
      </c>
      <c r="D87" s="337" t="s">
        <v>4763</v>
      </c>
      <c r="E87" s="337" t="s">
        <v>4772</v>
      </c>
      <c r="F87" s="338" t="s">
        <v>5884</v>
      </c>
      <c r="G87" s="339">
        <v>12</v>
      </c>
      <c r="H87" s="337">
        <v>36</v>
      </c>
      <c r="I87" s="337" t="s">
        <v>5885</v>
      </c>
      <c r="J87" s="337">
        <v>120</v>
      </c>
      <c r="K87" s="340"/>
    </row>
    <row r="88" spans="1:11" s="284" customFormat="1" ht="30.75" customHeight="1">
      <c r="A88" s="200">
        <v>85</v>
      </c>
      <c r="B88" s="290" t="s">
        <v>5873</v>
      </c>
      <c r="C88" s="286" t="s">
        <v>5826</v>
      </c>
      <c r="D88" s="286" t="s">
        <v>5604</v>
      </c>
      <c r="E88" s="286" t="s">
        <v>5496</v>
      </c>
      <c r="F88" s="287" t="s">
        <v>5886</v>
      </c>
      <c r="G88" s="292">
        <v>19</v>
      </c>
      <c r="H88" s="286">
        <v>26.6</v>
      </c>
      <c r="I88" s="286" t="s">
        <v>5887</v>
      </c>
      <c r="J88" s="286">
        <v>5</v>
      </c>
      <c r="K88" s="288">
        <v>23540</v>
      </c>
    </row>
    <row r="89" spans="1:11" s="284" customFormat="1" ht="30.75" customHeight="1">
      <c r="A89" s="323">
        <v>86</v>
      </c>
      <c r="B89" s="290" t="s">
        <v>5888</v>
      </c>
      <c r="C89" s="286" t="s">
        <v>5826</v>
      </c>
      <c r="D89" s="286" t="s">
        <v>5036</v>
      </c>
      <c r="E89" s="286" t="s">
        <v>4768</v>
      </c>
      <c r="F89" s="287" t="s">
        <v>5889</v>
      </c>
      <c r="G89" s="292">
        <v>3</v>
      </c>
      <c r="H89" s="286">
        <v>4.2</v>
      </c>
      <c r="I89" s="286"/>
      <c r="J89" s="286">
        <v>5</v>
      </c>
      <c r="K89" s="288"/>
    </row>
    <row r="90" spans="1:11" s="284" customFormat="1" ht="30.75" customHeight="1">
      <c r="A90" s="200">
        <v>87</v>
      </c>
      <c r="B90" s="290" t="s">
        <v>5888</v>
      </c>
      <c r="C90" s="286" t="s">
        <v>5826</v>
      </c>
      <c r="D90" s="286" t="s">
        <v>4968</v>
      </c>
      <c r="E90" s="286" t="s">
        <v>4864</v>
      </c>
      <c r="F90" s="287" t="s">
        <v>5890</v>
      </c>
      <c r="G90" s="292">
        <v>3</v>
      </c>
      <c r="H90" s="286">
        <v>4.2</v>
      </c>
      <c r="I90" s="286"/>
      <c r="J90" s="286">
        <v>5</v>
      </c>
      <c r="K90" s="288"/>
    </row>
    <row r="91" spans="1:11" s="284" customFormat="1" ht="30.75" customHeight="1">
      <c r="A91" s="323">
        <v>88</v>
      </c>
      <c r="B91" s="290" t="s">
        <v>5891</v>
      </c>
      <c r="C91" s="286" t="s">
        <v>5826</v>
      </c>
      <c r="D91" s="286" t="s">
        <v>4788</v>
      </c>
      <c r="E91" s="286" t="s">
        <v>4864</v>
      </c>
      <c r="F91" s="287" t="s">
        <v>5892</v>
      </c>
      <c r="G91" s="292">
        <v>3</v>
      </c>
      <c r="H91" s="286">
        <v>4.2</v>
      </c>
      <c r="I91" s="286"/>
      <c r="J91" s="286">
        <v>5</v>
      </c>
      <c r="K91" s="288"/>
    </row>
    <row r="92" spans="1:11" s="284" customFormat="1" ht="30.75" customHeight="1">
      <c r="A92" s="200">
        <v>89</v>
      </c>
      <c r="B92" s="290" t="s">
        <v>5891</v>
      </c>
      <c r="C92" s="286" t="s">
        <v>5893</v>
      </c>
      <c r="D92" s="286" t="s">
        <v>5894</v>
      </c>
      <c r="E92" s="286" t="s">
        <v>4744</v>
      </c>
      <c r="F92" s="287" t="s">
        <v>5895</v>
      </c>
      <c r="G92" s="292">
        <v>3</v>
      </c>
      <c r="H92" s="286">
        <v>4.2</v>
      </c>
      <c r="I92" s="286"/>
      <c r="J92" s="286">
        <v>5</v>
      </c>
      <c r="K92" s="288"/>
    </row>
    <row r="93" spans="1:11" s="284" customFormat="1" ht="30.75" customHeight="1">
      <c r="A93" s="323">
        <v>90</v>
      </c>
      <c r="B93" s="290" t="s">
        <v>5891</v>
      </c>
      <c r="C93" s="286" t="s">
        <v>5896</v>
      </c>
      <c r="D93" s="286" t="s">
        <v>5000</v>
      </c>
      <c r="E93" s="286" t="s">
        <v>4959</v>
      </c>
      <c r="F93" s="287" t="s">
        <v>5897</v>
      </c>
      <c r="G93" s="292">
        <v>509</v>
      </c>
      <c r="H93" s="286">
        <v>405.6</v>
      </c>
      <c r="I93" s="286">
        <v>100</v>
      </c>
      <c r="J93" s="286">
        <v>6</v>
      </c>
      <c r="K93" s="288">
        <v>539000</v>
      </c>
    </row>
    <row r="94" spans="1:11" s="284" customFormat="1" ht="30.75" customHeight="1">
      <c r="A94" s="200">
        <v>91</v>
      </c>
      <c r="B94" s="343" t="s">
        <v>5891</v>
      </c>
      <c r="C94" s="337" t="s">
        <v>5881</v>
      </c>
      <c r="D94" s="337" t="s">
        <v>4833</v>
      </c>
      <c r="E94" s="344" t="s">
        <v>4826</v>
      </c>
      <c r="F94" s="338" t="s">
        <v>5898</v>
      </c>
      <c r="G94" s="339">
        <v>186</v>
      </c>
      <c r="H94" s="337">
        <v>558</v>
      </c>
      <c r="I94" s="349" t="s">
        <v>5700</v>
      </c>
      <c r="J94" s="337">
        <v>2</v>
      </c>
      <c r="K94" s="345"/>
    </row>
    <row r="95" spans="1:11" s="284" customFormat="1" ht="30.75" customHeight="1">
      <c r="A95" s="323">
        <v>92</v>
      </c>
      <c r="B95" s="290" t="s">
        <v>5899</v>
      </c>
      <c r="C95" s="286" t="s">
        <v>5874</v>
      </c>
      <c r="D95" s="286" t="s">
        <v>4968</v>
      </c>
      <c r="E95" s="286" t="s">
        <v>4744</v>
      </c>
      <c r="F95" s="287" t="s">
        <v>5900</v>
      </c>
      <c r="G95" s="292">
        <v>110</v>
      </c>
      <c r="H95" s="286">
        <v>210</v>
      </c>
      <c r="I95" s="286"/>
      <c r="J95" s="286">
        <v>6</v>
      </c>
      <c r="K95" s="288">
        <v>105930</v>
      </c>
    </row>
    <row r="96" spans="1:11" s="284" customFormat="1" ht="30.75" customHeight="1">
      <c r="A96" s="200">
        <v>93</v>
      </c>
      <c r="B96" s="290" t="s">
        <v>5901</v>
      </c>
      <c r="C96" s="286" t="s">
        <v>5007</v>
      </c>
      <c r="D96" s="286" t="s">
        <v>5604</v>
      </c>
      <c r="E96" s="286" t="s">
        <v>5496</v>
      </c>
      <c r="F96" s="287" t="s">
        <v>5902</v>
      </c>
      <c r="G96" s="292">
        <v>10</v>
      </c>
      <c r="H96" s="286">
        <v>10</v>
      </c>
      <c r="I96" s="286"/>
      <c r="J96" s="286">
        <v>5</v>
      </c>
      <c r="K96" s="288"/>
    </row>
    <row r="97" spans="1:11" s="284" customFormat="1" ht="30.75" customHeight="1">
      <c r="A97" s="323">
        <v>94</v>
      </c>
      <c r="B97" s="290" t="s">
        <v>5901</v>
      </c>
      <c r="C97" s="286" t="s">
        <v>5826</v>
      </c>
      <c r="D97" s="286" t="s">
        <v>4998</v>
      </c>
      <c r="E97" s="286" t="s">
        <v>4789</v>
      </c>
      <c r="F97" s="287" t="s">
        <v>5903</v>
      </c>
      <c r="G97" s="292">
        <v>5</v>
      </c>
      <c r="H97" s="286">
        <v>7</v>
      </c>
      <c r="I97" s="286">
        <v>63</v>
      </c>
      <c r="J97" s="286">
        <v>5</v>
      </c>
      <c r="K97" s="288"/>
    </row>
    <row r="98" spans="1:11" s="284" customFormat="1" ht="30.75" customHeight="1">
      <c r="A98" s="200">
        <v>95</v>
      </c>
      <c r="B98" s="290" t="s">
        <v>5904</v>
      </c>
      <c r="C98" s="286" t="s">
        <v>5826</v>
      </c>
      <c r="D98" s="286" t="s">
        <v>4998</v>
      </c>
      <c r="E98" s="286" t="s">
        <v>4789</v>
      </c>
      <c r="F98" s="287" t="s">
        <v>5905</v>
      </c>
      <c r="G98" s="292">
        <v>2</v>
      </c>
      <c r="H98" s="286">
        <v>2.8</v>
      </c>
      <c r="I98" s="286"/>
      <c r="J98" s="286">
        <v>5</v>
      </c>
      <c r="K98" s="288"/>
    </row>
    <row r="99" spans="1:11" s="284" customFormat="1" ht="30.75" customHeight="1">
      <c r="A99" s="323">
        <v>96</v>
      </c>
      <c r="B99" s="347" t="s">
        <v>5906</v>
      </c>
      <c r="C99" s="341" t="s">
        <v>5829</v>
      </c>
      <c r="D99" s="341" t="s">
        <v>4968</v>
      </c>
      <c r="E99" s="286" t="s">
        <v>4864</v>
      </c>
      <c r="F99" s="287" t="s">
        <v>5862</v>
      </c>
      <c r="G99" s="292">
        <v>471.8</v>
      </c>
      <c r="H99" s="286">
        <v>430.2</v>
      </c>
      <c r="I99" s="286">
        <v>175</v>
      </c>
      <c r="J99" s="286">
        <v>6</v>
      </c>
      <c r="K99" s="288">
        <v>221540</v>
      </c>
    </row>
    <row r="100" spans="1:11" s="284" customFormat="1" ht="30.75" customHeight="1">
      <c r="A100" s="200">
        <v>97</v>
      </c>
      <c r="B100" s="347" t="s">
        <v>5906</v>
      </c>
      <c r="C100" s="341" t="s">
        <v>5829</v>
      </c>
      <c r="D100" s="341" t="s">
        <v>4968</v>
      </c>
      <c r="E100" s="286" t="s">
        <v>4864</v>
      </c>
      <c r="F100" s="287" t="s">
        <v>5789</v>
      </c>
      <c r="G100" s="292">
        <v>460.5</v>
      </c>
      <c r="H100" s="286">
        <v>425.8</v>
      </c>
      <c r="I100" s="286">
        <v>175</v>
      </c>
      <c r="J100" s="286">
        <v>6</v>
      </c>
      <c r="K100" s="288">
        <v>219120</v>
      </c>
    </row>
    <row r="101" spans="1:11" s="284" customFormat="1" ht="30.75" customHeight="1">
      <c r="A101" s="323">
        <v>98</v>
      </c>
      <c r="B101" s="347" t="s">
        <v>5907</v>
      </c>
      <c r="C101" s="341" t="s">
        <v>5826</v>
      </c>
      <c r="D101" s="341" t="s">
        <v>4788</v>
      </c>
      <c r="E101" s="286" t="s">
        <v>4749</v>
      </c>
      <c r="F101" s="287" t="s">
        <v>5908</v>
      </c>
      <c r="G101" s="292">
        <v>8</v>
      </c>
      <c r="H101" s="286">
        <v>11.2</v>
      </c>
      <c r="I101" s="286">
        <v>63</v>
      </c>
      <c r="J101" s="286">
        <v>5</v>
      </c>
      <c r="K101" s="288"/>
    </row>
    <row r="102" spans="1:11" s="284" customFormat="1" ht="30.75" customHeight="1">
      <c r="A102" s="200">
        <v>99</v>
      </c>
      <c r="B102" s="335" t="s">
        <v>5907</v>
      </c>
      <c r="C102" s="336" t="s">
        <v>5826</v>
      </c>
      <c r="D102" s="336" t="s">
        <v>5909</v>
      </c>
      <c r="E102" s="337" t="s">
        <v>4789</v>
      </c>
      <c r="F102" s="338" t="s">
        <v>5910</v>
      </c>
      <c r="G102" s="339">
        <v>5</v>
      </c>
      <c r="H102" s="337">
        <v>7</v>
      </c>
      <c r="I102" s="337">
        <v>63</v>
      </c>
      <c r="J102" s="337">
        <v>5</v>
      </c>
      <c r="K102" s="340"/>
    </row>
    <row r="103" spans="1:11" s="284" customFormat="1" ht="30.75" customHeight="1">
      <c r="A103" s="323">
        <v>100</v>
      </c>
      <c r="B103" s="290" t="s">
        <v>5907</v>
      </c>
      <c r="C103" s="286" t="s">
        <v>5826</v>
      </c>
      <c r="D103" s="286" t="s">
        <v>5059</v>
      </c>
      <c r="E103" s="286" t="s">
        <v>4814</v>
      </c>
      <c r="F103" s="287" t="s">
        <v>5911</v>
      </c>
      <c r="G103" s="292">
        <v>5</v>
      </c>
      <c r="H103" s="286">
        <v>7</v>
      </c>
      <c r="I103" s="286">
        <v>63</v>
      </c>
      <c r="J103" s="286">
        <v>5</v>
      </c>
      <c r="K103" s="288"/>
    </row>
    <row r="104" spans="1:11" s="284" customFormat="1" ht="30.75" customHeight="1">
      <c r="A104" s="200">
        <v>101</v>
      </c>
      <c r="B104" s="290" t="s">
        <v>5912</v>
      </c>
      <c r="C104" s="286" t="s">
        <v>5420</v>
      </c>
      <c r="D104" s="286" t="s">
        <v>4805</v>
      </c>
      <c r="E104" s="286" t="s">
        <v>4826</v>
      </c>
      <c r="F104" s="287" t="s">
        <v>5913</v>
      </c>
      <c r="G104" s="292">
        <v>29</v>
      </c>
      <c r="H104" s="286">
        <v>34.799999999999997</v>
      </c>
      <c r="I104" s="286">
        <v>50</v>
      </c>
      <c r="J104" s="286">
        <v>6</v>
      </c>
      <c r="K104" s="288">
        <v>17490</v>
      </c>
    </row>
    <row r="105" spans="1:11" s="284" customFormat="1" ht="30.75" customHeight="1">
      <c r="A105" s="200">
        <v>102</v>
      </c>
      <c r="B105" s="290" t="s">
        <v>5915</v>
      </c>
      <c r="C105" s="286" t="s">
        <v>5826</v>
      </c>
      <c r="D105" s="286" t="s">
        <v>4788</v>
      </c>
      <c r="E105" s="286" t="s">
        <v>4878</v>
      </c>
      <c r="F105" s="287" t="s">
        <v>5914</v>
      </c>
      <c r="G105" s="292">
        <v>7</v>
      </c>
      <c r="H105" s="286">
        <v>9.8000000000000007</v>
      </c>
      <c r="I105" s="286">
        <v>63</v>
      </c>
      <c r="J105" s="286">
        <v>5</v>
      </c>
      <c r="K105" s="288"/>
    </row>
    <row r="106" spans="1:11" s="284" customFormat="1" ht="30.75" customHeight="1">
      <c r="A106" s="323">
        <v>103</v>
      </c>
      <c r="B106" s="290" t="s">
        <v>5915</v>
      </c>
      <c r="C106" s="286" t="s">
        <v>5826</v>
      </c>
      <c r="D106" s="286" t="s">
        <v>4481</v>
      </c>
      <c r="E106" s="286" t="s">
        <v>4878</v>
      </c>
      <c r="F106" s="287" t="s">
        <v>5916</v>
      </c>
      <c r="G106" s="292">
        <v>7</v>
      </c>
      <c r="H106" s="286">
        <v>9.8000000000000007</v>
      </c>
      <c r="I106" s="286">
        <v>63</v>
      </c>
      <c r="J106" s="286">
        <v>5</v>
      </c>
      <c r="K106" s="288"/>
    </row>
    <row r="107" spans="1:11" s="284" customFormat="1" ht="30.75" customHeight="1">
      <c r="A107" s="200">
        <v>104</v>
      </c>
      <c r="B107" s="290" t="s">
        <v>5915</v>
      </c>
      <c r="C107" s="286" t="s">
        <v>5826</v>
      </c>
      <c r="D107" s="286" t="s">
        <v>5059</v>
      </c>
      <c r="E107" s="286" t="s">
        <v>4814</v>
      </c>
      <c r="F107" s="287" t="s">
        <v>5917</v>
      </c>
      <c r="G107" s="292">
        <v>9.5</v>
      </c>
      <c r="H107" s="286">
        <v>13.3</v>
      </c>
      <c r="I107" s="286">
        <v>63</v>
      </c>
      <c r="J107" s="286">
        <v>5</v>
      </c>
      <c r="K107" s="288"/>
    </row>
  </sheetData>
  <autoFilter ref="A3:K107" xr:uid="{00000000-0009-0000-0000-000000000000}"/>
  <mergeCells count="1">
    <mergeCell ref="A2:K2"/>
  </mergeCells>
  <phoneticPr fontId="8" type="noConversion"/>
  <pageMargins left="0.7" right="0.7" top="0.75" bottom="0.75" header="0.3" footer="0.3"/>
  <pageSetup paperSize="9" scale="79" fitToHeight="0" orientation="landscape" r:id="rId1"/>
  <rowBreaks count="2" manualBreakCount="2">
    <brk id="43" max="25" man="1"/>
    <brk id="86" max="2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9F279-74EE-4D3E-855A-1B37E4977423}">
  <dimension ref="A1:K71"/>
  <sheetViews>
    <sheetView zoomScaleNormal="100" workbookViewId="0">
      <selection activeCell="D76" sqref="D76"/>
    </sheetView>
  </sheetViews>
  <sheetFormatPr defaultRowHeight="13.5"/>
  <cols>
    <col min="2" max="2" width="10.6640625" customWidth="1"/>
    <col min="3" max="3" width="27.77734375" customWidth="1"/>
    <col min="4" max="4" width="35.44140625" customWidth="1"/>
    <col min="5" max="5" width="10.6640625" customWidth="1"/>
    <col min="6" max="6" width="36.21875" bestFit="1" customWidth="1"/>
    <col min="8" max="8" width="8.88671875" style="355"/>
    <col min="9" max="9" width="11.77734375" bestFit="1" customWidth="1"/>
    <col min="11" max="11" width="13.21875" customWidth="1"/>
  </cols>
  <sheetData>
    <row r="1" spans="1:11" s="312" customFormat="1">
      <c r="A1" s="362"/>
      <c r="B1" s="362"/>
      <c r="C1" s="362"/>
      <c r="D1" s="362"/>
      <c r="E1" s="362"/>
      <c r="F1" s="369"/>
      <c r="G1" s="362"/>
      <c r="H1" s="408"/>
      <c r="I1" s="362"/>
      <c r="J1" s="362"/>
      <c r="K1" s="373"/>
    </row>
    <row r="2" spans="1:11" s="312" customFormat="1" ht="51" customHeight="1">
      <c r="A2" s="508" t="s">
        <v>670</v>
      </c>
      <c r="B2" s="509"/>
      <c r="C2" s="509"/>
      <c r="D2" s="509"/>
      <c r="E2" s="509"/>
      <c r="F2" s="509"/>
      <c r="G2" s="509"/>
      <c r="H2" s="509"/>
      <c r="I2" s="509"/>
      <c r="J2" s="509"/>
      <c r="K2" s="509"/>
    </row>
    <row r="3" spans="1:11" s="312" customFormat="1" ht="27">
      <c r="A3" s="356" t="s">
        <v>4458</v>
      </c>
      <c r="B3" s="357" t="s">
        <v>4459</v>
      </c>
      <c r="C3" s="358" t="s">
        <v>4460</v>
      </c>
      <c r="D3" s="359" t="s">
        <v>4461</v>
      </c>
      <c r="E3" s="359" t="s">
        <v>4462</v>
      </c>
      <c r="F3" s="361" t="s">
        <v>4463</v>
      </c>
      <c r="G3" s="359" t="s">
        <v>4464</v>
      </c>
      <c r="H3" s="409" t="s">
        <v>4465</v>
      </c>
      <c r="I3" s="359" t="s">
        <v>4466</v>
      </c>
      <c r="J3" s="359" t="s">
        <v>4467</v>
      </c>
      <c r="K3" s="374" t="s">
        <v>5921</v>
      </c>
    </row>
    <row r="4" spans="1:11" s="312" customFormat="1" ht="30.75" customHeight="1">
      <c r="A4" s="356">
        <v>1</v>
      </c>
      <c r="B4" s="375">
        <v>45303</v>
      </c>
      <c r="C4" s="405" t="s">
        <v>5826</v>
      </c>
      <c r="D4" s="376" t="s">
        <v>5922</v>
      </c>
      <c r="E4" s="376" t="s">
        <v>4709</v>
      </c>
      <c r="F4" s="377" t="s">
        <v>5923</v>
      </c>
      <c r="G4" s="378">
        <v>8</v>
      </c>
      <c r="H4" s="410">
        <v>11.2</v>
      </c>
      <c r="I4" s="376">
        <v>90</v>
      </c>
      <c r="J4" s="376">
        <v>5</v>
      </c>
      <c r="K4" s="379">
        <v>0</v>
      </c>
    </row>
    <row r="5" spans="1:11" s="312" customFormat="1" ht="30.75" customHeight="1">
      <c r="A5" s="356">
        <v>2</v>
      </c>
      <c r="B5" s="375">
        <v>45303</v>
      </c>
      <c r="C5" s="376" t="s">
        <v>5924</v>
      </c>
      <c r="D5" s="376" t="s">
        <v>4492</v>
      </c>
      <c r="E5" s="376" t="s">
        <v>4709</v>
      </c>
      <c r="F5" s="377" t="s">
        <v>5925</v>
      </c>
      <c r="G5" s="378">
        <v>52</v>
      </c>
      <c r="H5" s="410">
        <v>21.6</v>
      </c>
      <c r="I5" s="376">
        <v>100</v>
      </c>
      <c r="J5" s="376">
        <v>1</v>
      </c>
      <c r="K5" s="379">
        <v>0</v>
      </c>
    </row>
    <row r="6" spans="1:11" s="312" customFormat="1" ht="30.75" customHeight="1">
      <c r="A6" s="356">
        <v>3</v>
      </c>
      <c r="B6" s="375">
        <v>45351</v>
      </c>
      <c r="C6" s="376" t="s">
        <v>5817</v>
      </c>
      <c r="D6" s="376" t="s">
        <v>4527</v>
      </c>
      <c r="E6" s="376" t="s">
        <v>4719</v>
      </c>
      <c r="F6" s="377" t="s">
        <v>5926</v>
      </c>
      <c r="G6" s="378">
        <v>3</v>
      </c>
      <c r="H6" s="410">
        <v>9</v>
      </c>
      <c r="I6" s="376">
        <v>800</v>
      </c>
      <c r="J6" s="376">
        <v>120</v>
      </c>
      <c r="K6" s="379">
        <v>0</v>
      </c>
    </row>
    <row r="7" spans="1:11" s="312" customFormat="1" ht="30.75" customHeight="1">
      <c r="A7" s="356">
        <v>4</v>
      </c>
      <c r="B7" s="375">
        <v>45363</v>
      </c>
      <c r="C7" s="376" t="s">
        <v>5927</v>
      </c>
      <c r="D7" s="376" t="s">
        <v>4492</v>
      </c>
      <c r="E7" s="376" t="s">
        <v>5928</v>
      </c>
      <c r="F7" s="377" t="s">
        <v>5929</v>
      </c>
      <c r="G7" s="378">
        <v>1.5</v>
      </c>
      <c r="H7" s="410">
        <v>1.8</v>
      </c>
      <c r="I7" s="376">
        <v>100</v>
      </c>
      <c r="J7" s="376">
        <v>1</v>
      </c>
      <c r="K7" s="379">
        <v>0</v>
      </c>
    </row>
    <row r="8" spans="1:11" s="312" customFormat="1" ht="30.75" customHeight="1">
      <c r="A8" s="356">
        <v>5</v>
      </c>
      <c r="B8" s="375">
        <v>45369</v>
      </c>
      <c r="C8" s="376" t="s">
        <v>5927</v>
      </c>
      <c r="D8" s="376" t="s">
        <v>4492</v>
      </c>
      <c r="E8" s="376" t="s">
        <v>5928</v>
      </c>
      <c r="F8" s="377" t="s">
        <v>5930</v>
      </c>
      <c r="G8" s="378">
        <v>1.5</v>
      </c>
      <c r="H8" s="410">
        <v>1.8</v>
      </c>
      <c r="I8" s="376">
        <v>100</v>
      </c>
      <c r="J8" s="376">
        <v>1</v>
      </c>
      <c r="K8" s="379">
        <v>0</v>
      </c>
    </row>
    <row r="9" spans="1:11" s="312" customFormat="1" ht="30.75" customHeight="1">
      <c r="A9" s="356">
        <v>6</v>
      </c>
      <c r="B9" s="375">
        <v>45371</v>
      </c>
      <c r="C9" s="376" t="s">
        <v>5826</v>
      </c>
      <c r="D9" s="376" t="s">
        <v>5931</v>
      </c>
      <c r="E9" s="376" t="s">
        <v>4497</v>
      </c>
      <c r="F9" s="377" t="s">
        <v>5932</v>
      </c>
      <c r="G9" s="378">
        <v>7</v>
      </c>
      <c r="H9" s="410">
        <v>9.8000000000000007</v>
      </c>
      <c r="I9" s="376">
        <v>63</v>
      </c>
      <c r="J9" s="376">
        <v>5</v>
      </c>
      <c r="K9" s="379">
        <v>0</v>
      </c>
    </row>
    <row r="10" spans="1:11" s="312" customFormat="1" ht="30.75" customHeight="1">
      <c r="A10" s="356">
        <v>7</v>
      </c>
      <c r="B10" s="375">
        <v>45378</v>
      </c>
      <c r="C10" s="376" t="s">
        <v>5933</v>
      </c>
      <c r="D10" s="376" t="s">
        <v>4545</v>
      </c>
      <c r="E10" s="376" t="s">
        <v>4709</v>
      </c>
      <c r="F10" s="377" t="s">
        <v>5934</v>
      </c>
      <c r="G10" s="378">
        <v>9</v>
      </c>
      <c r="H10" s="410">
        <v>12.6</v>
      </c>
      <c r="I10" s="376">
        <v>150</v>
      </c>
      <c r="J10" s="376">
        <v>2</v>
      </c>
      <c r="K10" s="379">
        <v>0</v>
      </c>
    </row>
    <row r="11" spans="1:11" s="312" customFormat="1" ht="30.75" customHeight="1">
      <c r="A11" s="356">
        <v>8</v>
      </c>
      <c r="B11" s="375">
        <v>45384</v>
      </c>
      <c r="C11" s="376" t="s">
        <v>5836</v>
      </c>
      <c r="D11" s="376" t="s">
        <v>4527</v>
      </c>
      <c r="E11" s="376" t="s">
        <v>4528</v>
      </c>
      <c r="F11" s="377" t="s">
        <v>5935</v>
      </c>
      <c r="G11" s="378">
        <v>2</v>
      </c>
      <c r="H11" s="410">
        <v>2.4</v>
      </c>
      <c r="I11" s="376">
        <v>50</v>
      </c>
      <c r="J11" s="376">
        <v>7</v>
      </c>
      <c r="K11" s="379">
        <v>0</v>
      </c>
    </row>
    <row r="12" spans="1:11" s="312" customFormat="1" ht="30.75" customHeight="1">
      <c r="A12" s="356">
        <v>9</v>
      </c>
      <c r="B12" s="375">
        <v>45386</v>
      </c>
      <c r="C12" s="376" t="s">
        <v>5836</v>
      </c>
      <c r="D12" s="376" t="s">
        <v>4561</v>
      </c>
      <c r="E12" s="376" t="s">
        <v>4528</v>
      </c>
      <c r="F12" s="377" t="s">
        <v>5936</v>
      </c>
      <c r="G12" s="378">
        <v>6</v>
      </c>
      <c r="H12" s="410">
        <v>4.8</v>
      </c>
      <c r="I12" s="376">
        <v>50</v>
      </c>
      <c r="J12" s="376">
        <v>6</v>
      </c>
      <c r="K12" s="379">
        <v>0</v>
      </c>
    </row>
    <row r="13" spans="1:11" s="312" customFormat="1" ht="30.75" customHeight="1">
      <c r="A13" s="356">
        <v>10</v>
      </c>
      <c r="B13" s="375">
        <v>45387</v>
      </c>
      <c r="C13" s="376" t="s">
        <v>5937</v>
      </c>
      <c r="D13" s="376" t="s">
        <v>5922</v>
      </c>
      <c r="E13" s="376" t="s">
        <v>5938</v>
      </c>
      <c r="F13" s="377" t="s">
        <v>5939</v>
      </c>
      <c r="G13" s="378">
        <v>455.9</v>
      </c>
      <c r="H13" s="410">
        <v>318.7</v>
      </c>
      <c r="I13" s="406" t="s">
        <v>5940</v>
      </c>
      <c r="J13" s="376">
        <v>6</v>
      </c>
      <c r="K13" s="379">
        <v>270600</v>
      </c>
    </row>
    <row r="14" spans="1:11" s="312" customFormat="1" ht="30.75" customHeight="1">
      <c r="A14" s="356">
        <v>11</v>
      </c>
      <c r="B14" s="375">
        <v>45387</v>
      </c>
      <c r="C14" s="376" t="s">
        <v>5941</v>
      </c>
      <c r="D14" s="376" t="s">
        <v>5922</v>
      </c>
      <c r="E14" s="376" t="s">
        <v>4709</v>
      </c>
      <c r="F14" s="377" t="s">
        <v>5942</v>
      </c>
      <c r="G14" s="378">
        <v>2</v>
      </c>
      <c r="H14" s="410">
        <v>2.8</v>
      </c>
      <c r="I14" s="376">
        <v>50</v>
      </c>
      <c r="J14" s="376">
        <v>5</v>
      </c>
      <c r="K14" s="379">
        <v>0</v>
      </c>
    </row>
    <row r="15" spans="1:11" s="312" customFormat="1" ht="30.75" customHeight="1">
      <c r="A15" s="356">
        <v>12</v>
      </c>
      <c r="B15" s="375">
        <v>45397</v>
      </c>
      <c r="C15" s="376" t="s">
        <v>5943</v>
      </c>
      <c r="D15" s="376" t="s">
        <v>4630</v>
      </c>
      <c r="E15" s="376" t="s">
        <v>4549</v>
      </c>
      <c r="F15" s="377" t="s">
        <v>5944</v>
      </c>
      <c r="G15" s="378">
        <v>1</v>
      </c>
      <c r="H15" s="410">
        <v>1.4</v>
      </c>
      <c r="I15" s="380">
        <v>63</v>
      </c>
      <c r="J15" s="376">
        <v>5</v>
      </c>
      <c r="K15" s="379">
        <v>0</v>
      </c>
    </row>
    <row r="16" spans="1:11" s="312" customFormat="1" ht="30.75" customHeight="1">
      <c r="A16" s="356">
        <v>13</v>
      </c>
      <c r="B16" s="375">
        <v>45400</v>
      </c>
      <c r="C16" s="376" t="s">
        <v>5826</v>
      </c>
      <c r="D16" s="376" t="s">
        <v>4545</v>
      </c>
      <c r="E16" s="376" t="s">
        <v>4709</v>
      </c>
      <c r="F16" s="377" t="s">
        <v>5945</v>
      </c>
      <c r="G16" s="378">
        <v>2</v>
      </c>
      <c r="H16" s="410">
        <v>2.8</v>
      </c>
      <c r="I16" s="380">
        <v>63</v>
      </c>
      <c r="J16" s="376">
        <v>5</v>
      </c>
      <c r="K16" s="379">
        <v>0</v>
      </c>
    </row>
    <row r="17" spans="1:11" s="312" customFormat="1" ht="30.75" customHeight="1">
      <c r="A17" s="356">
        <v>14</v>
      </c>
      <c r="B17" s="375">
        <v>45407</v>
      </c>
      <c r="C17" s="376" t="s">
        <v>5826</v>
      </c>
      <c r="D17" s="376" t="s">
        <v>4630</v>
      </c>
      <c r="E17" s="376" t="s">
        <v>4549</v>
      </c>
      <c r="F17" s="377" t="s">
        <v>5946</v>
      </c>
      <c r="G17" s="378">
        <v>2</v>
      </c>
      <c r="H17" s="410">
        <v>2.8</v>
      </c>
      <c r="I17" s="376">
        <v>200</v>
      </c>
      <c r="J17" s="376">
        <v>5</v>
      </c>
      <c r="K17" s="379">
        <v>0</v>
      </c>
    </row>
    <row r="18" spans="1:11" s="312" customFormat="1" ht="30.75" customHeight="1">
      <c r="A18" s="356">
        <v>15</v>
      </c>
      <c r="B18" s="375">
        <v>45407</v>
      </c>
      <c r="C18" s="376" t="s">
        <v>5826</v>
      </c>
      <c r="D18" s="376" t="s">
        <v>4674</v>
      </c>
      <c r="E18" s="376" t="s">
        <v>4580</v>
      </c>
      <c r="F18" s="377" t="s">
        <v>5947</v>
      </c>
      <c r="G18" s="378">
        <v>3</v>
      </c>
      <c r="H18" s="410">
        <v>4.2</v>
      </c>
      <c r="I18" s="380">
        <v>63</v>
      </c>
      <c r="J18" s="376">
        <v>5</v>
      </c>
      <c r="K18" s="379">
        <v>0</v>
      </c>
    </row>
    <row r="19" spans="1:11" s="312" customFormat="1" ht="30.75" customHeight="1">
      <c r="A19" s="356">
        <v>16</v>
      </c>
      <c r="B19" s="375">
        <v>45411</v>
      </c>
      <c r="C19" s="376" t="s">
        <v>5836</v>
      </c>
      <c r="D19" s="376" t="s">
        <v>4604</v>
      </c>
      <c r="E19" s="376" t="s">
        <v>4570</v>
      </c>
      <c r="F19" s="377" t="s">
        <v>5948</v>
      </c>
      <c r="G19" s="378">
        <v>3</v>
      </c>
      <c r="H19" s="410">
        <v>3.2</v>
      </c>
      <c r="I19" s="376">
        <v>50</v>
      </c>
      <c r="J19" s="376">
        <v>6</v>
      </c>
      <c r="K19" s="379"/>
    </row>
    <row r="20" spans="1:11" s="312" customFormat="1" ht="30.75" customHeight="1">
      <c r="A20" s="372">
        <v>17</v>
      </c>
      <c r="B20" s="375">
        <v>45411</v>
      </c>
      <c r="C20" s="376" t="s">
        <v>5826</v>
      </c>
      <c r="D20" s="376" t="s">
        <v>4492</v>
      </c>
      <c r="E20" s="376" t="s">
        <v>4580</v>
      </c>
      <c r="F20" s="377" t="s">
        <v>5949</v>
      </c>
      <c r="G20" s="378">
        <v>2</v>
      </c>
      <c r="H20" s="410">
        <v>2.8</v>
      </c>
      <c r="I20" s="376">
        <v>63</v>
      </c>
      <c r="J20" s="376">
        <v>5</v>
      </c>
      <c r="K20" s="381"/>
    </row>
    <row r="21" spans="1:11" s="312" customFormat="1" ht="40.5">
      <c r="A21" s="370">
        <v>18</v>
      </c>
      <c r="B21" s="375">
        <v>45422</v>
      </c>
      <c r="C21" s="376" t="s">
        <v>5950</v>
      </c>
      <c r="D21" s="376" t="s">
        <v>5951</v>
      </c>
      <c r="E21" s="376" t="s">
        <v>5952</v>
      </c>
      <c r="F21" s="407" t="s">
        <v>5953</v>
      </c>
      <c r="G21" s="378">
        <v>483.2</v>
      </c>
      <c r="H21" s="410">
        <v>813.7</v>
      </c>
      <c r="I21" s="376">
        <v>100</v>
      </c>
      <c r="J21" s="376">
        <v>192</v>
      </c>
      <c r="K21" s="382"/>
    </row>
    <row r="22" spans="1:11" s="312" customFormat="1" ht="30.75" customHeight="1">
      <c r="A22" s="371">
        <v>19</v>
      </c>
      <c r="B22" s="375">
        <v>45425</v>
      </c>
      <c r="C22" s="376" t="s">
        <v>5829</v>
      </c>
      <c r="D22" s="376" t="s">
        <v>4527</v>
      </c>
      <c r="E22" s="376" t="s">
        <v>4719</v>
      </c>
      <c r="F22" s="377" t="s">
        <v>5954</v>
      </c>
      <c r="G22" s="378">
        <v>7</v>
      </c>
      <c r="H22" s="410">
        <v>9.8000000000000007</v>
      </c>
      <c r="I22" s="376">
        <v>150</v>
      </c>
      <c r="J22" s="376">
        <v>1</v>
      </c>
      <c r="K22" s="383"/>
    </row>
    <row r="23" spans="1:11" s="312" customFormat="1" ht="30.75" customHeight="1">
      <c r="A23" s="372">
        <v>20</v>
      </c>
      <c r="B23" s="375">
        <v>45426</v>
      </c>
      <c r="C23" s="376" t="s">
        <v>5955</v>
      </c>
      <c r="D23" s="376" t="s">
        <v>4492</v>
      </c>
      <c r="E23" s="376" t="s">
        <v>5928</v>
      </c>
      <c r="F23" s="377" t="s">
        <v>5956</v>
      </c>
      <c r="G23" s="378">
        <v>8</v>
      </c>
      <c r="H23" s="410">
        <v>4.8</v>
      </c>
      <c r="I23" s="376">
        <v>150</v>
      </c>
      <c r="J23" s="376">
        <v>3</v>
      </c>
      <c r="K23" s="381"/>
    </row>
    <row r="24" spans="1:11" s="312" customFormat="1" ht="54">
      <c r="A24" s="370">
        <v>21</v>
      </c>
      <c r="B24" s="375">
        <v>45435</v>
      </c>
      <c r="C24" s="376" t="s">
        <v>5957</v>
      </c>
      <c r="D24" s="376" t="s">
        <v>4481</v>
      </c>
      <c r="E24" s="380" t="s">
        <v>5958</v>
      </c>
      <c r="F24" s="377" t="s">
        <v>5959</v>
      </c>
      <c r="G24" s="378">
        <v>6400</v>
      </c>
      <c r="H24" s="410">
        <v>7680</v>
      </c>
      <c r="I24" s="376">
        <v>50</v>
      </c>
      <c r="J24" s="376">
        <v>42</v>
      </c>
      <c r="K24" s="382"/>
    </row>
    <row r="25" spans="1:11" s="312" customFormat="1" ht="30.75" customHeight="1">
      <c r="A25" s="371">
        <v>22</v>
      </c>
      <c r="B25" s="375">
        <v>45448</v>
      </c>
      <c r="C25" s="376" t="s">
        <v>5836</v>
      </c>
      <c r="D25" s="376" t="s">
        <v>5960</v>
      </c>
      <c r="E25" s="376" t="s">
        <v>4580</v>
      </c>
      <c r="F25" s="377" t="s">
        <v>5961</v>
      </c>
      <c r="G25" s="378">
        <v>194</v>
      </c>
      <c r="H25" s="410">
        <v>225.2</v>
      </c>
      <c r="I25" s="376">
        <v>100</v>
      </c>
      <c r="J25" s="376">
        <v>5</v>
      </c>
      <c r="K25" s="383">
        <v>103510</v>
      </c>
    </row>
    <row r="26" spans="1:11" s="312" customFormat="1" ht="30.75" customHeight="1">
      <c r="A26" s="356">
        <v>23</v>
      </c>
      <c r="B26" s="375">
        <v>45463</v>
      </c>
      <c r="C26" s="376" t="s">
        <v>5962</v>
      </c>
      <c r="D26" s="376" t="s">
        <v>4476</v>
      </c>
      <c r="E26" s="376" t="s">
        <v>4719</v>
      </c>
      <c r="F26" s="377" t="s">
        <v>5963</v>
      </c>
      <c r="G26" s="378">
        <v>8</v>
      </c>
      <c r="H26" s="410">
        <v>11.2</v>
      </c>
      <c r="I26" s="376">
        <v>400</v>
      </c>
      <c r="J26" s="376">
        <v>5</v>
      </c>
      <c r="K26" s="379"/>
    </row>
    <row r="27" spans="1:11" s="312" customFormat="1" ht="30.75" customHeight="1">
      <c r="A27" s="356">
        <v>24</v>
      </c>
      <c r="B27" s="375">
        <v>45474</v>
      </c>
      <c r="C27" s="376" t="s">
        <v>5964</v>
      </c>
      <c r="D27" s="376" t="s">
        <v>4481</v>
      </c>
      <c r="E27" s="380" t="s">
        <v>4497</v>
      </c>
      <c r="F27" s="377" t="s">
        <v>5965</v>
      </c>
      <c r="G27" s="378">
        <v>8</v>
      </c>
      <c r="H27" s="410">
        <v>12</v>
      </c>
      <c r="I27" s="376">
        <v>200</v>
      </c>
      <c r="J27" s="376">
        <v>1</v>
      </c>
      <c r="K27" s="379"/>
    </row>
    <row r="28" spans="1:11" s="312" customFormat="1" ht="30.75" customHeight="1">
      <c r="A28" s="356">
        <v>25</v>
      </c>
      <c r="B28" s="375">
        <v>45474</v>
      </c>
      <c r="C28" s="376" t="s">
        <v>5966</v>
      </c>
      <c r="D28" s="376" t="s">
        <v>4481</v>
      </c>
      <c r="E28" s="376" t="s">
        <v>4497</v>
      </c>
      <c r="F28" s="377" t="s">
        <v>5967</v>
      </c>
      <c r="G28" s="378">
        <v>9</v>
      </c>
      <c r="H28" s="410">
        <v>12.6</v>
      </c>
      <c r="I28" s="376">
        <v>63</v>
      </c>
      <c r="J28" s="376">
        <v>5</v>
      </c>
      <c r="K28" s="379"/>
    </row>
    <row r="29" spans="1:11" s="312" customFormat="1" ht="30.75" customHeight="1">
      <c r="A29" s="356">
        <v>26</v>
      </c>
      <c r="B29" s="375">
        <v>45476</v>
      </c>
      <c r="C29" s="376" t="s">
        <v>5968</v>
      </c>
      <c r="D29" s="376" t="s">
        <v>4476</v>
      </c>
      <c r="E29" s="376" t="s">
        <v>4577</v>
      </c>
      <c r="F29" s="377" t="s">
        <v>5969</v>
      </c>
      <c r="G29" s="378">
        <v>10</v>
      </c>
      <c r="H29" s="410">
        <v>14</v>
      </c>
      <c r="I29" s="376">
        <v>175</v>
      </c>
      <c r="J29" s="376">
        <v>3</v>
      </c>
      <c r="K29" s="379"/>
    </row>
    <row r="30" spans="1:11" s="312" customFormat="1" ht="54">
      <c r="A30" s="384">
        <v>27</v>
      </c>
      <c r="B30" s="385">
        <v>45478</v>
      </c>
      <c r="C30" s="386" t="s">
        <v>5970</v>
      </c>
      <c r="D30" s="390" t="s">
        <v>5971</v>
      </c>
      <c r="E30" s="390" t="s">
        <v>5972</v>
      </c>
      <c r="F30" s="415" t="s">
        <v>5973</v>
      </c>
      <c r="G30" s="388">
        <v>208</v>
      </c>
      <c r="H30" s="411">
        <v>124.8</v>
      </c>
      <c r="I30" s="386">
        <v>36</v>
      </c>
      <c r="J30" s="386">
        <v>5</v>
      </c>
      <c r="K30" s="389"/>
    </row>
    <row r="31" spans="1:11" s="312" customFormat="1" ht="30.75" customHeight="1">
      <c r="A31" s="356">
        <v>28</v>
      </c>
      <c r="B31" s="375">
        <v>45489</v>
      </c>
      <c r="C31" s="376" t="s">
        <v>4548</v>
      </c>
      <c r="D31" s="376" t="s">
        <v>4693</v>
      </c>
      <c r="E31" s="376" t="s">
        <v>4497</v>
      </c>
      <c r="F31" s="377" t="s">
        <v>5974</v>
      </c>
      <c r="G31" s="378">
        <v>98</v>
      </c>
      <c r="H31" s="410">
        <v>140.19999999999999</v>
      </c>
      <c r="I31" s="376">
        <v>65</v>
      </c>
      <c r="J31" s="376">
        <v>19</v>
      </c>
      <c r="K31" s="379">
        <v>83270</v>
      </c>
    </row>
    <row r="32" spans="1:11" s="312" customFormat="1" ht="30.75" customHeight="1">
      <c r="A32" s="356">
        <v>29</v>
      </c>
      <c r="B32" s="375">
        <v>45489</v>
      </c>
      <c r="C32" s="376" t="s">
        <v>5826</v>
      </c>
      <c r="D32" s="376" t="s">
        <v>4481</v>
      </c>
      <c r="E32" s="376" t="s">
        <v>4497</v>
      </c>
      <c r="F32" s="377" t="s">
        <v>5919</v>
      </c>
      <c r="G32" s="378">
        <v>2</v>
      </c>
      <c r="H32" s="410">
        <v>2.8</v>
      </c>
      <c r="I32" s="376">
        <v>63</v>
      </c>
      <c r="J32" s="376">
        <v>5</v>
      </c>
      <c r="K32" s="379"/>
    </row>
    <row r="33" spans="1:11" s="312" customFormat="1" ht="30.75" customHeight="1">
      <c r="A33" s="356">
        <v>30</v>
      </c>
      <c r="B33" s="375">
        <v>45497</v>
      </c>
      <c r="C33" s="376" t="s">
        <v>5826</v>
      </c>
      <c r="D33" s="376" t="s">
        <v>4558</v>
      </c>
      <c r="E33" s="376" t="s">
        <v>5975</v>
      </c>
      <c r="F33" s="407" t="s">
        <v>5920</v>
      </c>
      <c r="G33" s="378">
        <v>115</v>
      </c>
      <c r="H33" s="410">
        <v>161</v>
      </c>
      <c r="I33" s="376">
        <v>225</v>
      </c>
      <c r="J33" s="376">
        <v>5</v>
      </c>
      <c r="K33" s="379">
        <v>123000</v>
      </c>
    </row>
    <row r="34" spans="1:11" s="312" customFormat="1" ht="30.75" customHeight="1">
      <c r="A34" s="356">
        <v>31</v>
      </c>
      <c r="B34" s="375">
        <v>45505</v>
      </c>
      <c r="C34" s="376" t="s">
        <v>5976</v>
      </c>
      <c r="D34" s="376" t="s">
        <v>4481</v>
      </c>
      <c r="E34" s="376" t="s">
        <v>4482</v>
      </c>
      <c r="F34" s="377" t="s">
        <v>5977</v>
      </c>
      <c r="G34" s="378">
        <v>5.6</v>
      </c>
      <c r="H34" s="410">
        <v>5.6</v>
      </c>
      <c r="I34" s="376">
        <v>250</v>
      </c>
      <c r="J34" s="376">
        <v>25</v>
      </c>
      <c r="K34" s="379">
        <v>14000</v>
      </c>
    </row>
    <row r="35" spans="1:11" s="312" customFormat="1" ht="30.75" customHeight="1">
      <c r="A35" s="356">
        <v>32</v>
      </c>
      <c r="B35" s="375">
        <v>45525</v>
      </c>
      <c r="C35" s="376" t="s">
        <v>5829</v>
      </c>
      <c r="D35" s="376" t="s">
        <v>4543</v>
      </c>
      <c r="E35" s="376" t="s">
        <v>4482</v>
      </c>
      <c r="F35" s="377" t="s">
        <v>5978</v>
      </c>
      <c r="G35" s="378">
        <v>4</v>
      </c>
      <c r="H35" s="410">
        <v>3.2</v>
      </c>
      <c r="I35" s="376">
        <v>150</v>
      </c>
      <c r="J35" s="376">
        <v>30</v>
      </c>
      <c r="K35" s="379"/>
    </row>
    <row r="36" spans="1:11" s="312" customFormat="1" ht="30.75" customHeight="1">
      <c r="A36" s="356">
        <v>33</v>
      </c>
      <c r="B36" s="375">
        <v>45525</v>
      </c>
      <c r="C36" s="376" t="s">
        <v>5826</v>
      </c>
      <c r="D36" s="376" t="s">
        <v>4476</v>
      </c>
      <c r="E36" s="376" t="s">
        <v>4709</v>
      </c>
      <c r="F36" s="377" t="s">
        <v>5979</v>
      </c>
      <c r="G36" s="378">
        <v>4</v>
      </c>
      <c r="H36" s="410">
        <v>5.6</v>
      </c>
      <c r="I36" s="376">
        <v>90</v>
      </c>
      <c r="J36" s="376">
        <v>5</v>
      </c>
      <c r="K36" s="379"/>
    </row>
    <row r="37" spans="1:11" s="312" customFormat="1" ht="30.75" customHeight="1">
      <c r="A37" s="384">
        <v>34</v>
      </c>
      <c r="B37" s="385">
        <v>45531</v>
      </c>
      <c r="C37" s="386" t="s">
        <v>5980</v>
      </c>
      <c r="D37" s="386" t="s">
        <v>4700</v>
      </c>
      <c r="E37" s="390" t="s">
        <v>4580</v>
      </c>
      <c r="F37" s="387" t="s">
        <v>5981</v>
      </c>
      <c r="G37" s="388">
        <v>6</v>
      </c>
      <c r="H37" s="411">
        <v>9</v>
      </c>
      <c r="I37" s="386">
        <v>25</v>
      </c>
      <c r="J37" s="386">
        <v>46</v>
      </c>
      <c r="K37" s="391"/>
    </row>
    <row r="38" spans="1:11" s="312" customFormat="1" ht="30.75" customHeight="1">
      <c r="A38" s="356">
        <v>35</v>
      </c>
      <c r="B38" s="375">
        <v>45544</v>
      </c>
      <c r="C38" s="376" t="s">
        <v>5836</v>
      </c>
      <c r="D38" s="376" t="s">
        <v>5931</v>
      </c>
      <c r="E38" s="376" t="s">
        <v>4497</v>
      </c>
      <c r="F38" s="377" t="s">
        <v>5982</v>
      </c>
      <c r="G38" s="378">
        <v>7</v>
      </c>
      <c r="H38" s="410">
        <v>7</v>
      </c>
      <c r="I38" s="376">
        <v>50</v>
      </c>
      <c r="J38" s="376">
        <v>3</v>
      </c>
      <c r="K38" s="379"/>
    </row>
    <row r="39" spans="1:11" s="312" customFormat="1" ht="30.75" customHeight="1">
      <c r="A39" s="384">
        <v>36</v>
      </c>
      <c r="B39" s="375">
        <v>45572</v>
      </c>
      <c r="C39" s="376" t="s">
        <v>5826</v>
      </c>
      <c r="D39" s="376" t="s">
        <v>5983</v>
      </c>
      <c r="E39" s="376" t="s">
        <v>5975</v>
      </c>
      <c r="F39" s="377" t="s">
        <v>5984</v>
      </c>
      <c r="G39" s="378">
        <v>9</v>
      </c>
      <c r="H39" s="410">
        <v>12.6</v>
      </c>
      <c r="I39" s="376">
        <v>63</v>
      </c>
      <c r="J39" s="376">
        <v>5</v>
      </c>
      <c r="K39" s="379"/>
    </row>
    <row r="40" spans="1:11" s="312" customFormat="1" ht="30.75" customHeight="1">
      <c r="A40" s="356">
        <v>37</v>
      </c>
      <c r="B40" s="375">
        <v>45548</v>
      </c>
      <c r="C40" s="376" t="s">
        <v>5826</v>
      </c>
      <c r="D40" s="376" t="s">
        <v>4492</v>
      </c>
      <c r="E40" s="376" t="s">
        <v>4580</v>
      </c>
      <c r="F40" s="377" t="s">
        <v>5985</v>
      </c>
      <c r="G40" s="378">
        <v>3</v>
      </c>
      <c r="H40" s="410">
        <v>4.2</v>
      </c>
      <c r="I40" s="376">
        <v>63</v>
      </c>
      <c r="J40" s="376">
        <v>5</v>
      </c>
      <c r="K40" s="379"/>
    </row>
    <row r="41" spans="1:11" s="312" customFormat="1" ht="30.75" customHeight="1">
      <c r="A41" s="384">
        <v>38</v>
      </c>
      <c r="B41" s="375">
        <v>45554</v>
      </c>
      <c r="C41" s="376" t="s">
        <v>5829</v>
      </c>
      <c r="D41" s="376" t="s">
        <v>4543</v>
      </c>
      <c r="E41" s="376" t="s">
        <v>4482</v>
      </c>
      <c r="F41" s="377" t="s">
        <v>5986</v>
      </c>
      <c r="G41" s="378">
        <v>4</v>
      </c>
      <c r="H41" s="410">
        <v>3.2</v>
      </c>
      <c r="I41" s="376">
        <v>150</v>
      </c>
      <c r="J41" s="380" t="s">
        <v>5987</v>
      </c>
      <c r="K41" s="379"/>
    </row>
    <row r="42" spans="1:11" s="312" customFormat="1" ht="30.75" customHeight="1">
      <c r="A42" s="356">
        <v>39</v>
      </c>
      <c r="B42" s="392">
        <v>45569</v>
      </c>
      <c r="C42" s="393" t="s">
        <v>5829</v>
      </c>
      <c r="D42" s="393" t="s">
        <v>5983</v>
      </c>
      <c r="E42" s="376" t="s">
        <v>5975</v>
      </c>
      <c r="F42" s="377" t="s">
        <v>5988</v>
      </c>
      <c r="G42" s="378">
        <v>11</v>
      </c>
      <c r="H42" s="410">
        <v>15.4</v>
      </c>
      <c r="I42" s="376">
        <v>175</v>
      </c>
      <c r="J42" s="376">
        <v>3</v>
      </c>
      <c r="K42" s="379"/>
    </row>
    <row r="43" spans="1:11" s="312" customFormat="1" ht="30.75" customHeight="1">
      <c r="A43" s="384">
        <v>40</v>
      </c>
      <c r="B43" s="392"/>
      <c r="C43" s="393"/>
      <c r="D43" s="393"/>
      <c r="E43" s="376"/>
      <c r="F43" s="377" t="s">
        <v>5989</v>
      </c>
      <c r="G43" s="378"/>
      <c r="H43" s="410"/>
      <c r="I43" s="376"/>
      <c r="J43" s="376"/>
      <c r="K43" s="379"/>
    </row>
    <row r="44" spans="1:11" s="312" customFormat="1" ht="30.75" customHeight="1">
      <c r="A44" s="356">
        <v>41</v>
      </c>
      <c r="B44" s="392"/>
      <c r="C44" s="393" t="s">
        <v>5990</v>
      </c>
      <c r="D44" s="393"/>
      <c r="E44" s="376"/>
      <c r="F44" s="377" t="s">
        <v>5918</v>
      </c>
      <c r="G44" s="378">
        <v>160</v>
      </c>
      <c r="H44" s="410">
        <v>256</v>
      </c>
      <c r="I44" s="376">
        <v>300</v>
      </c>
      <c r="J44" s="376">
        <v>30</v>
      </c>
      <c r="K44" s="379">
        <v>670890</v>
      </c>
    </row>
    <row r="45" spans="1:11" s="284" customFormat="1" ht="30.75" customHeight="1">
      <c r="A45" s="384">
        <v>42</v>
      </c>
      <c r="B45" s="394"/>
      <c r="C45" s="395" t="s">
        <v>4548</v>
      </c>
      <c r="D45" s="395"/>
      <c r="E45" s="396"/>
      <c r="F45" s="397" t="s">
        <v>5991</v>
      </c>
      <c r="G45" s="398"/>
      <c r="H45" s="412"/>
      <c r="I45" s="396"/>
      <c r="J45" s="396"/>
      <c r="K45" s="399"/>
    </row>
    <row r="46" spans="1:11" s="284" customFormat="1" ht="30.75" customHeight="1">
      <c r="A46" s="356">
        <v>43</v>
      </c>
      <c r="B46" s="366"/>
      <c r="C46" s="363"/>
      <c r="D46" s="363"/>
      <c r="E46" s="363"/>
      <c r="F46" s="364" t="s">
        <v>5992</v>
      </c>
      <c r="G46" s="368"/>
      <c r="H46" s="413"/>
      <c r="I46" s="363"/>
      <c r="J46" s="363"/>
      <c r="K46" s="365"/>
    </row>
    <row r="47" spans="1:11" s="284" customFormat="1" ht="30.75" customHeight="1">
      <c r="A47" s="384">
        <v>44</v>
      </c>
      <c r="B47" s="366"/>
      <c r="C47" s="363"/>
      <c r="D47" s="363"/>
      <c r="E47" s="363"/>
      <c r="F47" s="364" t="s">
        <v>5993</v>
      </c>
      <c r="G47" s="368"/>
      <c r="H47" s="413"/>
      <c r="I47" s="363"/>
      <c r="J47" s="363"/>
      <c r="K47" s="365"/>
    </row>
    <row r="48" spans="1:11" s="284" customFormat="1" ht="30.75" customHeight="1">
      <c r="A48" s="356">
        <v>45</v>
      </c>
      <c r="B48" s="366"/>
      <c r="C48" s="363" t="s">
        <v>5826</v>
      </c>
      <c r="D48" s="363"/>
      <c r="E48" s="363"/>
      <c r="F48" s="364" t="s">
        <v>5994</v>
      </c>
      <c r="G48" s="368"/>
      <c r="H48" s="413"/>
      <c r="I48" s="363"/>
      <c r="J48" s="363"/>
      <c r="K48" s="365"/>
    </row>
    <row r="49" spans="1:11" s="284" customFormat="1" ht="30.75" customHeight="1">
      <c r="A49" s="384">
        <v>46</v>
      </c>
      <c r="B49" s="366"/>
      <c r="C49" s="363" t="s">
        <v>5829</v>
      </c>
      <c r="D49" s="363"/>
      <c r="E49" s="363"/>
      <c r="F49" s="364" t="s">
        <v>5995</v>
      </c>
      <c r="G49" s="368"/>
      <c r="H49" s="413"/>
      <c r="I49" s="363"/>
      <c r="J49" s="363"/>
      <c r="K49" s="365"/>
    </row>
    <row r="50" spans="1:11" s="284" customFormat="1" ht="30.75" customHeight="1">
      <c r="A50" s="356">
        <v>47</v>
      </c>
      <c r="B50" s="366">
        <v>45595</v>
      </c>
      <c r="C50" s="363" t="s">
        <v>5826</v>
      </c>
      <c r="D50" s="363" t="s">
        <v>5996</v>
      </c>
      <c r="E50" s="363" t="s">
        <v>5975</v>
      </c>
      <c r="F50" s="364" t="s">
        <v>5997</v>
      </c>
      <c r="G50" s="368">
        <v>2</v>
      </c>
      <c r="H50" s="413">
        <v>2.8</v>
      </c>
      <c r="I50" s="363">
        <v>63</v>
      </c>
      <c r="J50" s="363">
        <v>5</v>
      </c>
      <c r="K50" s="365"/>
    </row>
    <row r="51" spans="1:11" s="284" customFormat="1" ht="30.75" customHeight="1">
      <c r="A51" s="384">
        <v>48</v>
      </c>
      <c r="B51" s="366">
        <v>45595</v>
      </c>
      <c r="C51" s="363" t="s">
        <v>5970</v>
      </c>
      <c r="D51" s="400" t="s">
        <v>4492</v>
      </c>
      <c r="E51" s="363" t="s">
        <v>4580</v>
      </c>
      <c r="F51" s="364" t="s">
        <v>5998</v>
      </c>
      <c r="G51" s="368">
        <v>4</v>
      </c>
      <c r="H51" s="413">
        <v>1.6</v>
      </c>
      <c r="I51" s="363">
        <v>150</v>
      </c>
      <c r="J51" s="363">
        <v>1</v>
      </c>
      <c r="K51" s="365"/>
    </row>
    <row r="52" spans="1:11" s="284" customFormat="1" ht="30.75" customHeight="1">
      <c r="A52" s="356">
        <v>49</v>
      </c>
      <c r="B52" s="366">
        <v>45595</v>
      </c>
      <c r="C52" s="363" t="s">
        <v>5829</v>
      </c>
      <c r="D52" s="400" t="s">
        <v>5999</v>
      </c>
      <c r="E52" s="363" t="s">
        <v>5975</v>
      </c>
      <c r="F52" s="364" t="s">
        <v>6000</v>
      </c>
      <c r="G52" s="368">
        <v>12</v>
      </c>
      <c r="H52" s="413">
        <v>16.8</v>
      </c>
      <c r="I52" s="363">
        <v>150</v>
      </c>
      <c r="J52" s="363">
        <v>3</v>
      </c>
      <c r="K52" s="365"/>
    </row>
    <row r="53" spans="1:11" s="284" customFormat="1" ht="30.75" customHeight="1">
      <c r="A53" s="384">
        <v>50</v>
      </c>
      <c r="B53" s="366">
        <v>45597</v>
      </c>
      <c r="C53" s="363" t="s">
        <v>4548</v>
      </c>
      <c r="D53" s="363" t="s">
        <v>5983</v>
      </c>
      <c r="E53" s="363" t="s">
        <v>5975</v>
      </c>
      <c r="F53" s="364" t="s">
        <v>6001</v>
      </c>
      <c r="G53" s="368">
        <v>9</v>
      </c>
      <c r="H53" s="413">
        <v>22.5</v>
      </c>
      <c r="I53" s="363">
        <v>100</v>
      </c>
      <c r="J53" s="363">
        <v>6</v>
      </c>
      <c r="K53" s="401">
        <v>112310</v>
      </c>
    </row>
    <row r="54" spans="1:11" s="284" customFormat="1" ht="30.75" customHeight="1">
      <c r="A54" s="356">
        <v>51</v>
      </c>
      <c r="B54" s="366">
        <v>45601</v>
      </c>
      <c r="C54" s="363" t="s">
        <v>6002</v>
      </c>
      <c r="D54" s="363" t="s">
        <v>4700</v>
      </c>
      <c r="E54" s="363" t="s">
        <v>4709</v>
      </c>
      <c r="F54" s="364" t="s">
        <v>6003</v>
      </c>
      <c r="G54" s="368">
        <v>25</v>
      </c>
      <c r="H54" s="413">
        <v>60</v>
      </c>
      <c r="I54" s="363">
        <v>300</v>
      </c>
      <c r="J54" s="363">
        <v>4</v>
      </c>
      <c r="K54" s="401">
        <v>31460</v>
      </c>
    </row>
    <row r="55" spans="1:11" s="284" customFormat="1" ht="30.75" customHeight="1">
      <c r="A55" s="384">
        <v>52</v>
      </c>
      <c r="B55" s="366">
        <v>45602</v>
      </c>
      <c r="C55" s="363" t="s">
        <v>5826</v>
      </c>
      <c r="D55" s="363" t="s">
        <v>6004</v>
      </c>
      <c r="E55" s="363" t="s">
        <v>6005</v>
      </c>
      <c r="F55" s="364" t="s">
        <v>6006</v>
      </c>
      <c r="G55" s="368">
        <v>2</v>
      </c>
      <c r="H55" s="413">
        <v>2.8</v>
      </c>
      <c r="I55" s="363">
        <v>63</v>
      </c>
      <c r="J55" s="363">
        <v>5</v>
      </c>
      <c r="K55" s="401"/>
    </row>
    <row r="56" spans="1:11" s="284" customFormat="1" ht="30.75" customHeight="1">
      <c r="A56" s="356">
        <v>53</v>
      </c>
      <c r="B56" s="366">
        <v>45608</v>
      </c>
      <c r="C56" s="363" t="s">
        <v>5826</v>
      </c>
      <c r="D56" s="363" t="s">
        <v>4645</v>
      </c>
      <c r="E56" s="363" t="s">
        <v>4646</v>
      </c>
      <c r="F56" s="364" t="s">
        <v>6007</v>
      </c>
      <c r="G56" s="368">
        <v>2.6</v>
      </c>
      <c r="H56" s="413">
        <v>3.6</v>
      </c>
      <c r="I56" s="363">
        <v>63</v>
      </c>
      <c r="J56" s="363">
        <v>5</v>
      </c>
      <c r="K56" s="365"/>
    </row>
    <row r="57" spans="1:11" s="284" customFormat="1" ht="30.75" customHeight="1">
      <c r="A57" s="384">
        <v>54</v>
      </c>
      <c r="B57" s="366">
        <v>45614</v>
      </c>
      <c r="C57" s="363" t="s">
        <v>5826</v>
      </c>
      <c r="D57" s="363" t="s">
        <v>6008</v>
      </c>
      <c r="E57" s="367" t="s">
        <v>4497</v>
      </c>
      <c r="F57" s="364" t="s">
        <v>6009</v>
      </c>
      <c r="G57" s="368">
        <v>8</v>
      </c>
      <c r="H57" s="413">
        <v>11.2</v>
      </c>
      <c r="I57" s="363">
        <v>63</v>
      </c>
      <c r="J57" s="363">
        <v>5</v>
      </c>
      <c r="K57" s="365"/>
    </row>
    <row r="58" spans="1:11" s="284" customFormat="1" ht="30.75" customHeight="1">
      <c r="A58" s="356">
        <v>55</v>
      </c>
      <c r="B58" s="366"/>
      <c r="C58" s="363" t="s">
        <v>6010</v>
      </c>
      <c r="D58" s="363" t="s">
        <v>4481</v>
      </c>
      <c r="E58" s="363" t="s">
        <v>4497</v>
      </c>
      <c r="F58" s="364" t="s">
        <v>6011</v>
      </c>
      <c r="G58" s="368">
        <v>28</v>
      </c>
      <c r="H58" s="413">
        <v>16.8</v>
      </c>
      <c r="I58" s="363">
        <v>50</v>
      </c>
      <c r="J58" s="363">
        <v>30</v>
      </c>
      <c r="K58" s="365"/>
    </row>
    <row r="59" spans="1:11" s="284" customFormat="1" ht="30.75" customHeight="1">
      <c r="A59" s="384">
        <v>56</v>
      </c>
      <c r="B59" s="366"/>
      <c r="C59" s="363" t="s">
        <v>5826</v>
      </c>
      <c r="D59" s="363"/>
      <c r="E59" s="363"/>
      <c r="F59" s="364" t="s">
        <v>6012</v>
      </c>
      <c r="G59" s="368"/>
      <c r="H59" s="413"/>
      <c r="I59" s="363"/>
      <c r="J59" s="363"/>
      <c r="K59" s="365"/>
    </row>
    <row r="60" spans="1:11" s="284" customFormat="1" ht="30.75" customHeight="1">
      <c r="A60" s="356">
        <v>57</v>
      </c>
      <c r="B60" s="402"/>
      <c r="C60" s="396" t="s">
        <v>5836</v>
      </c>
      <c r="D60" s="396" t="s">
        <v>6013</v>
      </c>
      <c r="E60" s="396" t="s">
        <v>5975</v>
      </c>
      <c r="F60" s="397" t="s">
        <v>6014</v>
      </c>
      <c r="G60" s="398">
        <v>17</v>
      </c>
      <c r="H60" s="412">
        <v>34</v>
      </c>
      <c r="I60" s="396">
        <v>50</v>
      </c>
      <c r="J60" s="396">
        <v>10</v>
      </c>
      <c r="K60" s="399">
        <v>28930</v>
      </c>
    </row>
    <row r="61" spans="1:11" s="284" customFormat="1" ht="30.75" customHeight="1">
      <c r="A61" s="384">
        <v>58</v>
      </c>
      <c r="B61" s="366"/>
      <c r="C61" s="363" t="s">
        <v>5826</v>
      </c>
      <c r="D61" s="363"/>
      <c r="E61" s="363"/>
      <c r="F61" s="364" t="s">
        <v>6015</v>
      </c>
      <c r="G61" s="368"/>
      <c r="H61" s="413"/>
      <c r="I61" s="363"/>
      <c r="J61" s="363"/>
      <c r="K61" s="365"/>
    </row>
    <row r="62" spans="1:11" s="284" customFormat="1" ht="67.5">
      <c r="A62" s="356">
        <v>59</v>
      </c>
      <c r="B62" s="366"/>
      <c r="C62" s="363"/>
      <c r="D62" s="367" t="s">
        <v>6016</v>
      </c>
      <c r="E62" s="363"/>
      <c r="F62" s="414" t="s">
        <v>6017</v>
      </c>
      <c r="G62" s="368">
        <v>16</v>
      </c>
      <c r="H62" s="413">
        <v>16</v>
      </c>
      <c r="I62" s="363"/>
      <c r="J62" s="363">
        <v>90</v>
      </c>
      <c r="K62" s="365"/>
    </row>
    <row r="63" spans="1:11" s="284" customFormat="1" ht="30.75" customHeight="1">
      <c r="A63" s="384">
        <v>60</v>
      </c>
      <c r="B63" s="366"/>
      <c r="C63" s="363" t="s">
        <v>5836</v>
      </c>
      <c r="D63" s="363" t="s">
        <v>4481</v>
      </c>
      <c r="E63" s="363" t="s">
        <v>4482</v>
      </c>
      <c r="F63" s="364" t="s">
        <v>6018</v>
      </c>
      <c r="G63" s="368">
        <v>1</v>
      </c>
      <c r="H63" s="413">
        <v>2</v>
      </c>
      <c r="I63" s="363">
        <v>50</v>
      </c>
      <c r="J63" s="363">
        <v>5</v>
      </c>
      <c r="K63" s="365"/>
    </row>
    <row r="64" spans="1:11" s="284" customFormat="1" ht="30.75" customHeight="1">
      <c r="A64" s="356">
        <v>61</v>
      </c>
      <c r="B64" s="366"/>
      <c r="C64" s="363" t="s">
        <v>6002</v>
      </c>
      <c r="D64" s="363" t="s">
        <v>4700</v>
      </c>
      <c r="E64" s="363" t="s">
        <v>4709</v>
      </c>
      <c r="F64" s="364" t="s">
        <v>6003</v>
      </c>
      <c r="G64" s="368">
        <v>5</v>
      </c>
      <c r="H64" s="413">
        <v>14.4</v>
      </c>
      <c r="I64" s="363">
        <v>300</v>
      </c>
      <c r="J64" s="363">
        <v>4</v>
      </c>
      <c r="K64" s="365"/>
    </row>
    <row r="65" spans="1:11" s="284" customFormat="1" ht="30.75" customHeight="1">
      <c r="A65" s="384">
        <v>62</v>
      </c>
      <c r="B65" s="366"/>
      <c r="C65" s="363"/>
      <c r="D65" s="363"/>
      <c r="E65" s="363"/>
      <c r="F65" s="364" t="s">
        <v>6019</v>
      </c>
      <c r="G65" s="368"/>
      <c r="H65" s="413"/>
      <c r="I65" s="363"/>
      <c r="J65" s="363"/>
      <c r="K65" s="365"/>
    </row>
    <row r="66" spans="1:11" s="284" customFormat="1" ht="30.75" customHeight="1">
      <c r="A66" s="356">
        <v>63</v>
      </c>
      <c r="B66" s="366"/>
      <c r="C66" s="363" t="s">
        <v>5826</v>
      </c>
      <c r="D66" s="363" t="s">
        <v>6020</v>
      </c>
      <c r="E66" s="363" t="s">
        <v>4528</v>
      </c>
      <c r="F66" s="364" t="s">
        <v>6021</v>
      </c>
      <c r="G66" s="368">
        <v>3</v>
      </c>
      <c r="H66" s="413">
        <v>4.2</v>
      </c>
      <c r="I66" s="363">
        <v>63</v>
      </c>
      <c r="J66" s="363">
        <v>5</v>
      </c>
      <c r="K66" s="365"/>
    </row>
    <row r="67" spans="1:11" s="284" customFormat="1" ht="30.75" customHeight="1">
      <c r="A67" s="384">
        <v>64</v>
      </c>
      <c r="B67" s="402"/>
      <c r="C67" s="363" t="s">
        <v>5826</v>
      </c>
      <c r="D67" s="363" t="s">
        <v>6020</v>
      </c>
      <c r="E67" s="363" t="s">
        <v>4528</v>
      </c>
      <c r="F67" s="397" t="s">
        <v>6022</v>
      </c>
      <c r="G67" s="398"/>
      <c r="H67" s="412"/>
      <c r="I67" s="396"/>
      <c r="J67" s="396"/>
      <c r="K67" s="403"/>
    </row>
    <row r="68" spans="1:11" s="284" customFormat="1" ht="30.75" customHeight="1">
      <c r="A68" s="356">
        <v>65</v>
      </c>
      <c r="B68" s="366"/>
      <c r="C68" s="363" t="s">
        <v>5826</v>
      </c>
      <c r="D68" s="363"/>
      <c r="E68" s="363"/>
      <c r="F68" s="364" t="s">
        <v>6023</v>
      </c>
      <c r="G68" s="368"/>
      <c r="H68" s="413"/>
      <c r="I68" s="363"/>
      <c r="J68" s="363"/>
      <c r="K68" s="404"/>
    </row>
    <row r="69" spans="1:11" s="284" customFormat="1" ht="30.75" customHeight="1">
      <c r="A69" s="384">
        <v>66</v>
      </c>
      <c r="B69" s="366"/>
      <c r="C69" s="363" t="s">
        <v>5829</v>
      </c>
      <c r="D69" s="363"/>
      <c r="E69" s="363"/>
      <c r="F69" s="364" t="s">
        <v>6001</v>
      </c>
      <c r="G69" s="368"/>
      <c r="H69" s="413"/>
      <c r="I69" s="363"/>
      <c r="J69" s="363"/>
      <c r="K69" s="365"/>
    </row>
    <row r="70" spans="1:11" s="284" customFormat="1" ht="30.75" customHeight="1">
      <c r="A70" s="356">
        <v>67</v>
      </c>
      <c r="B70" s="366"/>
      <c r="C70" s="363" t="s">
        <v>6024</v>
      </c>
      <c r="D70" s="363" t="s">
        <v>4630</v>
      </c>
      <c r="E70" s="363"/>
      <c r="F70" s="364" t="s">
        <v>6025</v>
      </c>
      <c r="G70" s="368">
        <v>20</v>
      </c>
      <c r="H70" s="413">
        <v>60</v>
      </c>
      <c r="I70" s="363">
        <v>400</v>
      </c>
      <c r="J70" s="363">
        <v>6</v>
      </c>
      <c r="K70" s="365">
        <v>34320</v>
      </c>
    </row>
    <row r="71" spans="1:11" s="284" customFormat="1" ht="30.75" customHeight="1">
      <c r="A71" s="384">
        <v>68</v>
      </c>
      <c r="B71" s="366"/>
      <c r="C71" s="363" t="s">
        <v>5826</v>
      </c>
      <c r="D71" s="363"/>
      <c r="E71" s="363"/>
      <c r="F71" s="364" t="s">
        <v>6003</v>
      </c>
      <c r="G71" s="368"/>
      <c r="H71" s="413"/>
      <c r="I71" s="363"/>
      <c r="J71" s="363"/>
      <c r="K71" s="365"/>
    </row>
  </sheetData>
  <mergeCells count="1">
    <mergeCell ref="A2:K2"/>
  </mergeCells>
  <phoneticPr fontId="8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E311D-E26F-4635-B31F-4B6E97F99DBD}">
  <dimension ref="A1:P100"/>
  <sheetViews>
    <sheetView zoomScale="85" zoomScaleNormal="85" workbookViewId="0">
      <pane ySplit="3" topLeftCell="A4" activePane="bottomLeft" state="frozen"/>
      <selection pane="bottomLeft" activeCell="D113" sqref="D113"/>
    </sheetView>
  </sheetViews>
  <sheetFormatPr defaultRowHeight="13.5"/>
  <cols>
    <col min="2" max="2" width="10.6640625" customWidth="1"/>
    <col min="3" max="3" width="28.77734375" bestFit="1" customWidth="1"/>
    <col min="4" max="4" width="63.5546875" customWidth="1"/>
    <col min="5" max="5" width="33" bestFit="1" customWidth="1"/>
    <col min="6" max="6" width="36.21875" bestFit="1" customWidth="1"/>
    <col min="8" max="8" width="8.88671875" style="355"/>
    <col min="9" max="9" width="11.77734375" bestFit="1" customWidth="1"/>
    <col min="11" max="11" width="13.21875" customWidth="1"/>
  </cols>
  <sheetData>
    <row r="1" spans="1:11" s="312" customFormat="1">
      <c r="A1" s="280"/>
      <c r="B1" s="280"/>
      <c r="C1" s="280"/>
      <c r="D1" s="280"/>
      <c r="E1" s="280"/>
      <c r="F1" s="293"/>
      <c r="G1" s="280"/>
      <c r="H1" s="353"/>
      <c r="I1" s="280"/>
      <c r="J1" s="280"/>
      <c r="K1" s="311"/>
    </row>
    <row r="2" spans="1:11" s="312" customFormat="1" ht="51" customHeight="1">
      <c r="A2" s="508" t="s">
        <v>670</v>
      </c>
      <c r="B2" s="509"/>
      <c r="C2" s="509"/>
      <c r="D2" s="509"/>
      <c r="E2" s="509"/>
      <c r="F2" s="509"/>
      <c r="G2" s="509"/>
      <c r="H2" s="509"/>
      <c r="I2" s="509"/>
      <c r="J2" s="509"/>
      <c r="K2" s="509"/>
    </row>
    <row r="3" spans="1:11" s="312" customFormat="1" ht="27">
      <c r="A3" s="356" t="s">
        <v>5566</v>
      </c>
      <c r="B3" s="357" t="s">
        <v>4459</v>
      </c>
      <c r="C3" s="358" t="s">
        <v>4460</v>
      </c>
      <c r="D3" s="359" t="s">
        <v>4461</v>
      </c>
      <c r="E3" s="359" t="s">
        <v>4462</v>
      </c>
      <c r="F3" s="361" t="s">
        <v>4463</v>
      </c>
      <c r="G3" s="359" t="s">
        <v>4464</v>
      </c>
      <c r="H3" s="409" t="s">
        <v>4465</v>
      </c>
      <c r="I3" s="359" t="s">
        <v>4466</v>
      </c>
      <c r="J3" s="359" t="s">
        <v>4467</v>
      </c>
      <c r="K3" s="313" t="s">
        <v>5400</v>
      </c>
    </row>
    <row r="4" spans="1:11" s="312" customFormat="1" ht="30.75" customHeight="1">
      <c r="A4" s="356">
        <v>1</v>
      </c>
      <c r="B4" s="314">
        <v>45735</v>
      </c>
      <c r="C4" s="350" t="s">
        <v>6026</v>
      </c>
      <c r="D4" s="315" t="s">
        <v>5813</v>
      </c>
      <c r="E4" s="315" t="s">
        <v>4878</v>
      </c>
      <c r="F4" s="316" t="s">
        <v>6027</v>
      </c>
      <c r="G4" s="317">
        <v>2.5</v>
      </c>
      <c r="H4" s="354">
        <v>7.5</v>
      </c>
      <c r="I4" s="315">
        <v>200</v>
      </c>
      <c r="J4" s="315">
        <v>1</v>
      </c>
      <c r="K4" s="318">
        <v>12650</v>
      </c>
    </row>
    <row r="5" spans="1:11" s="312" customFormat="1" ht="57.75" customHeight="1">
      <c r="A5" s="356">
        <v>2</v>
      </c>
      <c r="B5" s="314">
        <v>45737</v>
      </c>
      <c r="C5" s="315" t="s">
        <v>5326</v>
      </c>
      <c r="D5" s="315" t="s">
        <v>6028</v>
      </c>
      <c r="E5" s="315" t="s">
        <v>6029</v>
      </c>
      <c r="F5" s="352" t="s">
        <v>6030</v>
      </c>
      <c r="G5" s="317">
        <v>873</v>
      </c>
      <c r="H5" s="354">
        <v>1220</v>
      </c>
      <c r="I5" s="315">
        <v>100</v>
      </c>
      <c r="J5" s="315">
        <v>8</v>
      </c>
      <c r="K5" s="318">
        <v>853050</v>
      </c>
    </row>
    <row r="6" spans="1:11" s="312" customFormat="1" ht="30.75" customHeight="1">
      <c r="A6" s="356">
        <v>3</v>
      </c>
      <c r="B6" s="314">
        <v>45737</v>
      </c>
      <c r="C6" s="315" t="s">
        <v>6031</v>
      </c>
      <c r="D6" s="315" t="s">
        <v>6032</v>
      </c>
      <c r="E6" s="315" t="s">
        <v>6033</v>
      </c>
      <c r="F6" s="316" t="s">
        <v>6034</v>
      </c>
      <c r="G6" s="317">
        <v>426</v>
      </c>
      <c r="H6" s="354">
        <v>895.2</v>
      </c>
      <c r="I6" s="315">
        <v>250</v>
      </c>
      <c r="J6" s="315">
        <v>40</v>
      </c>
      <c r="K6" s="318">
        <v>3103430</v>
      </c>
    </row>
    <row r="7" spans="1:11" s="312" customFormat="1" ht="30.75" customHeight="1">
      <c r="A7" s="356">
        <v>4</v>
      </c>
      <c r="B7" s="314">
        <v>45754</v>
      </c>
      <c r="C7" s="315" t="s">
        <v>6036</v>
      </c>
      <c r="D7" s="315" t="s">
        <v>6038</v>
      </c>
      <c r="E7" s="315" t="s">
        <v>4878</v>
      </c>
      <c r="F7" s="352" t="s">
        <v>6037</v>
      </c>
      <c r="G7" s="317">
        <v>1</v>
      </c>
      <c r="H7" s="354">
        <v>1.2</v>
      </c>
      <c r="I7" s="315">
        <v>200</v>
      </c>
      <c r="J7" s="315">
        <v>1</v>
      </c>
      <c r="K7" s="318">
        <v>0</v>
      </c>
    </row>
    <row r="8" spans="1:11" s="312" customFormat="1" ht="30.75" customHeight="1">
      <c r="A8" s="356">
        <v>5</v>
      </c>
      <c r="B8" s="314">
        <v>45762</v>
      </c>
      <c r="C8" s="315" t="s">
        <v>6035</v>
      </c>
      <c r="D8" s="315" t="s">
        <v>6039</v>
      </c>
      <c r="E8" s="315" t="s">
        <v>4878</v>
      </c>
      <c r="F8" s="316" t="s">
        <v>6040</v>
      </c>
      <c r="G8" s="317">
        <v>3</v>
      </c>
      <c r="H8" s="354">
        <v>4.2</v>
      </c>
      <c r="I8" s="315">
        <v>63</v>
      </c>
      <c r="J8" s="315">
        <v>5</v>
      </c>
      <c r="K8" s="318">
        <v>0</v>
      </c>
    </row>
    <row r="9" spans="1:11" s="312" customFormat="1" ht="30.75" customHeight="1">
      <c r="A9" s="356">
        <v>6</v>
      </c>
      <c r="B9" s="314">
        <v>45762</v>
      </c>
      <c r="C9" s="315" t="s">
        <v>6035</v>
      </c>
      <c r="D9" s="315" t="s">
        <v>6042</v>
      </c>
      <c r="E9" s="315" t="s">
        <v>4878</v>
      </c>
      <c r="F9" s="316" t="s">
        <v>6041</v>
      </c>
      <c r="G9" s="317">
        <v>1</v>
      </c>
      <c r="H9" s="354">
        <v>1.4</v>
      </c>
      <c r="I9" s="315">
        <v>63</v>
      </c>
      <c r="J9" s="315">
        <v>5</v>
      </c>
      <c r="K9" s="318">
        <v>0</v>
      </c>
    </row>
    <row r="10" spans="1:11" s="312" customFormat="1" ht="30.75" customHeight="1">
      <c r="A10" s="356">
        <v>7</v>
      </c>
      <c r="B10" s="314">
        <v>45762</v>
      </c>
      <c r="C10" s="315" t="s">
        <v>6035</v>
      </c>
      <c r="D10" s="315" t="s">
        <v>6043</v>
      </c>
      <c r="E10" s="315" t="s">
        <v>6044</v>
      </c>
      <c r="F10" s="316" t="s">
        <v>6045</v>
      </c>
      <c r="G10" s="317">
        <v>1.5</v>
      </c>
      <c r="H10" s="354">
        <v>2.1</v>
      </c>
      <c r="I10" s="315">
        <v>63</v>
      </c>
      <c r="J10" s="315">
        <v>5</v>
      </c>
      <c r="K10" s="318">
        <v>0</v>
      </c>
    </row>
    <row r="11" spans="1:11" s="312" customFormat="1" ht="30.75" customHeight="1">
      <c r="A11" s="356">
        <v>8</v>
      </c>
      <c r="B11" s="314">
        <v>45762</v>
      </c>
      <c r="C11" s="315" t="s">
        <v>6035</v>
      </c>
      <c r="D11" s="315" t="s">
        <v>6047</v>
      </c>
      <c r="E11" s="315" t="s">
        <v>6044</v>
      </c>
      <c r="F11" s="316" t="s">
        <v>6046</v>
      </c>
      <c r="G11" s="317">
        <v>1</v>
      </c>
      <c r="H11" s="354">
        <v>1.4</v>
      </c>
      <c r="I11" s="315">
        <v>63</v>
      </c>
      <c r="J11" s="315">
        <v>5</v>
      </c>
      <c r="K11" s="318">
        <v>0</v>
      </c>
    </row>
    <row r="12" spans="1:11" s="312" customFormat="1" ht="30.75" customHeight="1">
      <c r="A12" s="356">
        <v>9</v>
      </c>
      <c r="B12" s="314">
        <v>45762</v>
      </c>
      <c r="C12" s="315" t="s">
        <v>6035</v>
      </c>
      <c r="D12" s="315" t="s">
        <v>6049</v>
      </c>
      <c r="E12" s="315" t="s">
        <v>6050</v>
      </c>
      <c r="F12" s="316" t="s">
        <v>6048</v>
      </c>
      <c r="G12" s="317">
        <v>2</v>
      </c>
      <c r="H12" s="354">
        <v>2.8</v>
      </c>
      <c r="I12" s="315">
        <v>63</v>
      </c>
      <c r="J12" s="315">
        <v>5</v>
      </c>
      <c r="K12" s="318">
        <v>0</v>
      </c>
    </row>
    <row r="13" spans="1:11" s="312" customFormat="1" ht="30.75" customHeight="1">
      <c r="A13" s="356">
        <v>10</v>
      </c>
      <c r="B13" s="314">
        <v>45770</v>
      </c>
      <c r="C13" s="315" t="s">
        <v>6035</v>
      </c>
      <c r="D13" s="315" t="s">
        <v>6051</v>
      </c>
      <c r="E13" s="315" t="s">
        <v>6052</v>
      </c>
      <c r="F13" s="316" t="s">
        <v>6053</v>
      </c>
      <c r="G13" s="317">
        <v>6</v>
      </c>
      <c r="H13" s="354">
        <v>8.4</v>
      </c>
      <c r="I13" s="351">
        <v>50</v>
      </c>
      <c r="J13" s="315">
        <v>5</v>
      </c>
      <c r="K13" s="318">
        <v>0</v>
      </c>
    </row>
    <row r="14" spans="1:11" s="312" customFormat="1" ht="30.75" customHeight="1">
      <c r="A14" s="356">
        <v>11</v>
      </c>
      <c r="B14" s="314">
        <v>45770</v>
      </c>
      <c r="C14" s="315" t="s">
        <v>6054</v>
      </c>
      <c r="D14" s="315" t="s">
        <v>6056</v>
      </c>
      <c r="E14" s="315" t="s">
        <v>6057</v>
      </c>
      <c r="F14" s="316" t="s">
        <v>6055</v>
      </c>
      <c r="G14" s="317">
        <v>1</v>
      </c>
      <c r="H14" s="354">
        <v>1</v>
      </c>
      <c r="I14" s="315" t="s">
        <v>6058</v>
      </c>
      <c r="J14" s="315">
        <v>7</v>
      </c>
      <c r="K14" s="318">
        <v>0</v>
      </c>
    </row>
    <row r="15" spans="1:11" s="312" customFormat="1" ht="30.75" customHeight="1">
      <c r="A15" s="356">
        <v>12</v>
      </c>
      <c r="B15" s="314">
        <v>45771</v>
      </c>
      <c r="C15" s="315" t="s">
        <v>6061</v>
      </c>
      <c r="D15" s="315" t="s">
        <v>6059</v>
      </c>
      <c r="E15" s="315" t="s">
        <v>6033</v>
      </c>
      <c r="F15" s="316" t="s">
        <v>6060</v>
      </c>
      <c r="G15" s="317">
        <v>7</v>
      </c>
      <c r="H15" s="354">
        <v>5.6</v>
      </c>
      <c r="I15" s="351">
        <v>50</v>
      </c>
      <c r="J15" s="315">
        <v>5</v>
      </c>
      <c r="K15" s="318">
        <v>0</v>
      </c>
    </row>
    <row r="16" spans="1:11" s="312" customFormat="1" ht="30.75" customHeight="1">
      <c r="A16" s="356">
        <v>13</v>
      </c>
      <c r="B16" s="314">
        <v>45772</v>
      </c>
      <c r="C16" s="315" t="s">
        <v>6061</v>
      </c>
      <c r="D16" s="315" t="s">
        <v>6063</v>
      </c>
      <c r="E16" s="315" t="s">
        <v>6044</v>
      </c>
      <c r="F16" s="316" t="s">
        <v>6062</v>
      </c>
      <c r="G16" s="317">
        <v>147</v>
      </c>
      <c r="H16" s="354">
        <v>176</v>
      </c>
      <c r="I16" s="319">
        <v>100</v>
      </c>
      <c r="J16" s="315">
        <v>7</v>
      </c>
      <c r="K16" s="318">
        <v>119790</v>
      </c>
    </row>
    <row r="17" spans="1:11" s="312" customFormat="1" ht="30.75" customHeight="1">
      <c r="A17" s="356">
        <v>14</v>
      </c>
      <c r="B17" s="314">
        <v>45772</v>
      </c>
      <c r="C17" s="315" t="s">
        <v>6035</v>
      </c>
      <c r="D17" s="315" t="s">
        <v>6064</v>
      </c>
      <c r="E17" s="315" t="s">
        <v>6065</v>
      </c>
      <c r="F17" s="316" t="s">
        <v>6066</v>
      </c>
      <c r="G17" s="317">
        <v>265.8</v>
      </c>
      <c r="H17" s="354">
        <v>372.1</v>
      </c>
      <c r="I17" s="315">
        <v>110</v>
      </c>
      <c r="J17" s="315">
        <v>6</v>
      </c>
      <c r="K17" s="318">
        <v>223080</v>
      </c>
    </row>
    <row r="18" spans="1:11" s="312" customFormat="1" ht="30.75" customHeight="1">
      <c r="A18" s="356">
        <v>15</v>
      </c>
      <c r="B18" s="314">
        <v>45772</v>
      </c>
      <c r="C18" s="315" t="s">
        <v>6035</v>
      </c>
      <c r="D18" s="315" t="s">
        <v>6068</v>
      </c>
      <c r="E18" s="315" t="s">
        <v>6069</v>
      </c>
      <c r="F18" s="316" t="s">
        <v>6067</v>
      </c>
      <c r="G18" s="317">
        <v>8</v>
      </c>
      <c r="H18" s="354">
        <v>11.2</v>
      </c>
      <c r="I18" s="319">
        <v>63</v>
      </c>
      <c r="J18" s="315">
        <v>6</v>
      </c>
      <c r="K18" s="318">
        <v>0</v>
      </c>
    </row>
    <row r="19" spans="1:11" s="312" customFormat="1" ht="30.75" customHeight="1">
      <c r="A19" s="356">
        <v>16</v>
      </c>
      <c r="B19" s="314">
        <v>45772</v>
      </c>
      <c r="C19" s="315" t="s">
        <v>6073</v>
      </c>
      <c r="D19" s="315" t="s">
        <v>6071</v>
      </c>
      <c r="E19" s="315" t="s">
        <v>6072</v>
      </c>
      <c r="F19" s="316" t="s">
        <v>6070</v>
      </c>
      <c r="G19" s="317">
        <v>239</v>
      </c>
      <c r="H19" s="354">
        <v>509</v>
      </c>
      <c r="I19" s="315">
        <v>100</v>
      </c>
      <c r="J19" s="315">
        <v>31</v>
      </c>
      <c r="K19" s="318">
        <v>1321430</v>
      </c>
    </row>
    <row r="20" spans="1:11" s="312" customFormat="1" ht="30.75" customHeight="1">
      <c r="A20" s="356">
        <v>17</v>
      </c>
      <c r="B20" s="314">
        <v>45796</v>
      </c>
      <c r="C20" s="315" t="s">
        <v>6073</v>
      </c>
      <c r="D20" s="315" t="s">
        <v>6071</v>
      </c>
      <c r="E20" s="315" t="s">
        <v>6075</v>
      </c>
      <c r="F20" s="316" t="s">
        <v>6074</v>
      </c>
      <c r="G20" s="317">
        <v>2540</v>
      </c>
      <c r="H20" s="354">
        <v>3988</v>
      </c>
      <c r="I20" s="315">
        <v>300</v>
      </c>
      <c r="J20" s="315">
        <v>257</v>
      </c>
      <c r="K20" s="318">
        <v>88736230</v>
      </c>
    </row>
    <row r="21" spans="1:11" s="312" customFormat="1" ht="30.75" customHeight="1">
      <c r="A21" s="356">
        <v>18</v>
      </c>
      <c r="B21" s="314">
        <v>45792</v>
      </c>
      <c r="C21" s="315" t="s">
        <v>6076</v>
      </c>
      <c r="D21" s="315" t="s">
        <v>6077</v>
      </c>
      <c r="E21" s="315" t="s">
        <v>6050</v>
      </c>
      <c r="F21" s="352" t="s">
        <v>6078</v>
      </c>
      <c r="G21" s="317">
        <v>2</v>
      </c>
      <c r="H21" s="354">
        <v>0.9</v>
      </c>
      <c r="I21" s="315">
        <v>100</v>
      </c>
      <c r="J21" s="315">
        <v>30</v>
      </c>
      <c r="K21" s="318">
        <v>0</v>
      </c>
    </row>
    <row r="22" spans="1:11" s="312" customFormat="1" ht="30.75" customHeight="1">
      <c r="A22" s="356">
        <v>19</v>
      </c>
      <c r="B22" s="314">
        <v>45817</v>
      </c>
      <c r="C22" s="315" t="s">
        <v>6081</v>
      </c>
      <c r="D22" s="315" t="s">
        <v>6079</v>
      </c>
      <c r="E22" s="315" t="s">
        <v>6033</v>
      </c>
      <c r="F22" s="316" t="s">
        <v>6080</v>
      </c>
      <c r="G22" s="317">
        <v>684</v>
      </c>
      <c r="H22" s="354">
        <v>1022.5</v>
      </c>
      <c r="I22" s="315">
        <v>100</v>
      </c>
      <c r="J22" s="315">
        <v>28</v>
      </c>
      <c r="K22" s="318">
        <v>2399540</v>
      </c>
    </row>
    <row r="23" spans="1:11" s="312" customFormat="1" ht="30.75" customHeight="1">
      <c r="A23" s="356">
        <v>20</v>
      </c>
      <c r="B23" s="314">
        <v>45812</v>
      </c>
      <c r="C23" s="315" t="s">
        <v>6085</v>
      </c>
      <c r="D23" s="315" t="s">
        <v>6082</v>
      </c>
      <c r="E23" s="315" t="s">
        <v>6084</v>
      </c>
      <c r="F23" s="316" t="s">
        <v>6083</v>
      </c>
      <c r="G23" s="317">
        <v>5</v>
      </c>
      <c r="H23" s="354">
        <v>7</v>
      </c>
      <c r="I23" s="315">
        <v>225</v>
      </c>
      <c r="J23" s="315">
        <v>3</v>
      </c>
      <c r="K23" s="318">
        <v>0</v>
      </c>
    </row>
    <row r="24" spans="1:11" s="312" customFormat="1" ht="30.75" customHeight="1">
      <c r="A24" s="356">
        <v>21</v>
      </c>
      <c r="B24" s="314">
        <v>45803</v>
      </c>
      <c r="C24" s="315" t="s">
        <v>6086</v>
      </c>
      <c r="D24" s="315" t="s">
        <v>6056</v>
      </c>
      <c r="E24" s="315" t="s">
        <v>6088</v>
      </c>
      <c r="F24" s="316" t="s">
        <v>6087</v>
      </c>
      <c r="G24" s="317">
        <v>4</v>
      </c>
      <c r="H24" s="354">
        <v>9.6</v>
      </c>
      <c r="I24" s="315">
        <v>150</v>
      </c>
      <c r="J24" s="315">
        <v>30</v>
      </c>
      <c r="K24" s="318">
        <v>23760</v>
      </c>
    </row>
    <row r="25" spans="1:11" s="312" customFormat="1" ht="30.75" customHeight="1">
      <c r="A25" s="356">
        <v>22</v>
      </c>
      <c r="B25" s="314">
        <v>45812</v>
      </c>
      <c r="C25" s="315" t="s">
        <v>6085</v>
      </c>
      <c r="D25" s="315" t="s">
        <v>6082</v>
      </c>
      <c r="E25" s="315" t="s">
        <v>6069</v>
      </c>
      <c r="F25" s="316" t="s">
        <v>6089</v>
      </c>
      <c r="G25" s="317">
        <v>5</v>
      </c>
      <c r="H25" s="354">
        <v>7</v>
      </c>
      <c r="I25" s="315" t="s">
        <v>6058</v>
      </c>
      <c r="J25" s="315">
        <v>6</v>
      </c>
      <c r="K25" s="318">
        <v>14960</v>
      </c>
    </row>
    <row r="26" spans="1:11" s="312" customFormat="1" ht="30.75" customHeight="1">
      <c r="A26" s="356">
        <v>23</v>
      </c>
      <c r="B26" s="314">
        <v>45812</v>
      </c>
      <c r="C26" s="315" t="s">
        <v>6092</v>
      </c>
      <c r="D26" s="315" t="s">
        <v>6091</v>
      </c>
      <c r="E26" s="315" t="s">
        <v>6088</v>
      </c>
      <c r="F26" s="316" t="s">
        <v>6090</v>
      </c>
      <c r="G26" s="317">
        <v>3</v>
      </c>
      <c r="H26" s="354">
        <v>4.2</v>
      </c>
      <c r="I26" s="315" t="s">
        <v>6058</v>
      </c>
      <c r="J26" s="315">
        <v>5</v>
      </c>
      <c r="K26" s="318">
        <v>8825</v>
      </c>
    </row>
    <row r="27" spans="1:11" s="312" customFormat="1" ht="30.75" customHeight="1">
      <c r="A27" s="356">
        <v>24</v>
      </c>
      <c r="B27" s="314">
        <v>45813</v>
      </c>
      <c r="C27" s="315" t="s">
        <v>6035</v>
      </c>
      <c r="D27" s="315" t="s">
        <v>6093</v>
      </c>
      <c r="E27" s="319" t="s">
        <v>6065</v>
      </c>
      <c r="F27" s="316" t="s">
        <v>6094</v>
      </c>
      <c r="G27" s="317">
        <v>5</v>
      </c>
      <c r="H27" s="354">
        <v>6</v>
      </c>
      <c r="I27" s="315">
        <v>200</v>
      </c>
      <c r="J27" s="315">
        <v>2</v>
      </c>
      <c r="K27" s="318">
        <v>0</v>
      </c>
    </row>
    <row r="28" spans="1:11" s="312" customFormat="1" ht="30.75" customHeight="1">
      <c r="A28" s="356">
        <v>25</v>
      </c>
      <c r="B28" s="314" t="s">
        <v>6058</v>
      </c>
      <c r="C28" s="315" t="s">
        <v>6097</v>
      </c>
      <c r="D28" s="315" t="s">
        <v>6096</v>
      </c>
      <c r="E28" s="315" t="s">
        <v>6033</v>
      </c>
      <c r="F28" s="316" t="s">
        <v>6095</v>
      </c>
      <c r="G28" s="317">
        <v>18</v>
      </c>
      <c r="H28" s="354">
        <v>45</v>
      </c>
      <c r="I28" s="315">
        <v>45</v>
      </c>
      <c r="J28" s="315">
        <v>5</v>
      </c>
      <c r="K28" s="318">
        <v>18480</v>
      </c>
    </row>
    <row r="29" spans="1:11" s="312" customFormat="1" ht="30.75" customHeight="1">
      <c r="A29" s="356">
        <v>26</v>
      </c>
      <c r="B29" s="314">
        <v>45824</v>
      </c>
      <c r="C29" s="315" t="s">
        <v>6092</v>
      </c>
      <c r="D29" s="315" t="s">
        <v>6091</v>
      </c>
      <c r="E29" s="315" t="s">
        <v>6088</v>
      </c>
      <c r="F29" s="316" t="s">
        <v>6098</v>
      </c>
      <c r="G29" s="317">
        <v>3</v>
      </c>
      <c r="H29" s="354">
        <v>4.2</v>
      </c>
      <c r="I29" s="315" t="s">
        <v>6058</v>
      </c>
      <c r="J29" s="315">
        <v>5</v>
      </c>
      <c r="K29" s="318">
        <v>0</v>
      </c>
    </row>
    <row r="30" spans="1:11" s="312" customFormat="1" ht="30.75" customHeight="1">
      <c r="A30" s="356">
        <v>27</v>
      </c>
      <c r="B30" s="314">
        <v>45824</v>
      </c>
      <c r="C30" s="315" t="s">
        <v>6092</v>
      </c>
      <c r="D30" s="319" t="s">
        <v>6099</v>
      </c>
      <c r="E30" s="315" t="s">
        <v>6088</v>
      </c>
      <c r="F30" s="316" t="s">
        <v>6090</v>
      </c>
      <c r="G30" s="317">
        <v>3</v>
      </c>
      <c r="H30" s="354">
        <v>4.2</v>
      </c>
      <c r="I30" s="315" t="s">
        <v>6058</v>
      </c>
      <c r="J30" s="315">
        <v>5</v>
      </c>
      <c r="K30" s="318">
        <v>0</v>
      </c>
    </row>
    <row r="31" spans="1:11" s="312" customFormat="1" ht="30.75" customHeight="1">
      <c r="A31" s="356">
        <v>28</v>
      </c>
      <c r="B31" s="314" t="s">
        <v>6058</v>
      </c>
      <c r="C31" s="315" t="s">
        <v>6101</v>
      </c>
      <c r="D31" s="315" t="s">
        <v>6100</v>
      </c>
      <c r="E31" s="315" t="s">
        <v>6033</v>
      </c>
      <c r="F31" s="316" t="s">
        <v>6095</v>
      </c>
      <c r="G31" s="317">
        <v>3</v>
      </c>
      <c r="H31" s="354">
        <v>9</v>
      </c>
      <c r="I31" s="315" t="s">
        <v>6058</v>
      </c>
      <c r="J31" s="315">
        <v>3</v>
      </c>
      <c r="K31" s="318">
        <v>0</v>
      </c>
    </row>
    <row r="32" spans="1:11" s="312" customFormat="1" ht="30.75" customHeight="1">
      <c r="A32" s="356">
        <v>29</v>
      </c>
      <c r="B32" s="314">
        <v>45831</v>
      </c>
      <c r="C32" s="315" t="s">
        <v>6035</v>
      </c>
      <c r="D32" s="315" t="s">
        <v>6103</v>
      </c>
      <c r="E32" s="319" t="s">
        <v>6065</v>
      </c>
      <c r="F32" s="316" t="s">
        <v>6102</v>
      </c>
      <c r="G32" s="317">
        <v>1.5</v>
      </c>
      <c r="H32" s="354">
        <v>2.1</v>
      </c>
      <c r="I32" s="315">
        <v>63</v>
      </c>
      <c r="J32" s="315">
        <v>5</v>
      </c>
      <c r="K32" s="318">
        <v>0</v>
      </c>
    </row>
    <row r="33" spans="1:11" s="312" customFormat="1" ht="30.75" customHeight="1">
      <c r="A33" s="356">
        <v>30</v>
      </c>
      <c r="B33" s="314">
        <v>45832</v>
      </c>
      <c r="C33" s="315" t="s">
        <v>6105</v>
      </c>
      <c r="D33" s="315" t="s">
        <v>6103</v>
      </c>
      <c r="E33" s="319" t="s">
        <v>6065</v>
      </c>
      <c r="F33" s="316" t="s">
        <v>6104</v>
      </c>
      <c r="G33" s="317">
        <v>4</v>
      </c>
      <c r="H33" s="354">
        <v>4.8</v>
      </c>
      <c r="I33" s="315" t="s">
        <v>6058</v>
      </c>
      <c r="J33" s="315">
        <v>2</v>
      </c>
      <c r="K33" s="318">
        <v>0</v>
      </c>
    </row>
    <row r="34" spans="1:11" s="312" customFormat="1" ht="30.75" customHeight="1">
      <c r="A34" s="356">
        <v>31</v>
      </c>
      <c r="B34" s="314">
        <v>45833</v>
      </c>
      <c r="C34" s="315" t="s">
        <v>6106</v>
      </c>
      <c r="D34" s="315" t="s">
        <v>6100</v>
      </c>
      <c r="E34" s="315" t="s">
        <v>6033</v>
      </c>
      <c r="F34" s="316" t="s">
        <v>6107</v>
      </c>
      <c r="G34" s="317">
        <v>3</v>
      </c>
      <c r="H34" s="354">
        <v>9</v>
      </c>
      <c r="I34" s="315" t="s">
        <v>6058</v>
      </c>
      <c r="J34" s="315">
        <v>5</v>
      </c>
      <c r="K34" s="318">
        <v>0</v>
      </c>
    </row>
    <row r="35" spans="1:11" s="312" customFormat="1" ht="30.75" customHeight="1">
      <c r="A35" s="356">
        <v>32</v>
      </c>
      <c r="B35" s="314" t="s">
        <v>6058</v>
      </c>
      <c r="C35" s="315" t="s">
        <v>6035</v>
      </c>
      <c r="D35" s="315" t="s">
        <v>6103</v>
      </c>
      <c r="E35" s="319" t="s">
        <v>6065</v>
      </c>
      <c r="F35" s="316" t="s">
        <v>6102</v>
      </c>
      <c r="G35" s="317">
        <v>1.5</v>
      </c>
      <c r="H35" s="354">
        <v>2.1</v>
      </c>
      <c r="I35" s="315">
        <v>63</v>
      </c>
      <c r="J35" s="315">
        <v>5</v>
      </c>
      <c r="K35" s="318">
        <v>0</v>
      </c>
    </row>
    <row r="36" spans="1:11" s="312" customFormat="1" ht="30.75" customHeight="1">
      <c r="A36" s="356">
        <v>33</v>
      </c>
      <c r="B36" s="314">
        <v>45838</v>
      </c>
      <c r="C36" s="315" t="s">
        <v>6035</v>
      </c>
      <c r="D36" s="315" t="s">
        <v>6108</v>
      </c>
      <c r="E36" s="315" t="s">
        <v>6110</v>
      </c>
      <c r="F36" s="316" t="s">
        <v>6109</v>
      </c>
      <c r="G36" s="317">
        <v>6</v>
      </c>
      <c r="H36" s="354">
        <v>8.4</v>
      </c>
      <c r="I36" s="315">
        <v>63</v>
      </c>
      <c r="J36" s="315">
        <v>5</v>
      </c>
      <c r="K36" s="318">
        <v>0</v>
      </c>
    </row>
    <row r="37" spans="1:11" s="312" customFormat="1" ht="30.75" customHeight="1">
      <c r="A37" s="356">
        <v>34</v>
      </c>
      <c r="B37" s="314">
        <v>45838</v>
      </c>
      <c r="C37" s="315" t="s">
        <v>6035</v>
      </c>
      <c r="D37" s="315" t="s">
        <v>6112</v>
      </c>
      <c r="E37" s="319" t="s">
        <v>6057</v>
      </c>
      <c r="F37" s="316" t="s">
        <v>6111</v>
      </c>
      <c r="G37" s="317">
        <v>4</v>
      </c>
      <c r="H37" s="354">
        <v>4.8</v>
      </c>
      <c r="I37" s="315">
        <v>150</v>
      </c>
      <c r="J37" s="315">
        <v>1</v>
      </c>
      <c r="K37" s="318">
        <v>0</v>
      </c>
    </row>
    <row r="38" spans="1:11" s="312" customFormat="1" ht="30.75" customHeight="1">
      <c r="A38" s="356">
        <v>35</v>
      </c>
      <c r="B38" s="314">
        <v>45841</v>
      </c>
      <c r="C38" s="315" t="s">
        <v>6113</v>
      </c>
      <c r="D38" s="315" t="s">
        <v>6114</v>
      </c>
      <c r="E38" s="315" t="s">
        <v>6115</v>
      </c>
      <c r="F38" s="316" t="s">
        <v>6116</v>
      </c>
      <c r="G38" s="317">
        <v>2</v>
      </c>
      <c r="H38" s="354">
        <v>2.8</v>
      </c>
      <c r="I38" s="315">
        <v>63</v>
      </c>
      <c r="J38" s="315">
        <v>5</v>
      </c>
      <c r="K38" s="318">
        <v>0</v>
      </c>
    </row>
    <row r="39" spans="1:11" s="312" customFormat="1" ht="30.75" customHeight="1">
      <c r="A39" s="356">
        <v>36</v>
      </c>
      <c r="B39" s="314">
        <v>45842</v>
      </c>
      <c r="C39" s="315" t="s">
        <v>6118</v>
      </c>
      <c r="D39" s="315" t="s">
        <v>6077</v>
      </c>
      <c r="E39" s="315" t="s">
        <v>6069</v>
      </c>
      <c r="F39" s="316" t="s">
        <v>6117</v>
      </c>
      <c r="G39" s="317">
        <v>7.1</v>
      </c>
      <c r="H39" s="354">
        <v>38</v>
      </c>
      <c r="I39" s="315">
        <v>63</v>
      </c>
      <c r="J39" s="315">
        <v>3</v>
      </c>
      <c r="K39" s="318">
        <v>0</v>
      </c>
    </row>
    <row r="40" spans="1:11" s="312" customFormat="1" ht="30.75" customHeight="1">
      <c r="A40" s="356">
        <v>37</v>
      </c>
      <c r="B40" s="314">
        <v>45849</v>
      </c>
      <c r="C40" s="315" t="s">
        <v>6119</v>
      </c>
      <c r="D40" s="315" t="s">
        <v>6082</v>
      </c>
      <c r="E40" s="315" t="s">
        <v>6084</v>
      </c>
      <c r="F40" s="316" t="s">
        <v>6120</v>
      </c>
      <c r="G40" s="317">
        <v>7</v>
      </c>
      <c r="H40" s="354">
        <v>10.5</v>
      </c>
      <c r="I40" s="315">
        <v>150</v>
      </c>
      <c r="J40" s="315">
        <v>3</v>
      </c>
      <c r="K40" s="318">
        <v>0</v>
      </c>
    </row>
    <row r="41" spans="1:11" s="312" customFormat="1" ht="30.75" customHeight="1">
      <c r="A41" s="356">
        <v>38</v>
      </c>
      <c r="B41" s="314">
        <v>45849</v>
      </c>
      <c r="C41" s="315" t="s">
        <v>6119</v>
      </c>
      <c r="D41" s="315" t="s">
        <v>6082</v>
      </c>
      <c r="E41" s="315" t="s">
        <v>6084</v>
      </c>
      <c r="F41" s="316" t="s">
        <v>6121</v>
      </c>
      <c r="G41" s="317">
        <v>8</v>
      </c>
      <c r="H41" s="354">
        <v>12</v>
      </c>
      <c r="I41" s="315">
        <v>150</v>
      </c>
      <c r="J41" s="315">
        <v>3</v>
      </c>
      <c r="K41" s="318">
        <v>0</v>
      </c>
    </row>
    <row r="42" spans="1:11" s="312" customFormat="1" ht="30.75" customHeight="1">
      <c r="A42" s="356">
        <v>39</v>
      </c>
      <c r="B42" s="314">
        <v>45849</v>
      </c>
      <c r="C42" s="432" t="s">
        <v>6119</v>
      </c>
      <c r="D42" s="432" t="s">
        <v>6122</v>
      </c>
      <c r="E42" s="315" t="s">
        <v>6088</v>
      </c>
      <c r="F42" s="316" t="s">
        <v>6123</v>
      </c>
      <c r="G42" s="317">
        <v>3</v>
      </c>
      <c r="H42" s="354">
        <v>2.4</v>
      </c>
      <c r="I42" s="315">
        <v>150</v>
      </c>
      <c r="J42" s="315">
        <v>2</v>
      </c>
      <c r="K42" s="318">
        <v>0</v>
      </c>
    </row>
    <row r="43" spans="1:11" s="312" customFormat="1" ht="30.75" customHeight="1">
      <c r="A43" s="356">
        <v>40</v>
      </c>
      <c r="B43" s="314">
        <v>45849</v>
      </c>
      <c r="C43" s="432" t="s">
        <v>6124</v>
      </c>
      <c r="D43" s="432" t="s">
        <v>6125</v>
      </c>
      <c r="E43" s="315" t="s">
        <v>6084</v>
      </c>
      <c r="F43" s="316" t="s">
        <v>6126</v>
      </c>
      <c r="G43" s="317">
        <v>5</v>
      </c>
      <c r="H43" s="354">
        <v>6</v>
      </c>
      <c r="I43" s="315">
        <v>225</v>
      </c>
      <c r="J43" s="315">
        <v>3</v>
      </c>
      <c r="K43" s="318">
        <v>0</v>
      </c>
    </row>
    <row r="44" spans="1:11" s="312" customFormat="1" ht="30.75" customHeight="1">
      <c r="A44" s="356">
        <v>41</v>
      </c>
      <c r="B44" s="314">
        <v>45853</v>
      </c>
      <c r="C44" s="432" t="s">
        <v>6130</v>
      </c>
      <c r="D44" s="316" t="s">
        <v>6127</v>
      </c>
      <c r="E44" s="315" t="s">
        <v>6128</v>
      </c>
      <c r="F44" s="316" t="s">
        <v>6129</v>
      </c>
      <c r="G44" s="317">
        <v>276</v>
      </c>
      <c r="H44" s="354">
        <v>37.799999999999997</v>
      </c>
      <c r="I44" s="315">
        <v>63</v>
      </c>
      <c r="J44" s="315">
        <v>3</v>
      </c>
      <c r="K44" s="318">
        <v>0</v>
      </c>
    </row>
    <row r="45" spans="1:11" s="312" customFormat="1" ht="84" customHeight="1">
      <c r="A45" s="356">
        <v>42</v>
      </c>
      <c r="B45" s="314">
        <v>45856</v>
      </c>
      <c r="C45" s="432" t="s">
        <v>6133</v>
      </c>
      <c r="D45" s="432" t="s">
        <v>6131</v>
      </c>
      <c r="E45" s="315" t="s">
        <v>6128</v>
      </c>
      <c r="F45" s="352" t="s">
        <v>6132</v>
      </c>
      <c r="G45" s="317">
        <v>42</v>
      </c>
      <c r="H45" s="354">
        <v>42</v>
      </c>
      <c r="I45" s="315">
        <v>100</v>
      </c>
      <c r="J45" s="315">
        <v>5</v>
      </c>
      <c r="K45" s="318">
        <v>0</v>
      </c>
    </row>
    <row r="46" spans="1:11" s="312" customFormat="1" ht="30.75" customHeight="1">
      <c r="A46" s="356">
        <v>43</v>
      </c>
      <c r="B46" s="314">
        <v>45878</v>
      </c>
      <c r="C46" s="350" t="s">
        <v>6136</v>
      </c>
      <c r="D46" s="315" t="s">
        <v>1454</v>
      </c>
      <c r="E46" s="315" t="s">
        <v>6134</v>
      </c>
      <c r="F46" s="316" t="s">
        <v>6135</v>
      </c>
      <c r="G46" s="317">
        <v>10.6</v>
      </c>
      <c r="H46" s="354">
        <v>28.8</v>
      </c>
      <c r="I46" s="315" t="s">
        <v>6249</v>
      </c>
      <c r="J46" s="315">
        <v>10</v>
      </c>
      <c r="K46" s="318">
        <v>0</v>
      </c>
    </row>
    <row r="47" spans="1:11" s="312" customFormat="1" ht="57.75" customHeight="1">
      <c r="A47" s="356">
        <v>44</v>
      </c>
      <c r="B47" s="314">
        <v>45880</v>
      </c>
      <c r="C47" s="315" t="s">
        <v>6137</v>
      </c>
      <c r="D47" s="315" t="s">
        <v>6145</v>
      </c>
      <c r="E47" s="315" t="s">
        <v>6143</v>
      </c>
      <c r="F47" s="315" t="s">
        <v>6142</v>
      </c>
      <c r="G47" s="317">
        <v>9</v>
      </c>
      <c r="H47" s="354">
        <v>12.6</v>
      </c>
      <c r="I47" s="315">
        <v>63</v>
      </c>
      <c r="J47" s="315">
        <v>5</v>
      </c>
      <c r="K47" s="318">
        <v>0</v>
      </c>
    </row>
    <row r="48" spans="1:11" s="312" customFormat="1" ht="30.75" customHeight="1">
      <c r="A48" s="356">
        <v>45</v>
      </c>
      <c r="B48" s="314">
        <v>45880</v>
      </c>
      <c r="C48" s="315" t="s">
        <v>6137</v>
      </c>
      <c r="D48" s="315" t="s">
        <v>6145</v>
      </c>
      <c r="E48" s="315" t="s">
        <v>6143</v>
      </c>
      <c r="F48" s="316" t="s">
        <v>6144</v>
      </c>
      <c r="G48" s="317">
        <v>7</v>
      </c>
      <c r="H48" s="354">
        <v>9.8000000000000007</v>
      </c>
      <c r="I48" s="315">
        <v>63</v>
      </c>
      <c r="J48" s="315">
        <v>5</v>
      </c>
      <c r="K48" s="318">
        <v>0</v>
      </c>
    </row>
    <row r="49" spans="1:11" s="312" customFormat="1" ht="30.75" customHeight="1">
      <c r="A49" s="356">
        <v>46</v>
      </c>
      <c r="B49" s="314">
        <v>45881</v>
      </c>
      <c r="C49" s="315" t="s">
        <v>6105</v>
      </c>
      <c r="D49" s="315" t="s">
        <v>6146</v>
      </c>
      <c r="E49" s="315" t="s">
        <v>6147</v>
      </c>
      <c r="F49" s="352" t="s">
        <v>6148</v>
      </c>
      <c r="G49" s="317">
        <v>4</v>
      </c>
      <c r="H49" s="354">
        <v>4.8</v>
      </c>
      <c r="I49" s="315">
        <v>150</v>
      </c>
      <c r="J49" s="315">
        <v>2</v>
      </c>
      <c r="K49" s="318">
        <v>0</v>
      </c>
    </row>
    <row r="50" spans="1:11" s="312" customFormat="1" ht="30.75" customHeight="1">
      <c r="A50" s="356">
        <v>47</v>
      </c>
      <c r="B50" s="314">
        <v>45887</v>
      </c>
      <c r="C50" s="315" t="s">
        <v>6137</v>
      </c>
      <c r="D50" s="315" t="s">
        <v>3914</v>
      </c>
      <c r="E50" s="315" t="s">
        <v>6228</v>
      </c>
      <c r="F50" s="316" t="s">
        <v>6233</v>
      </c>
      <c r="G50" s="317">
        <v>1.4</v>
      </c>
      <c r="H50" s="354">
        <v>1.4</v>
      </c>
      <c r="I50" s="315">
        <v>63</v>
      </c>
      <c r="J50" s="315">
        <v>5</v>
      </c>
      <c r="K50" s="318">
        <v>0</v>
      </c>
    </row>
    <row r="51" spans="1:11" s="312" customFormat="1" ht="30.75" customHeight="1">
      <c r="A51" s="356">
        <v>48</v>
      </c>
      <c r="B51" s="314">
        <v>45887</v>
      </c>
      <c r="C51" s="315" t="s">
        <v>6137</v>
      </c>
      <c r="D51" s="315" t="s">
        <v>3914</v>
      </c>
      <c r="E51" s="315" t="s">
        <v>6228</v>
      </c>
      <c r="F51" s="316" t="s">
        <v>6234</v>
      </c>
      <c r="G51" s="317">
        <v>1.4</v>
      </c>
      <c r="H51" s="354">
        <v>1.4</v>
      </c>
      <c r="I51" s="315">
        <v>63</v>
      </c>
      <c r="J51" s="315">
        <v>5</v>
      </c>
      <c r="K51" s="318">
        <v>0</v>
      </c>
    </row>
    <row r="52" spans="1:11" s="312" customFormat="1" ht="30.75" customHeight="1">
      <c r="A52" s="356">
        <v>49</v>
      </c>
      <c r="B52" s="314">
        <v>45887</v>
      </c>
      <c r="C52" s="315" t="s">
        <v>6137</v>
      </c>
      <c r="D52" s="315" t="s">
        <v>6242</v>
      </c>
      <c r="E52" s="315" t="s">
        <v>6229</v>
      </c>
      <c r="F52" s="316" t="s">
        <v>6235</v>
      </c>
      <c r="G52" s="317">
        <v>1.4</v>
      </c>
      <c r="H52" s="354">
        <v>1.4</v>
      </c>
      <c r="I52" s="315">
        <v>63</v>
      </c>
      <c r="J52" s="315">
        <v>5</v>
      </c>
      <c r="K52" s="318">
        <v>0</v>
      </c>
    </row>
    <row r="53" spans="1:11" s="312" customFormat="1" ht="30.75" customHeight="1">
      <c r="A53" s="356">
        <v>50</v>
      </c>
      <c r="B53" s="314">
        <v>45887</v>
      </c>
      <c r="C53" s="315" t="s">
        <v>6137</v>
      </c>
      <c r="D53" s="315" t="s">
        <v>6243</v>
      </c>
      <c r="E53" s="315" t="s">
        <v>6229</v>
      </c>
      <c r="F53" s="316" t="s">
        <v>6236</v>
      </c>
      <c r="G53" s="317">
        <v>1.4</v>
      </c>
      <c r="H53" s="354">
        <v>1.4</v>
      </c>
      <c r="I53" s="315">
        <v>63</v>
      </c>
      <c r="J53" s="315">
        <v>5</v>
      </c>
      <c r="K53" s="318">
        <v>0</v>
      </c>
    </row>
    <row r="54" spans="1:11" s="312" customFormat="1" ht="30.75" customHeight="1">
      <c r="A54" s="356">
        <v>51</v>
      </c>
      <c r="B54" s="314">
        <v>45887</v>
      </c>
      <c r="C54" s="315" t="s">
        <v>6137</v>
      </c>
      <c r="D54" s="315" t="s">
        <v>6243</v>
      </c>
      <c r="E54" s="315" t="s">
        <v>6229</v>
      </c>
      <c r="F54" s="316" t="s">
        <v>6237</v>
      </c>
      <c r="G54" s="317">
        <v>1.4</v>
      </c>
      <c r="H54" s="354">
        <v>1.4</v>
      </c>
      <c r="I54" s="315">
        <v>63</v>
      </c>
      <c r="J54" s="315">
        <v>5</v>
      </c>
      <c r="K54" s="318">
        <v>0</v>
      </c>
    </row>
    <row r="55" spans="1:11" s="312" customFormat="1" ht="30.75" customHeight="1">
      <c r="A55" s="356">
        <v>52</v>
      </c>
      <c r="B55" s="314">
        <v>45887</v>
      </c>
      <c r="C55" s="315" t="s">
        <v>6137</v>
      </c>
      <c r="D55" s="315" t="s">
        <v>6244</v>
      </c>
      <c r="E55" s="315" t="s">
        <v>6230</v>
      </c>
      <c r="F55" s="316" t="s">
        <v>6238</v>
      </c>
      <c r="G55" s="317">
        <v>1.4</v>
      </c>
      <c r="H55" s="354">
        <v>1.4</v>
      </c>
      <c r="I55" s="351">
        <v>63</v>
      </c>
      <c r="J55" s="315">
        <v>5</v>
      </c>
      <c r="K55" s="318">
        <v>0</v>
      </c>
    </row>
    <row r="56" spans="1:11" s="312" customFormat="1" ht="30.75" customHeight="1">
      <c r="A56" s="356">
        <v>53</v>
      </c>
      <c r="B56" s="314">
        <v>45887</v>
      </c>
      <c r="C56" s="315" t="s">
        <v>6137</v>
      </c>
      <c r="D56" s="315" t="s">
        <v>6245</v>
      </c>
      <c r="E56" s="315" t="s">
        <v>6231</v>
      </c>
      <c r="F56" s="316" t="s">
        <v>6239</v>
      </c>
      <c r="G56" s="317">
        <v>1.4</v>
      </c>
      <c r="H56" s="354">
        <v>1.4</v>
      </c>
      <c r="I56" s="315">
        <v>63</v>
      </c>
      <c r="J56" s="315">
        <v>5</v>
      </c>
      <c r="K56" s="318">
        <v>0</v>
      </c>
    </row>
    <row r="57" spans="1:11" s="312" customFormat="1" ht="30.75" customHeight="1">
      <c r="A57" s="356">
        <v>54</v>
      </c>
      <c r="B57" s="314">
        <v>45887</v>
      </c>
      <c r="C57" s="315" t="s">
        <v>6137</v>
      </c>
      <c r="D57" s="315" t="s">
        <v>6243</v>
      </c>
      <c r="E57" s="315" t="s">
        <v>6232</v>
      </c>
      <c r="F57" s="316" t="s">
        <v>6240</v>
      </c>
      <c r="G57" s="317">
        <v>1.4</v>
      </c>
      <c r="H57" s="354">
        <v>1.4</v>
      </c>
      <c r="I57" s="351">
        <v>63</v>
      </c>
      <c r="J57" s="315">
        <v>5</v>
      </c>
      <c r="K57" s="318">
        <v>0</v>
      </c>
    </row>
    <row r="58" spans="1:11" s="312" customFormat="1" ht="30.75" customHeight="1">
      <c r="A58" s="356">
        <v>55</v>
      </c>
      <c r="B58" s="314">
        <v>45887</v>
      </c>
      <c r="C58" s="315" t="s">
        <v>6137</v>
      </c>
      <c r="D58" s="315" t="s">
        <v>6223</v>
      </c>
      <c r="E58" s="315" t="s">
        <v>6232</v>
      </c>
      <c r="F58" s="316" t="s">
        <v>6241</v>
      </c>
      <c r="G58" s="317">
        <v>1.4</v>
      </c>
      <c r="H58" s="354">
        <v>1.4</v>
      </c>
      <c r="I58" s="319">
        <v>63</v>
      </c>
      <c r="J58" s="315">
        <v>5</v>
      </c>
      <c r="K58" s="318">
        <v>0</v>
      </c>
    </row>
    <row r="59" spans="1:11" s="312" customFormat="1" ht="30.75" customHeight="1">
      <c r="A59" s="356">
        <v>56</v>
      </c>
      <c r="B59" s="314">
        <v>45894</v>
      </c>
      <c r="C59" s="315" t="s">
        <v>6137</v>
      </c>
      <c r="D59" s="315" t="s">
        <v>6246</v>
      </c>
      <c r="E59" s="315" t="s">
        <v>6247</v>
      </c>
      <c r="F59" s="316" t="s">
        <v>6248</v>
      </c>
      <c r="G59" s="317">
        <v>7</v>
      </c>
      <c r="H59" s="354">
        <v>9.8000000000000007</v>
      </c>
      <c r="I59" s="315" t="s">
        <v>6249</v>
      </c>
      <c r="J59" s="315">
        <v>5</v>
      </c>
      <c r="K59" s="318">
        <v>0</v>
      </c>
    </row>
    <row r="60" spans="1:11" s="312" customFormat="1" ht="30.75" customHeight="1">
      <c r="A60" s="356">
        <v>57</v>
      </c>
      <c r="B60" s="314">
        <v>45895</v>
      </c>
      <c r="C60" s="315" t="s">
        <v>6138</v>
      </c>
      <c r="D60" s="315" t="s">
        <v>6226</v>
      </c>
      <c r="E60" s="315" t="s">
        <v>6250</v>
      </c>
      <c r="F60" s="316" t="s">
        <v>6251</v>
      </c>
      <c r="G60" s="317">
        <v>12</v>
      </c>
      <c r="H60" s="354">
        <v>30</v>
      </c>
      <c r="I60" s="319">
        <v>900</v>
      </c>
      <c r="J60" s="315">
        <v>14</v>
      </c>
      <c r="K60" s="318">
        <v>0</v>
      </c>
    </row>
    <row r="61" spans="1:11" s="312" customFormat="1" ht="30.75" customHeight="1">
      <c r="A61" s="356">
        <v>58</v>
      </c>
      <c r="B61" s="314">
        <v>45898</v>
      </c>
      <c r="C61" s="315" t="s">
        <v>6139</v>
      </c>
      <c r="D61" s="315" t="s">
        <v>6252</v>
      </c>
      <c r="E61" s="315" t="s">
        <v>6253</v>
      </c>
      <c r="F61" s="316" t="s">
        <v>6254</v>
      </c>
      <c r="G61" s="317">
        <v>355</v>
      </c>
      <c r="H61" s="354">
        <v>213</v>
      </c>
      <c r="I61" s="315" t="s">
        <v>6249</v>
      </c>
      <c r="J61" s="315">
        <v>7</v>
      </c>
      <c r="K61" s="318">
        <v>0</v>
      </c>
    </row>
    <row r="62" spans="1:11" s="312" customFormat="1" ht="30.75" customHeight="1">
      <c r="A62" s="356">
        <v>59</v>
      </c>
      <c r="B62" s="314">
        <v>45926</v>
      </c>
      <c r="C62" s="315" t="s">
        <v>6138</v>
      </c>
      <c r="D62" s="315" t="s">
        <v>6149</v>
      </c>
      <c r="E62" s="315" t="s">
        <v>6150</v>
      </c>
      <c r="F62" s="316" t="s">
        <v>6151</v>
      </c>
      <c r="G62" s="317">
        <v>172.2</v>
      </c>
      <c r="H62" s="354">
        <v>258.60000000000002</v>
      </c>
      <c r="I62" s="315" t="s">
        <v>6155</v>
      </c>
      <c r="J62" s="315">
        <v>60</v>
      </c>
      <c r="K62" s="318">
        <v>0</v>
      </c>
    </row>
    <row r="63" spans="1:11" s="312" customFormat="1" ht="30.75" customHeight="1">
      <c r="A63" s="356">
        <v>60</v>
      </c>
      <c r="B63" s="314">
        <v>45940</v>
      </c>
      <c r="C63" s="315" t="s">
        <v>6140</v>
      </c>
      <c r="D63" s="315" t="s">
        <v>6152</v>
      </c>
      <c r="E63" s="315" t="s">
        <v>6153</v>
      </c>
      <c r="F63" s="352" t="s">
        <v>6154</v>
      </c>
      <c r="G63" s="317">
        <v>127</v>
      </c>
      <c r="H63" s="354">
        <v>1405.8</v>
      </c>
      <c r="I63" s="315" t="s">
        <v>6155</v>
      </c>
      <c r="J63" s="315">
        <v>180</v>
      </c>
      <c r="K63" s="318">
        <v>20880200</v>
      </c>
    </row>
    <row r="64" spans="1:11" s="312" customFormat="1" ht="30.75" customHeight="1">
      <c r="A64" s="356">
        <v>61</v>
      </c>
      <c r="B64" s="314">
        <v>45940</v>
      </c>
      <c r="C64" s="315" t="s">
        <v>6141</v>
      </c>
      <c r="D64" s="315" t="s">
        <v>6157</v>
      </c>
      <c r="E64" s="315" t="s">
        <v>6150</v>
      </c>
      <c r="F64" s="316" t="s">
        <v>6158</v>
      </c>
      <c r="G64" s="317">
        <v>2</v>
      </c>
      <c r="H64" s="354">
        <v>4</v>
      </c>
      <c r="I64" s="315" t="s">
        <v>6155</v>
      </c>
      <c r="J64" s="315">
        <v>1</v>
      </c>
      <c r="K64" s="318">
        <v>0</v>
      </c>
    </row>
    <row r="65" spans="1:11" s="312" customFormat="1" ht="30.75" customHeight="1">
      <c r="A65" s="356">
        <v>62</v>
      </c>
      <c r="B65" s="314">
        <v>45940</v>
      </c>
      <c r="C65" s="315" t="s">
        <v>6156</v>
      </c>
      <c r="D65" s="315" t="s">
        <v>6152</v>
      </c>
      <c r="E65" s="315" t="s">
        <v>6153</v>
      </c>
      <c r="F65" s="352" t="s">
        <v>6154</v>
      </c>
      <c r="G65" s="317">
        <v>5</v>
      </c>
      <c r="H65" s="354">
        <v>20</v>
      </c>
      <c r="I65" s="315" t="s">
        <v>6155</v>
      </c>
      <c r="J65" s="315">
        <v>5</v>
      </c>
      <c r="K65" s="318">
        <v>0</v>
      </c>
    </row>
    <row r="66" spans="1:11" s="312" customFormat="1" ht="30.75" customHeight="1">
      <c r="A66" s="356">
        <v>63</v>
      </c>
      <c r="B66" s="314">
        <v>45946</v>
      </c>
      <c r="C66" s="315" t="s">
        <v>6165</v>
      </c>
      <c r="D66" s="315" t="s">
        <v>6149</v>
      </c>
      <c r="E66" s="315" t="s">
        <v>6166</v>
      </c>
      <c r="F66" s="316" t="s">
        <v>6167</v>
      </c>
      <c r="G66" s="317">
        <v>16</v>
      </c>
      <c r="H66" s="354">
        <v>26.6</v>
      </c>
      <c r="I66" s="315" t="s">
        <v>2014</v>
      </c>
      <c r="J66" s="315">
        <v>10</v>
      </c>
      <c r="K66" s="318">
        <v>23320</v>
      </c>
    </row>
    <row r="67" spans="1:11" s="312" customFormat="1" ht="30.75" customHeight="1">
      <c r="A67" s="356">
        <v>64</v>
      </c>
      <c r="B67" s="314">
        <v>45940</v>
      </c>
      <c r="C67" s="315" t="s">
        <v>6105</v>
      </c>
      <c r="D67" s="315" t="s">
        <v>6159</v>
      </c>
      <c r="E67" s="315" t="s">
        <v>6160</v>
      </c>
      <c r="F67" s="316" t="s">
        <v>6161</v>
      </c>
      <c r="G67" s="317">
        <v>1.2</v>
      </c>
      <c r="H67" s="354">
        <v>7.2</v>
      </c>
      <c r="I67" s="315" t="s">
        <v>2014</v>
      </c>
      <c r="J67" s="315">
        <v>2</v>
      </c>
      <c r="K67" s="318">
        <v>0</v>
      </c>
    </row>
    <row r="68" spans="1:11" s="312" customFormat="1" ht="30.75" customHeight="1">
      <c r="A68" s="356">
        <v>65</v>
      </c>
      <c r="B68" s="314">
        <v>45944</v>
      </c>
      <c r="C68" s="315" t="s">
        <v>6162</v>
      </c>
      <c r="D68" s="315" t="s">
        <v>6149</v>
      </c>
      <c r="E68" s="315" t="s">
        <v>6163</v>
      </c>
      <c r="F68" s="316" t="s">
        <v>6164</v>
      </c>
      <c r="G68" s="317">
        <v>3</v>
      </c>
      <c r="H68" s="354">
        <v>20</v>
      </c>
      <c r="I68" s="315" t="s">
        <v>2014</v>
      </c>
      <c r="J68" s="315">
        <v>2</v>
      </c>
      <c r="K68" s="318">
        <v>0</v>
      </c>
    </row>
    <row r="69" spans="1:11" s="312" customFormat="1" ht="30.75" customHeight="1">
      <c r="A69" s="356">
        <v>66</v>
      </c>
      <c r="B69" s="314">
        <v>45953</v>
      </c>
      <c r="C69" s="315" t="s">
        <v>6168</v>
      </c>
      <c r="D69" s="315" t="s">
        <v>6152</v>
      </c>
      <c r="E69" s="319" t="s">
        <v>6153</v>
      </c>
      <c r="F69" s="316" t="s">
        <v>6169</v>
      </c>
      <c r="G69" s="317">
        <v>11</v>
      </c>
      <c r="H69" s="354">
        <v>6.6</v>
      </c>
      <c r="I69" s="315" t="s">
        <v>2014</v>
      </c>
      <c r="J69" s="315">
        <v>7</v>
      </c>
      <c r="K69" s="318">
        <v>0</v>
      </c>
    </row>
    <row r="70" spans="1:11" s="312" customFormat="1" ht="30.75" customHeight="1">
      <c r="A70" s="356">
        <v>67</v>
      </c>
      <c r="B70" s="314">
        <v>45953</v>
      </c>
      <c r="C70" s="315" t="s">
        <v>6138</v>
      </c>
      <c r="D70" s="315" t="s">
        <v>6149</v>
      </c>
      <c r="E70" s="315" t="s">
        <v>6134</v>
      </c>
      <c r="F70" s="315" t="s">
        <v>6170</v>
      </c>
      <c r="G70" s="317">
        <v>314</v>
      </c>
      <c r="H70" s="354">
        <v>471</v>
      </c>
      <c r="I70" s="315" t="s">
        <v>2014</v>
      </c>
      <c r="J70" s="315">
        <v>60</v>
      </c>
      <c r="K70" s="318">
        <v>0</v>
      </c>
    </row>
    <row r="71" spans="1:11" s="312" customFormat="1" ht="30.75" customHeight="1">
      <c r="A71" s="356">
        <v>68</v>
      </c>
      <c r="B71" s="314">
        <v>45953</v>
      </c>
      <c r="C71" s="315" t="s">
        <v>6171</v>
      </c>
      <c r="D71" s="315" t="s">
        <v>6173</v>
      </c>
      <c r="E71" s="315" t="s">
        <v>6150</v>
      </c>
      <c r="F71" s="316" t="s">
        <v>6172</v>
      </c>
      <c r="G71" s="317">
        <v>2</v>
      </c>
      <c r="H71" s="354">
        <v>2.8</v>
      </c>
      <c r="I71" s="315" t="s">
        <v>2014</v>
      </c>
      <c r="J71" s="315">
        <v>5</v>
      </c>
      <c r="K71" s="318">
        <v>0</v>
      </c>
    </row>
    <row r="72" spans="1:11" s="312" customFormat="1" ht="30.75" customHeight="1">
      <c r="A72" s="356">
        <v>69</v>
      </c>
      <c r="B72" s="314">
        <v>45959</v>
      </c>
      <c r="C72" s="315" t="s">
        <v>6174</v>
      </c>
      <c r="D72" s="319" t="s">
        <v>6149</v>
      </c>
      <c r="E72" s="315" t="s">
        <v>6175</v>
      </c>
      <c r="F72" s="316" t="s">
        <v>6176</v>
      </c>
      <c r="G72" s="317">
        <v>1.2</v>
      </c>
      <c r="H72" s="354">
        <v>1.2</v>
      </c>
      <c r="I72" s="315" t="s">
        <v>2014</v>
      </c>
      <c r="J72" s="315">
        <v>1</v>
      </c>
      <c r="K72" s="318">
        <v>0</v>
      </c>
    </row>
    <row r="73" spans="1:11" s="312" customFormat="1" ht="30.75" customHeight="1">
      <c r="A73" s="356">
        <v>70</v>
      </c>
      <c r="B73" s="314">
        <v>45959</v>
      </c>
      <c r="C73" s="315" t="s">
        <v>6177</v>
      </c>
      <c r="D73" s="315" t="s">
        <v>6221</v>
      </c>
      <c r="E73" s="315" t="s">
        <v>6150</v>
      </c>
      <c r="F73" s="315" t="s">
        <v>6178</v>
      </c>
      <c r="G73" s="317">
        <v>2</v>
      </c>
      <c r="H73" s="354">
        <v>4</v>
      </c>
      <c r="I73" s="315" t="s">
        <v>2014</v>
      </c>
      <c r="J73" s="315">
        <v>3</v>
      </c>
      <c r="K73" s="318">
        <v>0</v>
      </c>
    </row>
    <row r="74" spans="1:11" s="312" customFormat="1" ht="30.75" customHeight="1">
      <c r="A74" s="356">
        <v>71</v>
      </c>
      <c r="B74" s="314">
        <v>45975</v>
      </c>
      <c r="C74" s="315" t="s">
        <v>6179</v>
      </c>
      <c r="D74" s="315" t="s">
        <v>6180</v>
      </c>
      <c r="E74" s="319" t="s">
        <v>6181</v>
      </c>
      <c r="F74" s="316" t="s">
        <v>6255</v>
      </c>
      <c r="G74" s="317">
        <v>1069.4000000000001</v>
      </c>
      <c r="H74" s="354">
        <v>2041.8</v>
      </c>
      <c r="I74" s="315" t="s">
        <v>2014</v>
      </c>
      <c r="J74" s="315">
        <v>365</v>
      </c>
      <c r="K74" s="318">
        <v>0</v>
      </c>
    </row>
    <row r="75" spans="1:11" s="312" customFormat="1" ht="30.75" customHeight="1">
      <c r="A75" s="356">
        <v>72</v>
      </c>
      <c r="B75" s="314">
        <v>45982</v>
      </c>
      <c r="C75" s="315" t="s">
        <v>6182</v>
      </c>
      <c r="D75" s="315" t="s">
        <v>6146</v>
      </c>
      <c r="E75" s="319" t="s">
        <v>6147</v>
      </c>
      <c r="F75" s="316" t="s">
        <v>6183</v>
      </c>
      <c r="G75" s="317">
        <v>10</v>
      </c>
      <c r="H75" s="354">
        <v>14</v>
      </c>
      <c r="I75" s="315" t="s">
        <v>2014</v>
      </c>
      <c r="J75" s="315">
        <v>5</v>
      </c>
      <c r="K75" s="318">
        <v>0</v>
      </c>
    </row>
    <row r="76" spans="1:11" s="312" customFormat="1" ht="30.75" customHeight="1">
      <c r="A76" s="356">
        <v>73</v>
      </c>
      <c r="B76" s="314">
        <v>45982</v>
      </c>
      <c r="C76" s="315" t="s">
        <v>6137</v>
      </c>
      <c r="D76" s="315" t="s">
        <v>6145</v>
      </c>
      <c r="E76" s="315" t="s">
        <v>6185</v>
      </c>
      <c r="F76" s="315" t="s">
        <v>6184</v>
      </c>
      <c r="G76" s="317">
        <v>3</v>
      </c>
      <c r="H76" s="354">
        <v>4.2</v>
      </c>
      <c r="I76" s="315" t="s">
        <v>2014</v>
      </c>
      <c r="J76" s="315">
        <v>5</v>
      </c>
      <c r="K76" s="318">
        <v>0</v>
      </c>
    </row>
    <row r="77" spans="1:11" s="312" customFormat="1" ht="30.75" customHeight="1">
      <c r="A77" s="356">
        <v>74</v>
      </c>
      <c r="B77" s="314">
        <v>45982</v>
      </c>
      <c r="C77" s="315" t="s">
        <v>6137</v>
      </c>
      <c r="D77" s="315" t="s">
        <v>6146</v>
      </c>
      <c r="E77" s="319" t="s">
        <v>6187</v>
      </c>
      <c r="F77" s="316" t="s">
        <v>6188</v>
      </c>
      <c r="G77" s="317">
        <v>2</v>
      </c>
      <c r="H77" s="354">
        <v>2.8</v>
      </c>
      <c r="I77" s="315" t="s">
        <v>2014</v>
      </c>
      <c r="J77" s="315">
        <v>5</v>
      </c>
      <c r="K77" s="318">
        <v>0</v>
      </c>
    </row>
    <row r="78" spans="1:11" s="312" customFormat="1" ht="30.75" customHeight="1">
      <c r="A78" s="356">
        <v>75</v>
      </c>
      <c r="B78" s="314">
        <v>45987</v>
      </c>
      <c r="C78" s="315" t="s">
        <v>6189</v>
      </c>
      <c r="D78" s="315" t="s">
        <v>6190</v>
      </c>
      <c r="E78" s="315"/>
      <c r="F78" s="316" t="s">
        <v>6191</v>
      </c>
      <c r="G78" s="317">
        <v>2</v>
      </c>
      <c r="H78" s="354">
        <v>2.8</v>
      </c>
      <c r="I78" s="315" t="s">
        <v>2014</v>
      </c>
      <c r="J78" s="315">
        <v>2</v>
      </c>
      <c r="K78" s="318">
        <v>0</v>
      </c>
    </row>
    <row r="79" spans="1:11" s="312" customFormat="1" ht="30.75" customHeight="1">
      <c r="A79" s="356">
        <v>76</v>
      </c>
      <c r="B79" s="314">
        <v>45987</v>
      </c>
      <c r="C79" s="315" t="s">
        <v>6192</v>
      </c>
      <c r="D79" s="315" t="s">
        <v>6146</v>
      </c>
      <c r="E79" s="319" t="s">
        <v>6147</v>
      </c>
      <c r="F79" s="316" t="s">
        <v>6193</v>
      </c>
      <c r="G79" s="317">
        <v>4</v>
      </c>
      <c r="H79" s="354">
        <v>0.7</v>
      </c>
      <c r="I79" s="315" t="s">
        <v>2014</v>
      </c>
      <c r="J79" s="315">
        <v>5</v>
      </c>
      <c r="K79" s="318">
        <v>0</v>
      </c>
    </row>
    <row r="80" spans="1:11" s="312" customFormat="1" ht="30.75" customHeight="1">
      <c r="A80" s="356">
        <v>77</v>
      </c>
      <c r="B80" s="314">
        <v>46000</v>
      </c>
      <c r="C80" s="315" t="s">
        <v>6214</v>
      </c>
      <c r="D80" s="315" t="s">
        <v>6256</v>
      </c>
      <c r="E80" s="315" t="s">
        <v>6257</v>
      </c>
      <c r="F80" s="316" t="s">
        <v>6258</v>
      </c>
      <c r="G80" s="317">
        <v>411.9</v>
      </c>
      <c r="H80" s="354">
        <v>902</v>
      </c>
      <c r="I80" s="315" t="s">
        <v>2014</v>
      </c>
      <c r="J80" s="315">
        <v>365</v>
      </c>
      <c r="K80" s="318">
        <v>0</v>
      </c>
    </row>
    <row r="81" spans="1:11" s="312" customFormat="1" ht="30.75" customHeight="1">
      <c r="A81" s="356">
        <v>78</v>
      </c>
      <c r="B81" s="314">
        <v>45989</v>
      </c>
      <c r="C81" s="315" t="s">
        <v>6186</v>
      </c>
      <c r="D81" s="315" t="s">
        <v>6173</v>
      </c>
      <c r="E81" s="315" t="s">
        <v>6194</v>
      </c>
      <c r="F81" s="316" t="s">
        <v>6195</v>
      </c>
      <c r="G81" s="317">
        <v>6</v>
      </c>
      <c r="H81" s="354">
        <v>9</v>
      </c>
      <c r="I81" s="315" t="s">
        <v>2014</v>
      </c>
      <c r="J81" s="315">
        <v>30</v>
      </c>
      <c r="K81" s="318">
        <v>0</v>
      </c>
    </row>
    <row r="82" spans="1:11" s="312" customFormat="1" ht="30.75" customHeight="1">
      <c r="A82" s="356">
        <v>79</v>
      </c>
      <c r="B82" s="314">
        <v>45992</v>
      </c>
      <c r="C82" s="315" t="s">
        <v>6196</v>
      </c>
      <c r="D82" s="315" t="s">
        <v>6152</v>
      </c>
      <c r="E82" s="315" t="s">
        <v>6153</v>
      </c>
      <c r="F82" s="316" t="s">
        <v>6197</v>
      </c>
      <c r="G82" s="317">
        <v>18</v>
      </c>
      <c r="H82" s="354">
        <v>11.7</v>
      </c>
      <c r="I82" s="315" t="s">
        <v>2014</v>
      </c>
      <c r="J82" s="315">
        <v>2</v>
      </c>
      <c r="K82" s="318">
        <v>0</v>
      </c>
    </row>
    <row r="83" spans="1:11" s="312" customFormat="1" ht="30.75" customHeight="1">
      <c r="A83" s="356">
        <v>80</v>
      </c>
      <c r="B83" s="314">
        <v>45989</v>
      </c>
      <c r="C83" s="315" t="s">
        <v>6198</v>
      </c>
      <c r="D83" s="315" t="s">
        <v>6222</v>
      </c>
      <c r="E83" s="315" t="s">
        <v>6199</v>
      </c>
      <c r="F83" s="316" t="s">
        <v>6200</v>
      </c>
      <c r="G83" s="317">
        <v>210</v>
      </c>
      <c r="H83" s="354">
        <v>210</v>
      </c>
      <c r="I83" s="315" t="s">
        <v>2014</v>
      </c>
      <c r="J83" s="315">
        <v>226</v>
      </c>
      <c r="K83" s="318">
        <v>0</v>
      </c>
    </row>
    <row r="84" spans="1:11" s="312" customFormat="1" ht="30.75" customHeight="1">
      <c r="A84" s="356">
        <v>81</v>
      </c>
      <c r="B84" s="314">
        <v>45989</v>
      </c>
      <c r="C84" s="315" t="s">
        <v>6198</v>
      </c>
      <c r="D84" s="432" t="s">
        <v>6223</v>
      </c>
      <c r="E84" s="315" t="s">
        <v>6201</v>
      </c>
      <c r="F84" s="316" t="s">
        <v>6202</v>
      </c>
      <c r="G84" s="317">
        <v>327</v>
      </c>
      <c r="H84" s="354">
        <v>331</v>
      </c>
      <c r="I84" s="315" t="s">
        <v>2014</v>
      </c>
      <c r="J84" s="315">
        <v>230</v>
      </c>
      <c r="K84" s="318">
        <v>0</v>
      </c>
    </row>
    <row r="85" spans="1:11" s="312" customFormat="1" ht="30.75" customHeight="1">
      <c r="A85" s="356">
        <v>82</v>
      </c>
      <c r="B85" s="314">
        <v>45993</v>
      </c>
      <c r="C85" s="432" t="s">
        <v>3860</v>
      </c>
      <c r="D85" s="432" t="s">
        <v>6152</v>
      </c>
      <c r="E85" s="315" t="s">
        <v>6153</v>
      </c>
      <c r="F85" s="316" t="s">
        <v>6203</v>
      </c>
      <c r="G85" s="317">
        <v>9</v>
      </c>
      <c r="H85" s="354">
        <v>12.6</v>
      </c>
      <c r="I85" s="315" t="s">
        <v>2014</v>
      </c>
      <c r="J85" s="315">
        <v>5</v>
      </c>
      <c r="K85" s="318">
        <v>0</v>
      </c>
    </row>
    <row r="86" spans="1:11" s="312" customFormat="1" ht="30.75" customHeight="1">
      <c r="A86" s="356">
        <v>83</v>
      </c>
      <c r="B86" s="314">
        <v>45993</v>
      </c>
      <c r="C86" s="432" t="s">
        <v>3860</v>
      </c>
      <c r="D86" s="316" t="s">
        <v>6224</v>
      </c>
      <c r="E86" s="315" t="s">
        <v>6194</v>
      </c>
      <c r="F86" s="316" t="s">
        <v>6204</v>
      </c>
      <c r="G86" s="317">
        <v>2</v>
      </c>
      <c r="H86" s="354">
        <v>2.4</v>
      </c>
      <c r="I86" s="315" t="s">
        <v>2014</v>
      </c>
      <c r="J86" s="315">
        <v>5</v>
      </c>
      <c r="K86" s="318">
        <v>0</v>
      </c>
    </row>
    <row r="87" spans="1:11" s="312" customFormat="1" ht="84" customHeight="1">
      <c r="A87" s="356">
        <v>84</v>
      </c>
      <c r="B87" s="314">
        <v>45993</v>
      </c>
      <c r="C87" s="432" t="s">
        <v>3860</v>
      </c>
      <c r="D87" s="432" t="s">
        <v>6225</v>
      </c>
      <c r="E87" s="315" t="s">
        <v>6185</v>
      </c>
      <c r="F87" s="352" t="s">
        <v>6205</v>
      </c>
      <c r="G87" s="317">
        <v>8</v>
      </c>
      <c r="H87" s="354">
        <v>11.2</v>
      </c>
      <c r="I87" s="315" t="s">
        <v>2014</v>
      </c>
      <c r="J87" s="315">
        <v>5</v>
      </c>
      <c r="K87" s="318">
        <v>0</v>
      </c>
    </row>
    <row r="88" spans="1:11" s="312" customFormat="1" ht="30.75" customHeight="1">
      <c r="A88" s="356">
        <v>85</v>
      </c>
      <c r="B88" s="314">
        <v>45993</v>
      </c>
      <c r="C88" s="315" t="s">
        <v>6206</v>
      </c>
      <c r="D88" s="315" t="s">
        <v>6173</v>
      </c>
      <c r="E88" s="315" t="s">
        <v>6201</v>
      </c>
      <c r="F88" s="316" t="s">
        <v>6207</v>
      </c>
      <c r="G88" s="317">
        <v>8</v>
      </c>
      <c r="H88" s="354">
        <v>48</v>
      </c>
      <c r="I88" s="315" t="s">
        <v>2014</v>
      </c>
      <c r="J88" s="315">
        <v>14</v>
      </c>
      <c r="K88" s="318">
        <v>57200</v>
      </c>
    </row>
    <row r="89" spans="1:11" s="312" customFormat="1" ht="30.75" customHeight="1">
      <c r="A89" s="356">
        <v>86</v>
      </c>
      <c r="B89" s="314">
        <v>45996</v>
      </c>
      <c r="C89" s="315" t="s">
        <v>6208</v>
      </c>
      <c r="D89" s="315" t="s">
        <v>6226</v>
      </c>
      <c r="E89" s="319" t="s">
        <v>6209</v>
      </c>
      <c r="F89" s="316" t="s">
        <v>6210</v>
      </c>
      <c r="G89" s="317">
        <v>11</v>
      </c>
      <c r="H89" s="354">
        <v>13.2</v>
      </c>
      <c r="I89" s="315" t="s">
        <v>2014</v>
      </c>
      <c r="J89" s="315">
        <v>2</v>
      </c>
      <c r="K89" s="318">
        <v>0</v>
      </c>
    </row>
    <row r="90" spans="1:11" s="312" customFormat="1" ht="30.75" customHeight="1">
      <c r="A90" s="356">
        <v>87</v>
      </c>
      <c r="B90" s="314">
        <v>45999</v>
      </c>
      <c r="C90" s="315" t="s">
        <v>6208</v>
      </c>
      <c r="D90" s="315" t="s">
        <v>6211</v>
      </c>
      <c r="E90" s="315" t="s">
        <v>6212</v>
      </c>
      <c r="F90" s="316" t="s">
        <v>6213</v>
      </c>
      <c r="G90" s="317">
        <v>20</v>
      </c>
      <c r="H90" s="354">
        <v>80</v>
      </c>
      <c r="I90" s="315" t="s">
        <v>2014</v>
      </c>
      <c r="J90" s="315">
        <v>5</v>
      </c>
      <c r="K90" s="318">
        <v>0</v>
      </c>
    </row>
    <row r="91" spans="1:11" s="312" customFormat="1" ht="30.75" customHeight="1">
      <c r="A91" s="356">
        <v>88</v>
      </c>
      <c r="B91" s="314">
        <v>46013</v>
      </c>
      <c r="C91" s="315" t="s">
        <v>3860</v>
      </c>
      <c r="D91" s="315" t="s">
        <v>6146</v>
      </c>
      <c r="E91" s="315" t="s">
        <v>6187</v>
      </c>
      <c r="F91" s="316" t="s">
        <v>6216</v>
      </c>
      <c r="G91" s="317">
        <v>3</v>
      </c>
      <c r="H91" s="354">
        <v>4.2</v>
      </c>
      <c r="I91" s="315" t="s">
        <v>2014</v>
      </c>
      <c r="J91" s="315">
        <v>5</v>
      </c>
      <c r="K91" s="318">
        <v>0</v>
      </c>
    </row>
    <row r="92" spans="1:11" s="312" customFormat="1" ht="30.75" customHeight="1">
      <c r="A92" s="356">
        <v>89</v>
      </c>
      <c r="B92" s="314">
        <v>46013</v>
      </c>
      <c r="C92" s="315" t="s">
        <v>3860</v>
      </c>
      <c r="D92" s="315" t="s">
        <v>6145</v>
      </c>
      <c r="E92" s="319" t="s">
        <v>6143</v>
      </c>
      <c r="F92" s="316" t="s">
        <v>6215</v>
      </c>
      <c r="G92" s="317">
        <v>18</v>
      </c>
      <c r="H92" s="354">
        <v>25.2</v>
      </c>
      <c r="I92" s="315" t="s">
        <v>2014</v>
      </c>
      <c r="J92" s="315">
        <v>5</v>
      </c>
      <c r="K92" s="318">
        <v>0</v>
      </c>
    </row>
    <row r="93" spans="1:11" s="312" customFormat="1" ht="30.75" customHeight="1">
      <c r="A93" s="356">
        <v>90</v>
      </c>
      <c r="B93" s="314">
        <v>46013</v>
      </c>
      <c r="C93" s="315" t="s">
        <v>3860</v>
      </c>
      <c r="D93" s="315" t="s">
        <v>6227</v>
      </c>
      <c r="E93" s="315" t="s">
        <v>6194</v>
      </c>
      <c r="F93" s="316" t="s">
        <v>6217</v>
      </c>
      <c r="G93" s="317">
        <v>14</v>
      </c>
      <c r="H93" s="354">
        <v>19.600000000000001</v>
      </c>
      <c r="I93" s="315" t="s">
        <v>2014</v>
      </c>
      <c r="J93" s="315">
        <v>5</v>
      </c>
      <c r="K93" s="318">
        <v>0</v>
      </c>
    </row>
    <row r="94" spans="1:11" s="312" customFormat="1" ht="30.75" customHeight="1">
      <c r="A94" s="356">
        <v>91</v>
      </c>
      <c r="B94" s="314">
        <v>46013</v>
      </c>
      <c r="C94" s="315" t="s">
        <v>3860</v>
      </c>
      <c r="D94" s="315" t="s">
        <v>6152</v>
      </c>
      <c r="E94" s="315" t="s">
        <v>6153</v>
      </c>
      <c r="F94" s="316" t="s">
        <v>6154</v>
      </c>
      <c r="G94" s="317">
        <v>2</v>
      </c>
      <c r="H94" s="354">
        <v>2.8</v>
      </c>
      <c r="I94" s="315" t="s">
        <v>2014</v>
      </c>
      <c r="J94" s="315">
        <v>1</v>
      </c>
      <c r="K94" s="318">
        <v>0</v>
      </c>
    </row>
    <row r="95" spans="1:11" s="312" customFormat="1" ht="30.75" customHeight="1">
      <c r="A95" s="356">
        <v>92</v>
      </c>
      <c r="B95" s="314">
        <v>46016</v>
      </c>
      <c r="C95" s="315" t="s">
        <v>6218</v>
      </c>
      <c r="D95" s="315" t="s">
        <v>2712</v>
      </c>
      <c r="E95" s="315" t="s">
        <v>6153</v>
      </c>
      <c r="F95" s="316" t="s">
        <v>6219</v>
      </c>
      <c r="G95" s="317">
        <v>31</v>
      </c>
      <c r="H95" s="354">
        <v>62</v>
      </c>
      <c r="I95" s="315" t="s">
        <v>2014</v>
      </c>
      <c r="J95" s="315">
        <v>5</v>
      </c>
      <c r="K95" s="318">
        <v>465080</v>
      </c>
    </row>
    <row r="96" spans="1:11" s="312" customFormat="1" ht="30.75" customHeight="1">
      <c r="A96" s="356">
        <v>93</v>
      </c>
      <c r="B96" s="314">
        <v>46016</v>
      </c>
      <c r="C96" s="315" t="s">
        <v>6220</v>
      </c>
      <c r="D96" s="315" t="s">
        <v>6152</v>
      </c>
      <c r="E96" s="315" t="s">
        <v>6153</v>
      </c>
      <c r="F96" s="316" t="s">
        <v>6154</v>
      </c>
      <c r="G96" s="317">
        <v>32</v>
      </c>
      <c r="H96" s="354">
        <v>144</v>
      </c>
      <c r="I96" s="315" t="s">
        <v>2014</v>
      </c>
      <c r="J96" s="315">
        <v>30</v>
      </c>
      <c r="K96" s="318">
        <v>367730</v>
      </c>
    </row>
    <row r="97" spans="1:11" s="312" customFormat="1" ht="30.75" customHeight="1">
      <c r="A97" s="356">
        <v>94</v>
      </c>
      <c r="B97" s="314">
        <v>46024</v>
      </c>
      <c r="C97" s="432" t="s">
        <v>6260</v>
      </c>
      <c r="D97" s="432" t="s">
        <v>2712</v>
      </c>
      <c r="E97" s="315" t="s">
        <v>6033</v>
      </c>
      <c r="F97" s="316" t="s">
        <v>6259</v>
      </c>
      <c r="G97" s="317">
        <v>3.1</v>
      </c>
      <c r="H97" s="354">
        <v>4.5999999999999996</v>
      </c>
      <c r="I97" s="315" t="s">
        <v>2014</v>
      </c>
      <c r="J97" s="315">
        <v>10</v>
      </c>
      <c r="K97" s="318" t="s">
        <v>2014</v>
      </c>
    </row>
    <row r="98" spans="1:11" s="312" customFormat="1" ht="30.75" customHeight="1">
      <c r="A98" s="356">
        <v>95</v>
      </c>
      <c r="B98" s="314">
        <v>46024</v>
      </c>
      <c r="C98" s="432" t="s">
        <v>5007</v>
      </c>
      <c r="D98" s="432" t="s">
        <v>2722</v>
      </c>
      <c r="E98" s="315" t="s">
        <v>41</v>
      </c>
      <c r="F98" s="316" t="s">
        <v>6261</v>
      </c>
      <c r="G98" s="317">
        <v>2</v>
      </c>
      <c r="H98" s="354">
        <v>1.6</v>
      </c>
      <c r="I98" s="315" t="s">
        <v>2014</v>
      </c>
      <c r="J98" s="315">
        <v>10</v>
      </c>
      <c r="K98" s="318" t="s">
        <v>2014</v>
      </c>
    </row>
    <row r="99" spans="1:11" s="312" customFormat="1" ht="30.75" customHeight="1">
      <c r="A99" s="356"/>
      <c r="B99" s="314"/>
      <c r="C99" s="332"/>
      <c r="D99" s="316"/>
      <c r="E99" s="315"/>
      <c r="F99" s="316"/>
      <c r="G99" s="317"/>
      <c r="H99" s="354"/>
      <c r="I99" s="315"/>
      <c r="J99" s="315"/>
      <c r="K99" s="318"/>
    </row>
    <row r="100" spans="1:11" s="312" customFormat="1" ht="84" customHeight="1">
      <c r="A100" s="356"/>
      <c r="B100" s="314"/>
      <c r="C100" s="332"/>
      <c r="D100" s="332"/>
      <c r="E100" s="315"/>
      <c r="F100" s="352"/>
      <c r="G100" s="317"/>
      <c r="H100" s="354"/>
      <c r="I100" s="315"/>
      <c r="J100" s="315"/>
      <c r="K100" s="318"/>
    </row>
  </sheetData>
  <mergeCells count="1">
    <mergeCell ref="A2:K2"/>
  </mergeCells>
  <phoneticPr fontId="8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B2AC7-2004-4683-8432-3515641DF8AB}">
  <dimension ref="A1:K80"/>
  <sheetViews>
    <sheetView tabSelected="1" zoomScaleNormal="100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A2" sqref="A2:K2"/>
    </sheetView>
  </sheetViews>
  <sheetFormatPr defaultRowHeight="13.5" outlineLevelRow="1"/>
  <cols>
    <col min="1" max="1" width="6.77734375" customWidth="1"/>
    <col min="2" max="2" width="9.44140625" bestFit="1" customWidth="1"/>
    <col min="3" max="3" width="20.109375" bestFit="1" customWidth="1"/>
    <col min="4" max="4" width="16.77734375" bestFit="1" customWidth="1"/>
    <col min="5" max="5" width="7.5546875" bestFit="1" customWidth="1"/>
    <col min="6" max="6" width="17.6640625" bestFit="1" customWidth="1"/>
    <col min="7" max="7" width="8.77734375" customWidth="1"/>
    <col min="8" max="8" width="8.77734375" style="355" customWidth="1"/>
    <col min="9" max="9" width="8.77734375" customWidth="1"/>
    <col min="11" max="11" width="12.109375" bestFit="1" customWidth="1"/>
  </cols>
  <sheetData>
    <row r="1" spans="1:11" s="312" customFormat="1">
      <c r="A1" s="362"/>
      <c r="B1" s="362"/>
      <c r="C1" s="362"/>
      <c r="D1" s="362"/>
      <c r="E1" s="362"/>
      <c r="F1" s="369"/>
      <c r="G1" s="362"/>
      <c r="H1" s="408"/>
      <c r="I1" s="362"/>
      <c r="J1" s="362"/>
      <c r="K1" s="311"/>
    </row>
    <row r="2" spans="1:11" s="312" customFormat="1" ht="51" customHeight="1">
      <c r="A2" s="510" t="s">
        <v>6418</v>
      </c>
      <c r="B2" s="465"/>
      <c r="C2" s="465"/>
      <c r="D2" s="465"/>
      <c r="E2" s="465"/>
      <c r="F2" s="465"/>
      <c r="G2" s="465"/>
      <c r="H2" s="465"/>
      <c r="I2" s="465"/>
      <c r="J2" s="465"/>
      <c r="K2" s="465"/>
    </row>
    <row r="3" spans="1:11" s="312" customFormat="1" ht="30" customHeight="1">
      <c r="A3" s="356" t="s">
        <v>5566</v>
      </c>
      <c r="B3" s="357" t="s">
        <v>4459</v>
      </c>
      <c r="C3" s="358" t="s">
        <v>4460</v>
      </c>
      <c r="D3" s="359" t="s">
        <v>4461</v>
      </c>
      <c r="E3" s="421" t="s">
        <v>6302</v>
      </c>
      <c r="F3" s="361" t="s">
        <v>4463</v>
      </c>
      <c r="G3" s="359" t="s">
        <v>4464</v>
      </c>
      <c r="H3" s="409" t="s">
        <v>4465</v>
      </c>
      <c r="I3" s="359" t="s">
        <v>4466</v>
      </c>
      <c r="J3" s="359" t="s">
        <v>4467</v>
      </c>
      <c r="K3" s="313" t="s">
        <v>5400</v>
      </c>
    </row>
    <row r="4" spans="1:11" s="312" customFormat="1" ht="20.100000000000001" customHeight="1">
      <c r="A4" s="466">
        <v>1</v>
      </c>
      <c r="B4" s="480">
        <v>46062</v>
      </c>
      <c r="C4" s="487" t="s">
        <v>6264</v>
      </c>
      <c r="D4" s="478" t="s">
        <v>6262</v>
      </c>
      <c r="E4" s="478" t="s">
        <v>56</v>
      </c>
      <c r="F4" s="316" t="s">
        <v>6263</v>
      </c>
      <c r="G4" s="423">
        <v>7.5</v>
      </c>
      <c r="H4" s="423">
        <v>15</v>
      </c>
      <c r="I4" s="315" t="s">
        <v>6265</v>
      </c>
      <c r="J4" s="315">
        <v>2</v>
      </c>
      <c r="K4" s="318">
        <v>0</v>
      </c>
    </row>
    <row r="5" spans="1:11" s="312" customFormat="1" ht="20.100000000000001" customHeight="1">
      <c r="A5" s="468"/>
      <c r="B5" s="481"/>
      <c r="C5" s="482"/>
      <c r="D5" s="479"/>
      <c r="E5" s="479"/>
      <c r="F5" s="316" t="s">
        <v>6263</v>
      </c>
      <c r="G5" s="423">
        <v>4.5</v>
      </c>
      <c r="H5" s="423">
        <v>9</v>
      </c>
      <c r="I5" s="315" t="s">
        <v>6265</v>
      </c>
      <c r="J5" s="315">
        <v>2</v>
      </c>
      <c r="K5" s="318">
        <v>0</v>
      </c>
    </row>
    <row r="6" spans="1:11" s="312" customFormat="1">
      <c r="A6" s="356">
        <v>2</v>
      </c>
      <c r="B6" s="314">
        <v>46097</v>
      </c>
      <c r="C6" s="315" t="s">
        <v>6266</v>
      </c>
      <c r="D6" s="315" t="s">
        <v>6291</v>
      </c>
      <c r="E6" s="315" t="s">
        <v>34</v>
      </c>
      <c r="F6" s="352" t="s">
        <v>6267</v>
      </c>
      <c r="G6" s="423">
        <v>9.6999999999999993</v>
      </c>
      <c r="H6" s="423">
        <v>9.6999999999999993</v>
      </c>
      <c r="I6" s="315" t="s">
        <v>6268</v>
      </c>
      <c r="J6" s="315">
        <v>2</v>
      </c>
      <c r="K6" s="318">
        <v>0</v>
      </c>
    </row>
    <row r="7" spans="1:11" s="312" customFormat="1" ht="20.100000000000001" customHeight="1">
      <c r="A7" s="466">
        <v>3</v>
      </c>
      <c r="B7" s="480">
        <v>46098</v>
      </c>
      <c r="C7" s="483" t="s">
        <v>6290</v>
      </c>
      <c r="D7" s="315" t="s">
        <v>3914</v>
      </c>
      <c r="E7" s="315" t="s">
        <v>4519</v>
      </c>
      <c r="F7" s="352" t="s">
        <v>6269</v>
      </c>
      <c r="G7" s="423">
        <v>2</v>
      </c>
      <c r="H7" s="423">
        <v>4</v>
      </c>
      <c r="I7" s="315" t="s">
        <v>2014</v>
      </c>
      <c r="J7" s="315">
        <v>3</v>
      </c>
      <c r="K7" s="318">
        <v>0</v>
      </c>
    </row>
    <row r="8" spans="1:11" s="312" customFormat="1" ht="20.100000000000001" customHeight="1">
      <c r="A8" s="467"/>
      <c r="B8" s="485"/>
      <c r="C8" s="486"/>
      <c r="D8" s="315" t="s">
        <v>6276</v>
      </c>
      <c r="E8" s="315" t="s">
        <v>4519</v>
      </c>
      <c r="F8" s="352" t="s">
        <v>6270</v>
      </c>
      <c r="G8" s="423">
        <v>2</v>
      </c>
      <c r="H8" s="423">
        <v>4</v>
      </c>
      <c r="I8" s="315" t="s">
        <v>2014</v>
      </c>
      <c r="J8" s="315">
        <v>3</v>
      </c>
      <c r="K8" s="318">
        <v>0</v>
      </c>
    </row>
    <row r="9" spans="1:11" s="312" customFormat="1" ht="20.100000000000001" customHeight="1">
      <c r="A9" s="467"/>
      <c r="B9" s="485"/>
      <c r="C9" s="486"/>
      <c r="D9" s="315" t="s">
        <v>6277</v>
      </c>
      <c r="E9" s="315" t="s">
        <v>4617</v>
      </c>
      <c r="F9" s="352" t="s">
        <v>6271</v>
      </c>
      <c r="G9" s="423">
        <v>2</v>
      </c>
      <c r="H9" s="423">
        <v>4</v>
      </c>
      <c r="I9" s="315" t="s">
        <v>2014</v>
      </c>
      <c r="J9" s="315">
        <v>3</v>
      </c>
      <c r="K9" s="318">
        <v>0</v>
      </c>
    </row>
    <row r="10" spans="1:11" s="312" customFormat="1" ht="20.100000000000001" customHeight="1">
      <c r="A10" s="467"/>
      <c r="B10" s="485"/>
      <c r="C10" s="486"/>
      <c r="D10" s="315" t="s">
        <v>3914</v>
      </c>
      <c r="E10" s="315" t="s">
        <v>4617</v>
      </c>
      <c r="F10" s="352" t="s">
        <v>6272</v>
      </c>
      <c r="G10" s="423">
        <v>2</v>
      </c>
      <c r="H10" s="423">
        <v>4</v>
      </c>
      <c r="I10" s="315" t="s">
        <v>2014</v>
      </c>
      <c r="J10" s="315">
        <v>3</v>
      </c>
      <c r="K10" s="318">
        <v>0</v>
      </c>
    </row>
    <row r="11" spans="1:11" s="312" customFormat="1" ht="20.100000000000001" customHeight="1">
      <c r="A11" s="467"/>
      <c r="B11" s="485"/>
      <c r="C11" s="486"/>
      <c r="D11" s="315" t="s">
        <v>6278</v>
      </c>
      <c r="E11" s="315" t="s">
        <v>4617</v>
      </c>
      <c r="F11" s="352" t="s">
        <v>6273</v>
      </c>
      <c r="G11" s="423">
        <v>2</v>
      </c>
      <c r="H11" s="423">
        <v>4</v>
      </c>
      <c r="I11" s="315" t="s">
        <v>2014</v>
      </c>
      <c r="J11" s="315">
        <v>3</v>
      </c>
      <c r="K11" s="318">
        <v>0</v>
      </c>
    </row>
    <row r="12" spans="1:11" s="312" customFormat="1" ht="20.100000000000001" customHeight="1">
      <c r="A12" s="467"/>
      <c r="B12" s="485"/>
      <c r="C12" s="486"/>
      <c r="D12" s="315" t="s">
        <v>3914</v>
      </c>
      <c r="E12" s="315" t="s">
        <v>4516</v>
      </c>
      <c r="F12" s="352" t="s">
        <v>6272</v>
      </c>
      <c r="G12" s="423">
        <v>2</v>
      </c>
      <c r="H12" s="423">
        <v>4</v>
      </c>
      <c r="I12" s="315" t="s">
        <v>2014</v>
      </c>
      <c r="J12" s="315">
        <v>3</v>
      </c>
      <c r="K12" s="318">
        <v>0</v>
      </c>
    </row>
    <row r="13" spans="1:11" s="312" customFormat="1" ht="20.100000000000001" customHeight="1">
      <c r="A13" s="467"/>
      <c r="B13" s="485"/>
      <c r="C13" s="486"/>
      <c r="D13" s="315" t="s">
        <v>6278</v>
      </c>
      <c r="E13" s="315" t="s">
        <v>4617</v>
      </c>
      <c r="F13" s="352" t="s">
        <v>6272</v>
      </c>
      <c r="G13" s="423">
        <v>2</v>
      </c>
      <c r="H13" s="423">
        <v>4</v>
      </c>
      <c r="I13" s="315" t="s">
        <v>2014</v>
      </c>
      <c r="J13" s="315">
        <v>3</v>
      </c>
      <c r="K13" s="318">
        <v>0</v>
      </c>
    </row>
    <row r="14" spans="1:11" s="312" customFormat="1" ht="20.100000000000001" customHeight="1">
      <c r="A14" s="467"/>
      <c r="B14" s="485"/>
      <c r="C14" s="486"/>
      <c r="D14" s="315" t="s">
        <v>3914</v>
      </c>
      <c r="E14" s="315" t="s">
        <v>4501</v>
      </c>
      <c r="F14" s="352" t="s">
        <v>6272</v>
      </c>
      <c r="G14" s="423">
        <v>2</v>
      </c>
      <c r="H14" s="423">
        <v>4</v>
      </c>
      <c r="I14" s="315" t="s">
        <v>2014</v>
      </c>
      <c r="J14" s="315">
        <v>3</v>
      </c>
      <c r="K14" s="318">
        <v>0</v>
      </c>
    </row>
    <row r="15" spans="1:11" s="312" customFormat="1" ht="20.100000000000001" customHeight="1">
      <c r="A15" s="467"/>
      <c r="B15" s="485"/>
      <c r="C15" s="486"/>
      <c r="D15" s="315" t="s">
        <v>6279</v>
      </c>
      <c r="E15" s="315" t="s">
        <v>4617</v>
      </c>
      <c r="F15" s="352" t="s">
        <v>6273</v>
      </c>
      <c r="G15" s="423">
        <v>2</v>
      </c>
      <c r="H15" s="423">
        <v>4</v>
      </c>
      <c r="I15" s="315" t="s">
        <v>2014</v>
      </c>
      <c r="J15" s="315">
        <v>3</v>
      </c>
      <c r="K15" s="318">
        <v>0</v>
      </c>
    </row>
    <row r="16" spans="1:11" s="312" customFormat="1" ht="20.100000000000001" customHeight="1">
      <c r="A16" s="467"/>
      <c r="B16" s="485"/>
      <c r="C16" s="486"/>
      <c r="D16" s="315" t="s">
        <v>6280</v>
      </c>
      <c r="E16" s="315" t="s">
        <v>4565</v>
      </c>
      <c r="F16" s="352" t="s">
        <v>6274</v>
      </c>
      <c r="G16" s="423">
        <v>2</v>
      </c>
      <c r="H16" s="423">
        <v>4</v>
      </c>
      <c r="I16" s="315" t="s">
        <v>2014</v>
      </c>
      <c r="J16" s="315">
        <v>3</v>
      </c>
      <c r="K16" s="318">
        <v>0</v>
      </c>
    </row>
    <row r="17" spans="1:11" s="312" customFormat="1" ht="20.100000000000001" customHeight="1">
      <c r="A17" s="468"/>
      <c r="B17" s="481"/>
      <c r="C17" s="479"/>
      <c r="D17" s="315" t="s">
        <v>6281</v>
      </c>
      <c r="E17" s="315" t="s">
        <v>4565</v>
      </c>
      <c r="F17" s="352" t="s">
        <v>6275</v>
      </c>
      <c r="G17" s="423">
        <v>2</v>
      </c>
      <c r="H17" s="423">
        <v>4</v>
      </c>
      <c r="I17" s="315" t="s">
        <v>2014</v>
      </c>
      <c r="J17" s="315">
        <v>3</v>
      </c>
      <c r="K17" s="318">
        <v>0</v>
      </c>
    </row>
    <row r="18" spans="1:11" s="312" customFormat="1">
      <c r="A18" s="356">
        <v>4</v>
      </c>
      <c r="B18" s="314">
        <v>46099</v>
      </c>
      <c r="C18" s="315" t="s">
        <v>6282</v>
      </c>
      <c r="D18" s="315" t="s">
        <v>6283</v>
      </c>
      <c r="E18" s="315" t="s">
        <v>85</v>
      </c>
      <c r="F18" s="352" t="s">
        <v>6284</v>
      </c>
      <c r="G18" s="423">
        <v>1.3</v>
      </c>
      <c r="H18" s="423">
        <v>2.6</v>
      </c>
      <c r="I18" s="315" t="s">
        <v>2014</v>
      </c>
      <c r="J18" s="315">
        <v>1</v>
      </c>
      <c r="K18" s="318">
        <v>0</v>
      </c>
    </row>
    <row r="19" spans="1:11" s="312" customFormat="1" ht="20.100000000000001" customHeight="1">
      <c r="A19" s="466">
        <v>5</v>
      </c>
      <c r="B19" s="480">
        <v>46100</v>
      </c>
      <c r="C19" s="478" t="s">
        <v>6285</v>
      </c>
      <c r="D19" s="315" t="s">
        <v>6286</v>
      </c>
      <c r="E19" s="315" t="s">
        <v>153</v>
      </c>
      <c r="F19" s="316" t="s">
        <v>6287</v>
      </c>
      <c r="G19" s="423">
        <v>9</v>
      </c>
      <c r="H19" s="423">
        <v>27</v>
      </c>
      <c r="I19" s="315" t="s">
        <v>6268</v>
      </c>
      <c r="J19" s="315">
        <v>2</v>
      </c>
      <c r="K19" s="318">
        <v>0</v>
      </c>
    </row>
    <row r="20" spans="1:11" s="312" customFormat="1" ht="20.100000000000001" customHeight="1">
      <c r="A20" s="468"/>
      <c r="B20" s="481"/>
      <c r="C20" s="479"/>
      <c r="D20" s="315" t="s">
        <v>6286</v>
      </c>
      <c r="E20" s="315" t="s">
        <v>153</v>
      </c>
      <c r="F20" s="316" t="s">
        <v>6287</v>
      </c>
      <c r="G20" s="423">
        <v>4</v>
      </c>
      <c r="H20" s="423">
        <v>12</v>
      </c>
      <c r="I20" s="315" t="s">
        <v>6288</v>
      </c>
      <c r="J20" s="315">
        <v>2</v>
      </c>
      <c r="K20" s="318">
        <v>0</v>
      </c>
    </row>
    <row r="21" spans="1:11" s="312" customFormat="1" ht="20.100000000000001" customHeight="1">
      <c r="A21" s="356">
        <v>6</v>
      </c>
      <c r="B21" s="314">
        <v>46101</v>
      </c>
      <c r="C21" s="315" t="s">
        <v>373</v>
      </c>
      <c r="D21" s="315" t="s">
        <v>6298</v>
      </c>
      <c r="E21" s="315" t="s">
        <v>6296</v>
      </c>
      <c r="F21" s="316" t="s">
        <v>6297</v>
      </c>
      <c r="G21" s="423">
        <v>15</v>
      </c>
      <c r="H21" s="423">
        <v>15</v>
      </c>
      <c r="I21" s="315" t="s">
        <v>6268</v>
      </c>
      <c r="J21" s="315">
        <v>2</v>
      </c>
      <c r="K21" s="318">
        <v>0</v>
      </c>
    </row>
    <row r="22" spans="1:11" s="312" customFormat="1" ht="20.100000000000001" customHeight="1">
      <c r="A22" s="466">
        <v>7</v>
      </c>
      <c r="B22" s="480">
        <v>46107</v>
      </c>
      <c r="C22" s="478" t="s">
        <v>1497</v>
      </c>
      <c r="D22" s="315" t="s">
        <v>6225</v>
      </c>
      <c r="E22" s="315" t="s">
        <v>34</v>
      </c>
      <c r="F22" s="316" t="s">
        <v>6299</v>
      </c>
      <c r="G22" s="423">
        <v>1.4</v>
      </c>
      <c r="H22" s="423">
        <v>1.4</v>
      </c>
      <c r="I22" s="315" t="s">
        <v>6268</v>
      </c>
      <c r="J22" s="315">
        <v>2</v>
      </c>
      <c r="K22" s="318">
        <v>0</v>
      </c>
    </row>
    <row r="23" spans="1:11" s="312" customFormat="1" ht="20.100000000000001" customHeight="1">
      <c r="A23" s="468"/>
      <c r="B23" s="481"/>
      <c r="C23" s="479"/>
      <c r="D23" s="315" t="s">
        <v>6291</v>
      </c>
      <c r="E23" s="315" t="s">
        <v>34</v>
      </c>
      <c r="F23" s="316" t="s">
        <v>6267</v>
      </c>
      <c r="G23" s="423">
        <v>7.8</v>
      </c>
      <c r="H23" s="423">
        <v>7.8</v>
      </c>
      <c r="I23" s="315" t="s">
        <v>6288</v>
      </c>
      <c r="J23" s="315">
        <v>2</v>
      </c>
      <c r="K23" s="417">
        <v>0</v>
      </c>
    </row>
    <row r="24" spans="1:11" s="312" customFormat="1" ht="20.100000000000001" customHeight="1">
      <c r="A24" s="466">
        <v>8</v>
      </c>
      <c r="B24" s="480">
        <v>46108</v>
      </c>
      <c r="C24" s="478" t="s">
        <v>6289</v>
      </c>
      <c r="D24" s="483" t="s">
        <v>6292</v>
      </c>
      <c r="E24" s="315" t="s">
        <v>799</v>
      </c>
      <c r="F24" s="316" t="s">
        <v>6293</v>
      </c>
      <c r="G24" s="423">
        <v>12.5</v>
      </c>
      <c r="H24" s="423">
        <v>21.25</v>
      </c>
      <c r="I24" s="315" t="s">
        <v>6295</v>
      </c>
      <c r="J24" s="419">
        <v>5</v>
      </c>
      <c r="K24" s="420">
        <v>47740</v>
      </c>
    </row>
    <row r="25" spans="1:11" s="312" customFormat="1" ht="20.100000000000001" customHeight="1">
      <c r="A25" s="468"/>
      <c r="B25" s="481"/>
      <c r="C25" s="479"/>
      <c r="D25" s="484"/>
      <c r="E25" s="315" t="s">
        <v>799</v>
      </c>
      <c r="F25" s="316" t="s">
        <v>6294</v>
      </c>
      <c r="G25" s="423">
        <v>16.5</v>
      </c>
      <c r="H25" s="423">
        <v>28.05</v>
      </c>
      <c r="I25" s="315" t="s">
        <v>6295</v>
      </c>
      <c r="J25" s="419">
        <v>5</v>
      </c>
      <c r="K25" s="420">
        <v>61820</v>
      </c>
    </row>
    <row r="26" spans="1:11" s="312" customFormat="1" ht="27">
      <c r="A26" s="356">
        <v>9</v>
      </c>
      <c r="B26" s="314">
        <v>46108</v>
      </c>
      <c r="C26" s="319" t="s">
        <v>6306</v>
      </c>
      <c r="D26" s="315" t="s">
        <v>6304</v>
      </c>
      <c r="E26" s="315" t="s">
        <v>799</v>
      </c>
      <c r="F26" s="316" t="s">
        <v>6305</v>
      </c>
      <c r="G26" s="423">
        <v>2</v>
      </c>
      <c r="H26" s="423">
        <v>2.4</v>
      </c>
      <c r="I26" s="351" t="s">
        <v>2014</v>
      </c>
      <c r="J26" s="315">
        <v>1</v>
      </c>
      <c r="K26" s="418">
        <v>0</v>
      </c>
    </row>
    <row r="27" spans="1:11" s="312" customFormat="1" ht="20.100000000000001" customHeight="1">
      <c r="A27" s="356">
        <v>10</v>
      </c>
      <c r="B27" s="314">
        <v>46108</v>
      </c>
      <c r="C27" s="315" t="s">
        <v>6300</v>
      </c>
      <c r="D27" s="315" t="s">
        <v>6301</v>
      </c>
      <c r="E27" s="315" t="s">
        <v>1141</v>
      </c>
      <c r="F27" s="316" t="s">
        <v>6303</v>
      </c>
      <c r="G27" s="423">
        <v>3</v>
      </c>
      <c r="H27" s="423">
        <v>2.4</v>
      </c>
      <c r="I27" s="315" t="s">
        <v>6268</v>
      </c>
      <c r="J27" s="315">
        <v>3</v>
      </c>
      <c r="K27" s="318">
        <v>0</v>
      </c>
    </row>
    <row r="28" spans="1:11" s="312" customFormat="1" ht="20.100000000000001" customHeight="1">
      <c r="A28" s="356">
        <v>11</v>
      </c>
      <c r="B28" s="314">
        <v>46112</v>
      </c>
      <c r="C28" s="315" t="s">
        <v>6285</v>
      </c>
      <c r="D28" s="315" t="s">
        <v>3830</v>
      </c>
      <c r="E28" s="315" t="s">
        <v>34</v>
      </c>
      <c r="F28" s="316" t="s">
        <v>6307</v>
      </c>
      <c r="G28" s="423">
        <v>4</v>
      </c>
      <c r="H28" s="423">
        <v>5.6</v>
      </c>
      <c r="I28" s="315" t="s">
        <v>6268</v>
      </c>
      <c r="J28" s="315">
        <v>15</v>
      </c>
      <c r="K28" s="318">
        <v>15180</v>
      </c>
    </row>
    <row r="29" spans="1:11" s="312" customFormat="1" ht="24.75">
      <c r="A29" s="356">
        <v>12</v>
      </c>
      <c r="B29" s="314">
        <v>46113</v>
      </c>
      <c r="C29" s="315" t="s">
        <v>1375</v>
      </c>
      <c r="D29" s="319" t="s">
        <v>6310</v>
      </c>
      <c r="E29" s="315" t="s">
        <v>153</v>
      </c>
      <c r="F29" s="352" t="s">
        <v>6308</v>
      </c>
      <c r="G29" s="423">
        <v>22</v>
      </c>
      <c r="H29" s="423">
        <v>21.6</v>
      </c>
      <c r="I29" s="319" t="s">
        <v>6309</v>
      </c>
      <c r="J29" s="315">
        <v>3</v>
      </c>
      <c r="K29" s="318">
        <v>13860</v>
      </c>
    </row>
    <row r="30" spans="1:11" s="312" customFormat="1" ht="24.75">
      <c r="A30" s="356">
        <v>13</v>
      </c>
      <c r="B30" s="314">
        <v>46115</v>
      </c>
      <c r="C30" s="315" t="s">
        <v>373</v>
      </c>
      <c r="D30" s="319" t="s">
        <v>6311</v>
      </c>
      <c r="E30" s="315" t="s">
        <v>6296</v>
      </c>
      <c r="F30" s="352" t="s">
        <v>6312</v>
      </c>
      <c r="G30" s="423">
        <v>10</v>
      </c>
      <c r="H30" s="423">
        <v>16</v>
      </c>
      <c r="I30" s="315" t="s">
        <v>6313</v>
      </c>
      <c r="J30" s="315">
        <v>5</v>
      </c>
      <c r="K30" s="318">
        <v>0</v>
      </c>
    </row>
    <row r="31" spans="1:11" s="312" customFormat="1" ht="27">
      <c r="A31" s="356">
        <v>14</v>
      </c>
      <c r="B31" s="314">
        <v>46119</v>
      </c>
      <c r="C31" s="319" t="s">
        <v>6406</v>
      </c>
      <c r="D31" s="319" t="s">
        <v>6407</v>
      </c>
      <c r="E31" s="315" t="s">
        <v>6296</v>
      </c>
      <c r="F31" s="352" t="s">
        <v>6408</v>
      </c>
      <c r="G31" s="423">
        <v>5</v>
      </c>
      <c r="H31" s="423">
        <v>5</v>
      </c>
      <c r="I31" s="315" t="s">
        <v>6409</v>
      </c>
      <c r="J31" s="315">
        <v>5</v>
      </c>
      <c r="K31" s="318">
        <v>0</v>
      </c>
    </row>
    <row r="32" spans="1:11" s="312" customFormat="1" ht="27" customHeight="1">
      <c r="A32" s="356">
        <v>15</v>
      </c>
      <c r="B32" s="314">
        <v>46121</v>
      </c>
      <c r="C32" s="315" t="s">
        <v>6314</v>
      </c>
      <c r="D32" s="319" t="s">
        <v>6315</v>
      </c>
      <c r="E32" s="315" t="s">
        <v>153</v>
      </c>
      <c r="F32" s="352" t="s">
        <v>6327</v>
      </c>
      <c r="G32" s="423">
        <f>+SUM(G33:G76)</f>
        <v>1265</v>
      </c>
      <c r="H32" s="423">
        <f>+SUM(H33:H76)</f>
        <v>1801.7499999999995</v>
      </c>
      <c r="I32" s="315" t="s">
        <v>6361</v>
      </c>
      <c r="J32" s="315">
        <v>30</v>
      </c>
      <c r="K32" s="318">
        <v>4776860</v>
      </c>
    </row>
    <row r="33" spans="1:11" s="312" customFormat="1" ht="27" hidden="1" customHeight="1" outlineLevel="1">
      <c r="A33" s="422" t="s">
        <v>6362</v>
      </c>
      <c r="B33" s="314"/>
      <c r="C33" s="315"/>
      <c r="D33" s="315"/>
      <c r="E33" s="315"/>
      <c r="F33" s="316" t="s">
        <v>6316</v>
      </c>
      <c r="G33" s="423">
        <v>29</v>
      </c>
      <c r="H33" s="423">
        <v>40.6</v>
      </c>
      <c r="I33" s="315"/>
      <c r="J33" s="315"/>
      <c r="K33" s="318"/>
    </row>
    <row r="34" spans="1:11" s="312" customFormat="1" ht="27" hidden="1" customHeight="1" outlineLevel="1">
      <c r="A34" s="422" t="s">
        <v>6363</v>
      </c>
      <c r="B34" s="314"/>
      <c r="C34" s="315"/>
      <c r="D34" s="315"/>
      <c r="E34" s="315"/>
      <c r="F34" s="316" t="s">
        <v>6317</v>
      </c>
      <c r="G34" s="423">
        <v>50</v>
      </c>
      <c r="H34" s="423">
        <v>70</v>
      </c>
      <c r="I34" s="425"/>
      <c r="J34" s="315"/>
      <c r="K34" s="318"/>
    </row>
    <row r="35" spans="1:11" s="312" customFormat="1" ht="27" hidden="1" customHeight="1" outlineLevel="1">
      <c r="A35" s="422" t="s">
        <v>6364</v>
      </c>
      <c r="B35" s="314"/>
      <c r="C35" s="315"/>
      <c r="D35" s="315"/>
      <c r="E35" s="315"/>
      <c r="F35" s="316" t="s">
        <v>6318</v>
      </c>
      <c r="G35" s="423">
        <v>4</v>
      </c>
      <c r="H35" s="423">
        <v>5.6</v>
      </c>
      <c r="I35" s="315"/>
      <c r="J35" s="315"/>
      <c r="K35" s="318"/>
    </row>
    <row r="36" spans="1:11" s="312" customFormat="1" ht="27" hidden="1" customHeight="1" outlineLevel="1">
      <c r="A36" s="422" t="s">
        <v>6365</v>
      </c>
      <c r="B36" s="314"/>
      <c r="C36" s="315"/>
      <c r="D36" s="315"/>
      <c r="E36" s="315"/>
      <c r="F36" s="352" t="s">
        <v>6319</v>
      </c>
      <c r="G36" s="423">
        <v>71</v>
      </c>
      <c r="H36" s="423">
        <v>99.4</v>
      </c>
      <c r="I36" s="315"/>
      <c r="J36" s="315"/>
      <c r="K36" s="318"/>
    </row>
    <row r="37" spans="1:11" s="312" customFormat="1" ht="27" hidden="1" customHeight="1" outlineLevel="1">
      <c r="A37" s="422" t="s">
        <v>6366</v>
      </c>
      <c r="B37" s="314"/>
      <c r="C37" s="315"/>
      <c r="D37" s="315"/>
      <c r="E37" s="315"/>
      <c r="F37" s="316" t="s">
        <v>6320</v>
      </c>
      <c r="G37" s="423">
        <v>33</v>
      </c>
      <c r="H37" s="423">
        <v>52.2</v>
      </c>
      <c r="I37" s="315"/>
      <c r="J37" s="315"/>
      <c r="K37" s="318"/>
    </row>
    <row r="38" spans="1:11" s="312" customFormat="1" ht="27" hidden="1" customHeight="1" outlineLevel="1">
      <c r="A38" s="422" t="s">
        <v>6367</v>
      </c>
      <c r="B38" s="314"/>
      <c r="C38" s="315"/>
      <c r="D38" s="315"/>
      <c r="E38" s="315"/>
      <c r="F38" s="316" t="s">
        <v>6321</v>
      </c>
      <c r="G38" s="423">
        <v>160</v>
      </c>
      <c r="H38" s="423">
        <v>224</v>
      </c>
      <c r="I38" s="315"/>
      <c r="J38" s="315"/>
      <c r="K38" s="318"/>
    </row>
    <row r="39" spans="1:11" s="312" customFormat="1" ht="27" hidden="1" customHeight="1" outlineLevel="1">
      <c r="A39" s="422" t="s">
        <v>6368</v>
      </c>
      <c r="B39" s="314"/>
      <c r="C39" s="315"/>
      <c r="D39" s="315"/>
      <c r="E39" s="315"/>
      <c r="F39" s="316" t="s">
        <v>6322</v>
      </c>
      <c r="G39" s="423">
        <v>29</v>
      </c>
      <c r="H39" s="423">
        <v>40.6</v>
      </c>
      <c r="I39" s="315"/>
      <c r="J39" s="315"/>
      <c r="K39" s="318"/>
    </row>
    <row r="40" spans="1:11" s="312" customFormat="1" ht="27" hidden="1" customHeight="1" outlineLevel="1">
      <c r="A40" s="422" t="s">
        <v>6369</v>
      </c>
      <c r="B40" s="314"/>
      <c r="C40" s="315"/>
      <c r="D40" s="315"/>
      <c r="E40" s="315"/>
      <c r="F40" s="316" t="s">
        <v>6323</v>
      </c>
      <c r="G40" s="423">
        <v>25</v>
      </c>
      <c r="H40" s="423">
        <v>35</v>
      </c>
      <c r="I40" s="315"/>
      <c r="J40" s="315"/>
      <c r="K40" s="318"/>
    </row>
    <row r="41" spans="1:11" s="312" customFormat="1" ht="27" hidden="1" customHeight="1" outlineLevel="1">
      <c r="A41" s="422" t="s">
        <v>6370</v>
      </c>
      <c r="B41" s="314"/>
      <c r="C41" s="315"/>
      <c r="D41" s="315"/>
      <c r="E41" s="319"/>
      <c r="F41" s="316" t="s">
        <v>6324</v>
      </c>
      <c r="G41" s="423">
        <v>15</v>
      </c>
      <c r="H41" s="423">
        <v>21</v>
      </c>
      <c r="I41" s="315"/>
      <c r="J41" s="315"/>
      <c r="K41" s="318"/>
    </row>
    <row r="42" spans="1:11" s="312" customFormat="1" ht="27" hidden="1" customHeight="1" outlineLevel="1">
      <c r="A42" s="422" t="s">
        <v>6371</v>
      </c>
      <c r="B42" s="314"/>
      <c r="C42" s="315"/>
      <c r="D42" s="315"/>
      <c r="E42" s="315"/>
      <c r="F42" s="316" t="s">
        <v>6325</v>
      </c>
      <c r="G42" s="423">
        <v>59</v>
      </c>
      <c r="H42" s="423">
        <v>82.6</v>
      </c>
      <c r="I42" s="315"/>
      <c r="J42" s="315"/>
      <c r="K42" s="318"/>
    </row>
    <row r="43" spans="1:11" s="312" customFormat="1" ht="27" hidden="1" customHeight="1" outlineLevel="1">
      <c r="A43" s="422" t="s">
        <v>6372</v>
      </c>
      <c r="B43" s="314"/>
      <c r="C43" s="315"/>
      <c r="D43" s="315"/>
      <c r="E43" s="315"/>
      <c r="F43" s="316" t="s">
        <v>6326</v>
      </c>
      <c r="G43" s="423">
        <v>17</v>
      </c>
      <c r="H43" s="423">
        <v>23.8</v>
      </c>
      <c r="I43" s="315"/>
      <c r="J43" s="315"/>
      <c r="K43" s="318"/>
    </row>
    <row r="44" spans="1:11" s="312" customFormat="1" ht="27" hidden="1" customHeight="1" outlineLevel="1">
      <c r="A44" s="422" t="s">
        <v>6373</v>
      </c>
      <c r="B44" s="314"/>
      <c r="C44" s="325"/>
      <c r="D44" s="329"/>
      <c r="E44" s="315"/>
      <c r="F44" s="326" t="s">
        <v>6328</v>
      </c>
      <c r="G44" s="423">
        <v>17</v>
      </c>
      <c r="H44" s="423">
        <v>23.8</v>
      </c>
      <c r="I44" s="315"/>
      <c r="J44" s="315"/>
      <c r="K44" s="318"/>
    </row>
    <row r="45" spans="1:11" s="312" customFormat="1" ht="27" hidden="1" customHeight="1" outlineLevel="1">
      <c r="A45" s="422" t="s">
        <v>6374</v>
      </c>
      <c r="B45" s="314"/>
      <c r="C45" s="315"/>
      <c r="D45" s="315"/>
      <c r="E45" s="315"/>
      <c r="F45" s="316" t="s">
        <v>6329</v>
      </c>
      <c r="G45" s="423">
        <v>4</v>
      </c>
      <c r="H45" s="423">
        <v>5.6</v>
      </c>
      <c r="I45" s="315"/>
      <c r="J45" s="315"/>
      <c r="K45" s="318"/>
    </row>
    <row r="46" spans="1:11" s="312" customFormat="1" ht="27" hidden="1" customHeight="1" outlineLevel="1">
      <c r="A46" s="422" t="s">
        <v>6375</v>
      </c>
      <c r="B46" s="314"/>
      <c r="C46" s="315"/>
      <c r="D46" s="315"/>
      <c r="E46" s="319"/>
      <c r="F46" s="316" t="s">
        <v>6330</v>
      </c>
      <c r="G46" s="423">
        <v>143</v>
      </c>
      <c r="H46" s="423">
        <v>200.2</v>
      </c>
      <c r="I46" s="315"/>
      <c r="J46" s="315"/>
      <c r="K46" s="318"/>
    </row>
    <row r="47" spans="1:11" s="312" customFormat="1" ht="27" hidden="1" customHeight="1" outlineLevel="1">
      <c r="A47" s="422" t="s">
        <v>6376</v>
      </c>
      <c r="B47" s="314"/>
      <c r="C47" s="315"/>
      <c r="D47" s="315"/>
      <c r="E47" s="319"/>
      <c r="F47" s="316" t="s">
        <v>6331</v>
      </c>
      <c r="G47" s="423">
        <v>139</v>
      </c>
      <c r="H47" s="423">
        <v>200.6</v>
      </c>
      <c r="I47" s="315"/>
      <c r="J47" s="315"/>
      <c r="K47" s="318"/>
    </row>
    <row r="48" spans="1:11" s="312" customFormat="1" ht="27" hidden="1" customHeight="1" outlineLevel="1">
      <c r="A48" s="422" t="s">
        <v>6377</v>
      </c>
      <c r="B48" s="314"/>
      <c r="C48" s="315"/>
      <c r="D48" s="315"/>
      <c r="E48" s="315"/>
      <c r="F48" s="316" t="s">
        <v>6332</v>
      </c>
      <c r="G48" s="423">
        <v>99</v>
      </c>
      <c r="H48" s="423">
        <v>138.6</v>
      </c>
      <c r="I48" s="315"/>
      <c r="J48" s="315"/>
      <c r="K48" s="318"/>
    </row>
    <row r="49" spans="1:11" s="312" customFormat="1" ht="27" hidden="1" customHeight="1" outlineLevel="1">
      <c r="A49" s="422" t="s">
        <v>6378</v>
      </c>
      <c r="B49" s="314"/>
      <c r="C49" s="315"/>
      <c r="D49" s="315"/>
      <c r="E49" s="319"/>
      <c r="F49" s="316" t="s">
        <v>6333</v>
      </c>
      <c r="G49" s="423">
        <v>27</v>
      </c>
      <c r="H49" s="423">
        <v>37.799999999999997</v>
      </c>
      <c r="I49" s="315"/>
      <c r="J49" s="315"/>
      <c r="K49" s="318"/>
    </row>
    <row r="50" spans="1:11" s="312" customFormat="1" ht="27" hidden="1" customHeight="1" outlineLevel="1">
      <c r="A50" s="422" t="s">
        <v>6379</v>
      </c>
      <c r="B50" s="314"/>
      <c r="C50" s="315"/>
      <c r="D50" s="315"/>
      <c r="E50" s="315"/>
      <c r="F50" s="316" t="s">
        <v>6334</v>
      </c>
      <c r="G50" s="423">
        <v>27</v>
      </c>
      <c r="H50" s="423">
        <v>37.799999999999997</v>
      </c>
      <c r="I50" s="315"/>
      <c r="J50" s="315"/>
      <c r="K50" s="318"/>
    </row>
    <row r="51" spans="1:11" s="312" customFormat="1" ht="27" hidden="1" customHeight="1" outlineLevel="1">
      <c r="A51" s="422" t="s">
        <v>6380</v>
      </c>
      <c r="B51" s="314"/>
      <c r="C51" s="325"/>
      <c r="D51" s="325"/>
      <c r="E51" s="329"/>
      <c r="F51" s="326" t="s">
        <v>6335</v>
      </c>
      <c r="G51" s="424">
        <v>16</v>
      </c>
      <c r="H51" s="424">
        <v>22.4</v>
      </c>
      <c r="I51" s="325"/>
      <c r="J51" s="325"/>
      <c r="K51" s="318"/>
    </row>
    <row r="52" spans="1:11" s="312" customFormat="1" ht="27" hidden="1" customHeight="1" outlineLevel="1">
      <c r="A52" s="422" t="s">
        <v>6381</v>
      </c>
      <c r="B52" s="314"/>
      <c r="C52" s="315"/>
      <c r="D52" s="315"/>
      <c r="E52" s="315"/>
      <c r="F52" s="316" t="s">
        <v>6336</v>
      </c>
      <c r="G52" s="423">
        <v>5</v>
      </c>
      <c r="H52" s="423">
        <v>7</v>
      </c>
      <c r="I52" s="315"/>
      <c r="J52" s="315"/>
      <c r="K52" s="318"/>
    </row>
    <row r="53" spans="1:11" s="312" customFormat="1" ht="27" hidden="1" customHeight="1" outlineLevel="1">
      <c r="A53" s="422" t="s">
        <v>6382</v>
      </c>
      <c r="B53" s="314"/>
      <c r="C53" s="315"/>
      <c r="D53" s="315"/>
      <c r="E53" s="315"/>
      <c r="F53" s="316" t="s">
        <v>6337</v>
      </c>
      <c r="G53" s="423">
        <v>17</v>
      </c>
      <c r="H53" s="423">
        <v>23.8</v>
      </c>
      <c r="I53" s="315"/>
      <c r="J53" s="315"/>
      <c r="K53" s="318"/>
    </row>
    <row r="54" spans="1:11" s="312" customFormat="1" ht="27" hidden="1" customHeight="1" outlineLevel="1">
      <c r="A54" s="422" t="s">
        <v>6383</v>
      </c>
      <c r="B54" s="314"/>
      <c r="C54" s="315"/>
      <c r="D54" s="315"/>
      <c r="E54" s="315"/>
      <c r="F54" s="316" t="s">
        <v>6338</v>
      </c>
      <c r="G54" s="423">
        <v>2</v>
      </c>
      <c r="H54" s="423">
        <v>2.8</v>
      </c>
      <c r="I54" s="315"/>
      <c r="J54" s="315"/>
      <c r="K54" s="318"/>
    </row>
    <row r="55" spans="1:11" s="312" customFormat="1" ht="27" hidden="1" customHeight="1" outlineLevel="1">
      <c r="A55" s="422" t="s">
        <v>6384</v>
      </c>
      <c r="B55" s="314"/>
      <c r="C55" s="315"/>
      <c r="D55" s="315"/>
      <c r="E55" s="315"/>
      <c r="F55" s="316" t="s">
        <v>6339</v>
      </c>
      <c r="G55" s="423">
        <v>4</v>
      </c>
      <c r="H55" s="423">
        <v>5.6</v>
      </c>
      <c r="I55" s="315"/>
      <c r="J55" s="315"/>
      <c r="K55" s="318"/>
    </row>
    <row r="56" spans="1:11" s="312" customFormat="1" ht="27" hidden="1" customHeight="1" outlineLevel="1">
      <c r="A56" s="422" t="s">
        <v>6385</v>
      </c>
      <c r="B56" s="314"/>
      <c r="C56" s="416"/>
      <c r="D56" s="416"/>
      <c r="E56" s="315"/>
      <c r="F56" s="316" t="s">
        <v>6340</v>
      </c>
      <c r="G56" s="423">
        <v>17</v>
      </c>
      <c r="H56" s="423">
        <v>23.8</v>
      </c>
      <c r="I56" s="315"/>
      <c r="J56" s="315"/>
      <c r="K56" s="318"/>
    </row>
    <row r="57" spans="1:11" s="312" customFormat="1" ht="27" hidden="1" customHeight="1" outlineLevel="1">
      <c r="A57" s="422" t="s">
        <v>6386</v>
      </c>
      <c r="B57" s="314"/>
      <c r="C57" s="416"/>
      <c r="D57" s="416"/>
      <c r="E57" s="315"/>
      <c r="F57" s="316" t="s">
        <v>6341</v>
      </c>
      <c r="G57" s="423">
        <v>5</v>
      </c>
      <c r="H57" s="423">
        <v>7</v>
      </c>
      <c r="I57" s="315"/>
      <c r="J57" s="315"/>
      <c r="K57" s="318"/>
    </row>
    <row r="58" spans="1:11" s="312" customFormat="1" ht="27" hidden="1" customHeight="1" outlineLevel="1">
      <c r="A58" s="422" t="s">
        <v>6387</v>
      </c>
      <c r="B58" s="314"/>
      <c r="C58" s="416"/>
      <c r="D58" s="316"/>
      <c r="E58" s="315"/>
      <c r="F58" s="316" t="s">
        <v>6342</v>
      </c>
      <c r="G58" s="423">
        <v>3</v>
      </c>
      <c r="H58" s="423">
        <v>4.2</v>
      </c>
      <c r="I58" s="315"/>
      <c r="J58" s="315"/>
      <c r="K58" s="318"/>
    </row>
    <row r="59" spans="1:11" s="312" customFormat="1" ht="27" hidden="1" customHeight="1" outlineLevel="1">
      <c r="A59" s="422" t="s">
        <v>6388</v>
      </c>
      <c r="B59" s="314"/>
      <c r="C59" s="416"/>
      <c r="D59" s="416"/>
      <c r="E59" s="315"/>
      <c r="F59" s="352" t="s">
        <v>6343</v>
      </c>
      <c r="G59" s="423">
        <v>48</v>
      </c>
      <c r="H59" s="423">
        <v>67.2</v>
      </c>
      <c r="I59" s="315"/>
      <c r="J59" s="315"/>
      <c r="K59" s="318"/>
    </row>
    <row r="60" spans="1:11" s="312" customFormat="1" ht="27" hidden="1" customHeight="1" outlineLevel="1">
      <c r="A60" s="422" t="s">
        <v>6389</v>
      </c>
      <c r="B60" s="314"/>
      <c r="C60" s="315"/>
      <c r="D60" s="315"/>
      <c r="E60" s="315"/>
      <c r="F60" s="315" t="s">
        <v>6360</v>
      </c>
      <c r="G60" s="423">
        <v>3</v>
      </c>
      <c r="H60" s="423">
        <v>4.2</v>
      </c>
      <c r="I60" s="315"/>
      <c r="J60" s="315"/>
      <c r="K60" s="318"/>
    </row>
    <row r="61" spans="1:11" s="312" customFormat="1" ht="27" hidden="1" customHeight="1" outlineLevel="1">
      <c r="A61" s="422" t="s">
        <v>6390</v>
      </c>
      <c r="B61" s="314"/>
      <c r="C61" s="315"/>
      <c r="D61" s="315"/>
      <c r="E61" s="315"/>
      <c r="F61" s="316" t="s">
        <v>6344</v>
      </c>
      <c r="G61" s="423">
        <v>2</v>
      </c>
      <c r="H61" s="423">
        <v>2.8</v>
      </c>
      <c r="I61" s="315"/>
      <c r="J61" s="315"/>
      <c r="K61" s="318"/>
    </row>
    <row r="62" spans="1:11" s="312" customFormat="1" ht="27" hidden="1" customHeight="1" outlineLevel="1">
      <c r="A62" s="422" t="s">
        <v>6391</v>
      </c>
      <c r="B62" s="314"/>
      <c r="C62" s="315"/>
      <c r="D62" s="315"/>
      <c r="E62" s="315"/>
      <c r="F62" s="352" t="s">
        <v>6345</v>
      </c>
      <c r="G62" s="423">
        <v>4</v>
      </c>
      <c r="H62" s="423">
        <v>5.6</v>
      </c>
      <c r="I62" s="315"/>
      <c r="J62" s="315"/>
      <c r="K62" s="318"/>
    </row>
    <row r="63" spans="1:11" s="312" customFormat="1" ht="27" hidden="1" customHeight="1" outlineLevel="1">
      <c r="A63" s="422" t="s">
        <v>6392</v>
      </c>
      <c r="B63" s="314"/>
      <c r="C63" s="315"/>
      <c r="D63" s="315"/>
      <c r="E63" s="315"/>
      <c r="F63" s="316" t="s">
        <v>6346</v>
      </c>
      <c r="G63" s="423">
        <v>3</v>
      </c>
      <c r="H63" s="423">
        <v>4.2</v>
      </c>
      <c r="I63" s="315"/>
      <c r="J63" s="315"/>
      <c r="K63" s="318"/>
    </row>
    <row r="64" spans="1:11" s="312" customFormat="1" ht="27" hidden="1" customHeight="1" outlineLevel="1">
      <c r="A64" s="422" t="s">
        <v>6393</v>
      </c>
      <c r="B64" s="314"/>
      <c r="C64" s="315"/>
      <c r="D64" s="315"/>
      <c r="E64" s="315"/>
      <c r="F64" s="316" t="s">
        <v>6347</v>
      </c>
      <c r="G64" s="423">
        <v>19</v>
      </c>
      <c r="H64" s="423">
        <v>34.1</v>
      </c>
      <c r="I64" s="315"/>
      <c r="J64" s="315"/>
      <c r="K64" s="318"/>
    </row>
    <row r="65" spans="1:11" s="312" customFormat="1" ht="27" hidden="1" customHeight="1" outlineLevel="1">
      <c r="A65" s="422" t="s">
        <v>6394</v>
      </c>
      <c r="B65" s="314"/>
      <c r="C65" s="315"/>
      <c r="D65" s="315"/>
      <c r="E65" s="315"/>
      <c r="F65" s="316" t="s">
        <v>6348</v>
      </c>
      <c r="G65" s="423">
        <v>8</v>
      </c>
      <c r="H65" s="423">
        <v>11.2</v>
      </c>
      <c r="I65" s="315"/>
      <c r="J65" s="315"/>
      <c r="K65" s="318"/>
    </row>
    <row r="66" spans="1:11" s="312" customFormat="1" ht="27" hidden="1" customHeight="1" outlineLevel="1">
      <c r="A66" s="422" t="s">
        <v>6395</v>
      </c>
      <c r="B66" s="314"/>
      <c r="C66" s="315"/>
      <c r="D66" s="315"/>
      <c r="E66" s="315"/>
      <c r="F66" s="316" t="s">
        <v>6349</v>
      </c>
      <c r="G66" s="423">
        <v>17</v>
      </c>
      <c r="H66" s="423">
        <v>23.8</v>
      </c>
      <c r="I66" s="315"/>
      <c r="J66" s="315"/>
      <c r="K66" s="318"/>
    </row>
    <row r="67" spans="1:11" s="312" customFormat="1" ht="27" hidden="1" customHeight="1" outlineLevel="1">
      <c r="A67" s="422" t="s">
        <v>6396</v>
      </c>
      <c r="B67" s="314"/>
      <c r="C67" s="315"/>
      <c r="D67" s="315"/>
      <c r="E67" s="315"/>
      <c r="F67" s="316" t="s">
        <v>6350</v>
      </c>
      <c r="G67" s="423">
        <v>6</v>
      </c>
      <c r="H67" s="423">
        <v>8.4</v>
      </c>
      <c r="I67" s="315"/>
      <c r="J67" s="315"/>
      <c r="K67" s="318"/>
    </row>
    <row r="68" spans="1:11" s="312" customFormat="1" ht="27" hidden="1" customHeight="1" outlineLevel="1">
      <c r="A68" s="422" t="s">
        <v>6397</v>
      </c>
      <c r="B68" s="314"/>
      <c r="C68" s="315"/>
      <c r="D68" s="315"/>
      <c r="E68" s="315"/>
      <c r="F68" s="316" t="s">
        <v>6351</v>
      </c>
      <c r="G68" s="423">
        <v>3</v>
      </c>
      <c r="H68" s="423">
        <v>4.2</v>
      </c>
      <c r="I68" s="315"/>
      <c r="J68" s="315"/>
      <c r="K68" s="318"/>
    </row>
    <row r="69" spans="1:11" s="312" customFormat="1" ht="27" hidden="1" customHeight="1" outlineLevel="1">
      <c r="A69" s="422" t="s">
        <v>6398</v>
      </c>
      <c r="B69" s="314"/>
      <c r="C69" s="315"/>
      <c r="D69" s="315"/>
      <c r="E69" s="315"/>
      <c r="F69" s="316" t="s">
        <v>6352</v>
      </c>
      <c r="G69" s="423">
        <v>49</v>
      </c>
      <c r="H69" s="423">
        <v>68.599999999999994</v>
      </c>
      <c r="I69" s="315"/>
      <c r="J69" s="315"/>
      <c r="K69" s="318"/>
    </row>
    <row r="70" spans="1:11" s="312" customFormat="1" ht="27" hidden="1" customHeight="1" outlineLevel="1">
      <c r="A70" s="422" t="s">
        <v>6399</v>
      </c>
      <c r="B70" s="314"/>
      <c r="C70" s="315"/>
      <c r="D70" s="315"/>
      <c r="E70" s="315"/>
      <c r="F70" s="316" t="s">
        <v>6353</v>
      </c>
      <c r="G70" s="423">
        <v>7</v>
      </c>
      <c r="H70" s="423">
        <v>9.8000000000000007</v>
      </c>
      <c r="I70" s="315"/>
      <c r="J70" s="315"/>
      <c r="K70" s="318"/>
    </row>
    <row r="71" spans="1:11" s="312" customFormat="1" ht="27" hidden="1" customHeight="1" outlineLevel="1">
      <c r="A71" s="422" t="s">
        <v>6400</v>
      </c>
      <c r="B71" s="314"/>
      <c r="C71" s="315"/>
      <c r="D71" s="315"/>
      <c r="E71" s="315"/>
      <c r="F71" s="316" t="s">
        <v>6354</v>
      </c>
      <c r="G71" s="423">
        <v>13</v>
      </c>
      <c r="H71" s="423">
        <v>18.2</v>
      </c>
      <c r="I71" s="315"/>
      <c r="J71" s="315"/>
      <c r="K71" s="318"/>
    </row>
    <row r="72" spans="1:11" s="312" customFormat="1" ht="27" hidden="1" customHeight="1" outlineLevel="1">
      <c r="A72" s="422" t="s">
        <v>6401</v>
      </c>
      <c r="B72" s="314"/>
      <c r="C72" s="315"/>
      <c r="D72" s="315"/>
      <c r="E72" s="315"/>
      <c r="F72" s="316" t="s">
        <v>6355</v>
      </c>
      <c r="G72" s="423">
        <v>27</v>
      </c>
      <c r="H72" s="423">
        <v>37.799999999999997</v>
      </c>
      <c r="I72" s="315"/>
      <c r="J72" s="315"/>
      <c r="K72" s="318"/>
    </row>
    <row r="73" spans="1:11" s="312" customFormat="1" ht="27" hidden="1" customHeight="1" outlineLevel="1">
      <c r="A73" s="422" t="s">
        <v>6402</v>
      </c>
      <c r="B73" s="314"/>
      <c r="C73" s="315"/>
      <c r="D73" s="315"/>
      <c r="E73" s="315"/>
      <c r="F73" s="316" t="s">
        <v>6356</v>
      </c>
      <c r="G73" s="423">
        <v>18</v>
      </c>
      <c r="H73" s="423">
        <v>25.2</v>
      </c>
      <c r="I73" s="315"/>
      <c r="J73" s="315"/>
      <c r="K73" s="318"/>
    </row>
    <row r="74" spans="1:11" s="312" customFormat="1" ht="27" hidden="1" customHeight="1" outlineLevel="1">
      <c r="A74" s="422" t="s">
        <v>6403</v>
      </c>
      <c r="B74" s="314"/>
      <c r="C74" s="315"/>
      <c r="D74" s="315"/>
      <c r="E74" s="315"/>
      <c r="F74" s="316" t="s">
        <v>6357</v>
      </c>
      <c r="G74" s="423">
        <v>8</v>
      </c>
      <c r="H74" s="423">
        <v>22.45</v>
      </c>
      <c r="I74" s="315"/>
      <c r="J74" s="315"/>
      <c r="K74" s="318"/>
    </row>
    <row r="75" spans="1:11" s="312" customFormat="1" ht="27" hidden="1" customHeight="1" outlineLevel="1">
      <c r="A75" s="422" t="s">
        <v>6404</v>
      </c>
      <c r="B75" s="314"/>
      <c r="C75" s="315"/>
      <c r="D75" s="315"/>
      <c r="E75" s="315"/>
      <c r="F75" s="316" t="s">
        <v>6358</v>
      </c>
      <c r="G75" s="423">
        <v>2</v>
      </c>
      <c r="H75" s="423">
        <v>2.8</v>
      </c>
      <c r="I75" s="315"/>
      <c r="J75" s="315"/>
      <c r="K75" s="318"/>
    </row>
    <row r="76" spans="1:11" s="312" customFormat="1" ht="27" hidden="1" customHeight="1" outlineLevel="1">
      <c r="A76" s="422" t="s">
        <v>6405</v>
      </c>
      <c r="B76" s="314"/>
      <c r="C76" s="315"/>
      <c r="D76" s="315"/>
      <c r="E76" s="315"/>
      <c r="F76" s="316" t="s">
        <v>6359</v>
      </c>
      <c r="G76" s="423">
        <v>11</v>
      </c>
      <c r="H76" s="423">
        <v>15.4</v>
      </c>
      <c r="I76" s="315"/>
      <c r="J76" s="315"/>
      <c r="K76" s="318"/>
    </row>
    <row r="77" spans="1:11" s="312" customFormat="1" ht="27" customHeight="1" collapsed="1">
      <c r="A77" s="356">
        <v>16</v>
      </c>
      <c r="B77" s="314">
        <v>46126</v>
      </c>
      <c r="C77" s="315" t="s">
        <v>6410</v>
      </c>
      <c r="D77" s="319" t="s">
        <v>6413</v>
      </c>
      <c r="E77" s="315" t="s">
        <v>6296</v>
      </c>
      <c r="F77" s="352" t="s">
        <v>6412</v>
      </c>
      <c r="G77" s="423">
        <v>45</v>
      </c>
      <c r="H77" s="423">
        <v>63</v>
      </c>
      <c r="I77" s="315" t="s">
        <v>2014</v>
      </c>
      <c r="J77" s="315">
        <v>6</v>
      </c>
      <c r="K77" s="318">
        <v>31130</v>
      </c>
    </row>
    <row r="78" spans="1:11" s="312" customFormat="1" ht="27" customHeight="1">
      <c r="A78" s="356">
        <v>17</v>
      </c>
      <c r="B78" s="314">
        <v>46126</v>
      </c>
      <c r="C78" s="315" t="s">
        <v>6411</v>
      </c>
      <c r="D78" s="319" t="s">
        <v>6413</v>
      </c>
      <c r="E78" s="315" t="s">
        <v>6296</v>
      </c>
      <c r="F78" s="352" t="s">
        <v>6414</v>
      </c>
      <c r="G78" s="423">
        <v>8</v>
      </c>
      <c r="H78" s="423">
        <v>11.2</v>
      </c>
      <c r="I78" s="315" t="s">
        <v>2014</v>
      </c>
      <c r="J78" s="315">
        <v>6</v>
      </c>
      <c r="K78" s="318">
        <v>0</v>
      </c>
    </row>
    <row r="79" spans="1:11" s="312" customFormat="1" ht="27" customHeight="1">
      <c r="A79" s="356">
        <v>18</v>
      </c>
      <c r="B79" s="314">
        <v>46127</v>
      </c>
      <c r="C79" s="315" t="s">
        <v>6415</v>
      </c>
      <c r="D79" s="319" t="s">
        <v>6310</v>
      </c>
      <c r="E79" s="315" t="s">
        <v>153</v>
      </c>
      <c r="F79" s="352" t="s">
        <v>6308</v>
      </c>
      <c r="G79" s="423">
        <v>7</v>
      </c>
      <c r="H79" s="423">
        <v>10.5</v>
      </c>
      <c r="I79" s="315" t="s">
        <v>6416</v>
      </c>
      <c r="J79" s="315">
        <v>1</v>
      </c>
      <c r="K79" s="318">
        <v>0</v>
      </c>
    </row>
    <row r="80" spans="1:11" s="312" customFormat="1" ht="27" customHeight="1">
      <c r="A80" s="356"/>
      <c r="B80" s="314"/>
      <c r="C80" s="416"/>
      <c r="D80" s="416"/>
      <c r="E80" s="315"/>
      <c r="F80" s="352"/>
      <c r="G80" s="423"/>
      <c r="H80" s="423"/>
      <c r="I80" s="315"/>
      <c r="J80" s="315"/>
      <c r="K80" s="318"/>
    </row>
  </sheetData>
  <mergeCells count="19">
    <mergeCell ref="A2:K2"/>
    <mergeCell ref="A4:A5"/>
    <mergeCell ref="B4:B5"/>
    <mergeCell ref="C4:C5"/>
    <mergeCell ref="D4:D5"/>
    <mergeCell ref="E4:E5"/>
    <mergeCell ref="A7:A17"/>
    <mergeCell ref="B7:B17"/>
    <mergeCell ref="C7:C17"/>
    <mergeCell ref="A19:A20"/>
    <mergeCell ref="B19:B20"/>
    <mergeCell ref="C19:C20"/>
    <mergeCell ref="D24:D25"/>
    <mergeCell ref="A24:A25"/>
    <mergeCell ref="B24:B25"/>
    <mergeCell ref="C24:C25"/>
    <mergeCell ref="A22:A23"/>
    <mergeCell ref="B22:B23"/>
    <mergeCell ref="C22:C23"/>
  </mergeCells>
  <phoneticPr fontId="8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00FF"/>
  </sheetPr>
  <dimension ref="A1:G81"/>
  <sheetViews>
    <sheetView workbookViewId="0">
      <pane ySplit="1" topLeftCell="A65" activePane="bottomLeft" state="frozen"/>
      <selection pane="bottomLeft" activeCell="C12" sqref="C12"/>
    </sheetView>
  </sheetViews>
  <sheetFormatPr defaultRowHeight="13.5"/>
  <cols>
    <col min="1" max="2" width="20.77734375" customWidth="1"/>
    <col min="3" max="3" width="30.77734375" customWidth="1"/>
    <col min="4" max="5" width="20.77734375" hidden="1" customWidth="1"/>
    <col min="6" max="6" width="9.44140625" bestFit="1" customWidth="1"/>
  </cols>
  <sheetData>
    <row r="1" spans="1:6" ht="30" customHeight="1" thickBot="1">
      <c r="A1" s="170" t="s">
        <v>3154</v>
      </c>
      <c r="B1" s="171" t="s">
        <v>3155</v>
      </c>
      <c r="C1" s="171" t="s">
        <v>3156</v>
      </c>
      <c r="D1" s="171" t="s">
        <v>3157</v>
      </c>
      <c r="E1" s="172" t="s">
        <v>3158</v>
      </c>
      <c r="F1" s="178" t="s">
        <v>3335</v>
      </c>
    </row>
    <row r="2" spans="1:6" ht="30" customHeight="1" thickTop="1">
      <c r="A2" s="173" t="s">
        <v>3161</v>
      </c>
      <c r="B2" s="166" t="s">
        <v>3162</v>
      </c>
      <c r="C2" s="167" t="s">
        <v>3169</v>
      </c>
      <c r="D2" s="166" t="s">
        <v>3160</v>
      </c>
      <c r="E2" s="168" t="s">
        <v>3160</v>
      </c>
      <c r="F2" s="182">
        <v>28</v>
      </c>
    </row>
    <row r="3" spans="1:6" ht="30" customHeight="1">
      <c r="A3" s="174" t="s">
        <v>3163</v>
      </c>
      <c r="B3" s="167" t="s">
        <v>3164</v>
      </c>
      <c r="C3" s="167" t="s">
        <v>3267</v>
      </c>
      <c r="D3" s="167" t="s">
        <v>3160</v>
      </c>
      <c r="E3" s="169" t="s">
        <v>3160</v>
      </c>
      <c r="F3" s="182">
        <v>29</v>
      </c>
    </row>
    <row r="4" spans="1:6" ht="30" customHeight="1">
      <c r="A4" s="174" t="s">
        <v>3165</v>
      </c>
      <c r="B4" s="167" t="s">
        <v>3166</v>
      </c>
      <c r="C4" s="167" t="s">
        <v>3268</v>
      </c>
      <c r="D4" s="167" t="s">
        <v>3160</v>
      </c>
      <c r="E4" s="169" t="s">
        <v>3160</v>
      </c>
      <c r="F4" s="182">
        <v>30</v>
      </c>
    </row>
    <row r="5" spans="1:6" ht="30" customHeight="1">
      <c r="A5" s="174" t="s">
        <v>3167</v>
      </c>
      <c r="B5" s="167" t="s">
        <v>3168</v>
      </c>
      <c r="C5" s="167" t="s">
        <v>3269</v>
      </c>
      <c r="D5" s="167" t="s">
        <v>3160</v>
      </c>
      <c r="E5" s="169" t="s">
        <v>3160</v>
      </c>
      <c r="F5" s="182" t="s">
        <v>3392</v>
      </c>
    </row>
    <row r="6" spans="1:6" ht="30" customHeight="1">
      <c r="A6" s="174" t="s">
        <v>3170</v>
      </c>
      <c r="B6" s="167" t="s">
        <v>3171</v>
      </c>
      <c r="C6" s="167" t="s">
        <v>3270</v>
      </c>
      <c r="D6" s="167" t="s">
        <v>3160</v>
      </c>
      <c r="E6" s="169" t="s">
        <v>3160</v>
      </c>
      <c r="F6" s="182" t="s">
        <v>3393</v>
      </c>
    </row>
    <row r="7" spans="1:6" ht="30" customHeight="1">
      <c r="A7" s="174" t="s">
        <v>3172</v>
      </c>
      <c r="B7" s="167" t="s">
        <v>3173</v>
      </c>
      <c r="C7" s="167" t="s">
        <v>3271</v>
      </c>
      <c r="D7" s="167" t="s">
        <v>3160</v>
      </c>
      <c r="E7" s="169" t="s">
        <v>3160</v>
      </c>
      <c r="F7" s="182" t="s">
        <v>3394</v>
      </c>
    </row>
    <row r="8" spans="1:6" ht="30" customHeight="1">
      <c r="A8" s="174" t="s">
        <v>3172</v>
      </c>
      <c r="B8" s="167" t="s">
        <v>3173</v>
      </c>
      <c r="C8" s="167" t="s">
        <v>3272</v>
      </c>
      <c r="D8" s="167" t="s">
        <v>3160</v>
      </c>
      <c r="E8" s="169" t="s">
        <v>3160</v>
      </c>
      <c r="F8" s="182" t="s">
        <v>3395</v>
      </c>
    </row>
    <row r="9" spans="1:6" ht="30" customHeight="1">
      <c r="A9" s="174" t="s">
        <v>3174</v>
      </c>
      <c r="B9" s="167" t="s">
        <v>3175</v>
      </c>
      <c r="C9" s="167" t="s">
        <v>3273</v>
      </c>
      <c r="D9" s="167" t="s">
        <v>3160</v>
      </c>
      <c r="E9" s="169" t="s">
        <v>3160</v>
      </c>
      <c r="F9" s="182" t="s">
        <v>3396</v>
      </c>
    </row>
    <row r="10" spans="1:6" ht="30" customHeight="1">
      <c r="A10" s="174" t="s">
        <v>3176</v>
      </c>
      <c r="B10" s="167" t="s">
        <v>3177</v>
      </c>
      <c r="C10" s="167" t="s">
        <v>3274</v>
      </c>
      <c r="D10" s="167" t="s">
        <v>3160</v>
      </c>
      <c r="E10" s="169" t="s">
        <v>3160</v>
      </c>
      <c r="F10" s="182" t="s">
        <v>3397</v>
      </c>
    </row>
    <row r="11" spans="1:6" ht="30" customHeight="1">
      <c r="A11" s="174" t="s">
        <v>3178</v>
      </c>
      <c r="B11" s="167" t="s">
        <v>3179</v>
      </c>
      <c r="C11" s="167" t="s">
        <v>3275</v>
      </c>
      <c r="D11" s="167" t="s">
        <v>3160</v>
      </c>
      <c r="E11" s="169" t="s">
        <v>3160</v>
      </c>
      <c r="F11" s="182" t="s">
        <v>3398</v>
      </c>
    </row>
    <row r="12" spans="1:6" ht="30" customHeight="1">
      <c r="A12" s="174" t="s">
        <v>3180</v>
      </c>
      <c r="B12" s="167" t="s">
        <v>3181</v>
      </c>
      <c r="C12" s="167" t="s">
        <v>3276</v>
      </c>
      <c r="D12" s="167" t="s">
        <v>3160</v>
      </c>
      <c r="E12" s="169" t="s">
        <v>3160</v>
      </c>
      <c r="F12" s="182" t="s">
        <v>3336</v>
      </c>
    </row>
    <row r="13" spans="1:6" ht="30" customHeight="1">
      <c r="A13" s="174" t="s">
        <v>3182</v>
      </c>
      <c r="B13" s="167" t="s">
        <v>3183</v>
      </c>
      <c r="C13" s="167" t="s">
        <v>3277</v>
      </c>
      <c r="D13" s="167" t="s">
        <v>3160</v>
      </c>
      <c r="E13" s="169" t="s">
        <v>3160</v>
      </c>
      <c r="F13" s="182" t="s">
        <v>3337</v>
      </c>
    </row>
    <row r="14" spans="1:6" ht="30" customHeight="1">
      <c r="A14" s="174" t="s">
        <v>3182</v>
      </c>
      <c r="B14" s="167" t="s">
        <v>3184</v>
      </c>
      <c r="C14" s="167" t="s">
        <v>3278</v>
      </c>
      <c r="D14" s="167" t="s">
        <v>3160</v>
      </c>
      <c r="E14" s="169" t="s">
        <v>3160</v>
      </c>
      <c r="F14" s="182" t="s">
        <v>735</v>
      </c>
    </row>
    <row r="15" spans="1:6" ht="30" customHeight="1">
      <c r="A15" s="174" t="s">
        <v>3185</v>
      </c>
      <c r="B15" s="167" t="s">
        <v>3186</v>
      </c>
      <c r="C15" s="167" t="s">
        <v>3279</v>
      </c>
      <c r="D15" s="167" t="s">
        <v>3160</v>
      </c>
      <c r="E15" s="169" t="s">
        <v>3160</v>
      </c>
      <c r="F15" s="182" t="s">
        <v>3338</v>
      </c>
    </row>
    <row r="16" spans="1:6" ht="30" customHeight="1">
      <c r="A16" s="174" t="s">
        <v>3187</v>
      </c>
      <c r="B16" s="167" t="s">
        <v>3188</v>
      </c>
      <c r="C16" s="167" t="s">
        <v>3280</v>
      </c>
      <c r="D16" s="167" t="s">
        <v>3160</v>
      </c>
      <c r="E16" s="169" t="s">
        <v>3160</v>
      </c>
      <c r="F16" s="182" t="s">
        <v>3339</v>
      </c>
    </row>
    <row r="17" spans="1:7" ht="30" customHeight="1">
      <c r="A17" s="174" t="s">
        <v>3189</v>
      </c>
      <c r="B17" s="167" t="s">
        <v>3190</v>
      </c>
      <c r="C17" s="167" t="s">
        <v>3281</v>
      </c>
      <c r="D17" s="167" t="s">
        <v>3160</v>
      </c>
      <c r="E17" s="169" t="s">
        <v>3160</v>
      </c>
      <c r="F17" s="182" t="s">
        <v>3340</v>
      </c>
    </row>
    <row r="18" spans="1:7" ht="30" customHeight="1">
      <c r="A18" s="174" t="s">
        <v>3191</v>
      </c>
      <c r="B18" s="167" t="s">
        <v>3192</v>
      </c>
      <c r="C18" s="167" t="s">
        <v>3282</v>
      </c>
      <c r="D18" s="167" t="s">
        <v>3160</v>
      </c>
      <c r="E18" s="169" t="s">
        <v>3160</v>
      </c>
      <c r="F18" s="182" t="s">
        <v>1741</v>
      </c>
    </row>
    <row r="19" spans="1:7" ht="30" customHeight="1">
      <c r="A19" s="174" t="s">
        <v>3159</v>
      </c>
      <c r="B19" s="167" t="s">
        <v>3193</v>
      </c>
      <c r="C19" s="167" t="s">
        <v>3283</v>
      </c>
      <c r="D19" s="167" t="s">
        <v>3160</v>
      </c>
      <c r="E19" s="169" t="s">
        <v>3160</v>
      </c>
      <c r="F19" s="182" t="s">
        <v>3341</v>
      </c>
    </row>
    <row r="20" spans="1:7" ht="30" customHeight="1">
      <c r="A20" s="174" t="s">
        <v>3194</v>
      </c>
      <c r="B20" s="167" t="s">
        <v>3195</v>
      </c>
      <c r="C20" s="167" t="s">
        <v>3284</v>
      </c>
      <c r="D20" s="167" t="s">
        <v>3160</v>
      </c>
      <c r="E20" s="169" t="s">
        <v>3160</v>
      </c>
      <c r="F20" s="182" t="s">
        <v>3342</v>
      </c>
    </row>
    <row r="21" spans="1:7" ht="30" customHeight="1">
      <c r="A21" s="174" t="s">
        <v>3196</v>
      </c>
      <c r="B21" s="167" t="s">
        <v>3197</v>
      </c>
      <c r="C21" s="167" t="s">
        <v>3285</v>
      </c>
      <c r="D21" s="167" t="s">
        <v>3160</v>
      </c>
      <c r="E21" s="169" t="s">
        <v>3160</v>
      </c>
      <c r="F21" s="182" t="s">
        <v>154</v>
      </c>
      <c r="G21" s="181"/>
    </row>
    <row r="22" spans="1:7" ht="30" customHeight="1">
      <c r="A22" s="174" t="s">
        <v>3198</v>
      </c>
      <c r="B22" s="167" t="s">
        <v>3199</v>
      </c>
      <c r="C22" s="167" t="s">
        <v>3286</v>
      </c>
      <c r="D22" s="167" t="s">
        <v>3160</v>
      </c>
      <c r="E22" s="169" t="s">
        <v>3160</v>
      </c>
      <c r="F22" s="182" t="s">
        <v>3343</v>
      </c>
    </row>
    <row r="23" spans="1:7" ht="30" customHeight="1">
      <c r="A23" s="174" t="s">
        <v>3198</v>
      </c>
      <c r="B23" s="167" t="s">
        <v>3200</v>
      </c>
      <c r="C23" s="167" t="s">
        <v>3287</v>
      </c>
      <c r="D23" s="167" t="s">
        <v>3160</v>
      </c>
      <c r="E23" s="169" t="s">
        <v>3160</v>
      </c>
      <c r="F23" s="182" t="s">
        <v>3345</v>
      </c>
    </row>
    <row r="24" spans="1:7" ht="30" customHeight="1">
      <c r="A24" s="174" t="s">
        <v>3201</v>
      </c>
      <c r="B24" s="167" t="s">
        <v>3202</v>
      </c>
      <c r="C24" s="167" t="s">
        <v>3288</v>
      </c>
      <c r="D24" s="167" t="s">
        <v>3160</v>
      </c>
      <c r="E24" s="169" t="s">
        <v>3160</v>
      </c>
      <c r="F24" s="182" t="s">
        <v>3346</v>
      </c>
    </row>
    <row r="25" spans="1:7" ht="30" customHeight="1">
      <c r="A25" s="174" t="s">
        <v>3201</v>
      </c>
      <c r="B25" s="167" t="s">
        <v>3203</v>
      </c>
      <c r="C25" s="167" t="s">
        <v>3289</v>
      </c>
      <c r="D25" s="167" t="s">
        <v>3160</v>
      </c>
      <c r="E25" s="169" t="s">
        <v>3160</v>
      </c>
      <c r="F25" s="182" t="s">
        <v>3347</v>
      </c>
    </row>
    <row r="26" spans="1:7" ht="30" customHeight="1">
      <c r="A26" s="174" t="s">
        <v>3204</v>
      </c>
      <c r="B26" s="167" t="s">
        <v>3205</v>
      </c>
      <c r="C26" s="167" t="s">
        <v>3290</v>
      </c>
      <c r="D26" s="167" t="s">
        <v>3160</v>
      </c>
      <c r="E26" s="169" t="s">
        <v>3160</v>
      </c>
      <c r="F26" s="182" t="s">
        <v>3348</v>
      </c>
    </row>
    <row r="27" spans="1:7" ht="30" customHeight="1">
      <c r="A27" s="174" t="s">
        <v>3206</v>
      </c>
      <c r="B27" s="167" t="s">
        <v>3207</v>
      </c>
      <c r="C27" s="167" t="s">
        <v>3291</v>
      </c>
      <c r="D27" s="167" t="s">
        <v>3160</v>
      </c>
      <c r="E27" s="169" t="s">
        <v>3160</v>
      </c>
      <c r="F27" s="182" t="s">
        <v>3349</v>
      </c>
    </row>
    <row r="28" spans="1:7" ht="30" customHeight="1">
      <c r="A28" s="174" t="s">
        <v>3208</v>
      </c>
      <c r="B28" s="167" t="s">
        <v>3209</v>
      </c>
      <c r="C28" s="167" t="s">
        <v>3292</v>
      </c>
      <c r="D28" s="167" t="s">
        <v>3160</v>
      </c>
      <c r="E28" s="169" t="s">
        <v>3160</v>
      </c>
      <c r="F28" s="182" t="s">
        <v>3350</v>
      </c>
    </row>
    <row r="29" spans="1:7" ht="30" customHeight="1">
      <c r="A29" s="174" t="s">
        <v>3210</v>
      </c>
      <c r="B29" s="167" t="s">
        <v>3211</v>
      </c>
      <c r="C29" s="167" t="s">
        <v>3293</v>
      </c>
      <c r="D29" s="167" t="s">
        <v>3160</v>
      </c>
      <c r="E29" s="169" t="s">
        <v>3160</v>
      </c>
      <c r="F29" s="182" t="s">
        <v>3351</v>
      </c>
    </row>
    <row r="30" spans="1:7" ht="30" customHeight="1">
      <c r="A30" s="174" t="s">
        <v>3212</v>
      </c>
      <c r="B30" s="167" t="s">
        <v>3213</v>
      </c>
      <c r="C30" s="167" t="s">
        <v>3294</v>
      </c>
      <c r="D30" s="167" t="s">
        <v>3160</v>
      </c>
      <c r="E30" s="169" t="s">
        <v>3160</v>
      </c>
      <c r="F30" s="182" t="s">
        <v>3352</v>
      </c>
    </row>
    <row r="31" spans="1:7" ht="30" customHeight="1">
      <c r="A31" s="174" t="s">
        <v>3214</v>
      </c>
      <c r="B31" s="167" t="s">
        <v>3215</v>
      </c>
      <c r="C31" s="167" t="s">
        <v>3295</v>
      </c>
      <c r="D31" s="167" t="s">
        <v>3160</v>
      </c>
      <c r="E31" s="169" t="s">
        <v>3160</v>
      </c>
      <c r="F31" s="182" t="s">
        <v>3353</v>
      </c>
    </row>
    <row r="32" spans="1:7" ht="30" customHeight="1">
      <c r="A32" s="174" t="s">
        <v>3216</v>
      </c>
      <c r="B32" s="167" t="s">
        <v>3217</v>
      </c>
      <c r="C32" s="167" t="s">
        <v>3296</v>
      </c>
      <c r="D32" s="167" t="s">
        <v>3160</v>
      </c>
      <c r="E32" s="169" t="s">
        <v>3160</v>
      </c>
      <c r="F32" s="182" t="s">
        <v>3354</v>
      </c>
    </row>
    <row r="33" spans="1:6" ht="30" customHeight="1">
      <c r="A33" s="174" t="s">
        <v>3218</v>
      </c>
      <c r="B33" s="167" t="s">
        <v>3219</v>
      </c>
      <c r="C33" s="167" t="s">
        <v>3297</v>
      </c>
      <c r="D33" s="167" t="s">
        <v>3160</v>
      </c>
      <c r="E33" s="169" t="s">
        <v>3160</v>
      </c>
      <c r="F33" s="182" t="s">
        <v>3355</v>
      </c>
    </row>
    <row r="34" spans="1:6" ht="30" customHeight="1">
      <c r="A34" s="174" t="s">
        <v>3220</v>
      </c>
      <c r="B34" s="167" t="s">
        <v>3221</v>
      </c>
      <c r="C34" s="167" t="s">
        <v>3298</v>
      </c>
      <c r="D34" s="167" t="s">
        <v>3160</v>
      </c>
      <c r="E34" s="169" t="s">
        <v>3160</v>
      </c>
      <c r="F34" s="182" t="s">
        <v>3356</v>
      </c>
    </row>
    <row r="35" spans="1:6" ht="30" customHeight="1">
      <c r="A35" s="174" t="s">
        <v>3222</v>
      </c>
      <c r="B35" s="167" t="s">
        <v>3223</v>
      </c>
      <c r="C35" s="167" t="s">
        <v>3299</v>
      </c>
      <c r="D35" s="167" t="s">
        <v>3160</v>
      </c>
      <c r="E35" s="169" t="s">
        <v>3160</v>
      </c>
      <c r="F35" s="182" t="s">
        <v>3357</v>
      </c>
    </row>
    <row r="36" spans="1:6" ht="30" customHeight="1">
      <c r="A36" s="174" t="s">
        <v>3224</v>
      </c>
      <c r="B36" s="167" t="s">
        <v>3225</v>
      </c>
      <c r="C36" s="167" t="s">
        <v>3300</v>
      </c>
      <c r="D36" s="167" t="s">
        <v>3160</v>
      </c>
      <c r="E36" s="169" t="s">
        <v>3160</v>
      </c>
      <c r="F36" s="182" t="s">
        <v>3358</v>
      </c>
    </row>
    <row r="37" spans="1:6" ht="30" customHeight="1">
      <c r="A37" s="174" t="s">
        <v>3226</v>
      </c>
      <c r="B37" s="167" t="s">
        <v>3227</v>
      </c>
      <c r="C37" s="167" t="s">
        <v>3301</v>
      </c>
      <c r="D37" s="167" t="s">
        <v>3160</v>
      </c>
      <c r="E37" s="169" t="s">
        <v>3160</v>
      </c>
      <c r="F37" s="182" t="s">
        <v>3359</v>
      </c>
    </row>
    <row r="38" spans="1:6" ht="30" customHeight="1">
      <c r="A38" s="174" t="s">
        <v>3228</v>
      </c>
      <c r="B38" s="167" t="s">
        <v>3229</v>
      </c>
      <c r="C38" s="167" t="s">
        <v>3302</v>
      </c>
      <c r="D38" s="167" t="s">
        <v>3160</v>
      </c>
      <c r="E38" s="169" t="s">
        <v>3160</v>
      </c>
      <c r="F38" s="182" t="s">
        <v>3360</v>
      </c>
    </row>
    <row r="39" spans="1:6" ht="30" customHeight="1">
      <c r="A39" s="177" t="s">
        <v>3230</v>
      </c>
      <c r="B39" s="175" t="s">
        <v>3231</v>
      </c>
      <c r="C39" s="175" t="s">
        <v>3232</v>
      </c>
      <c r="D39" s="175" t="s">
        <v>3160</v>
      </c>
      <c r="E39" s="176" t="s">
        <v>3160</v>
      </c>
      <c r="F39" s="182" t="s">
        <v>3361</v>
      </c>
    </row>
    <row r="40" spans="1:6" ht="30" customHeight="1">
      <c r="A40" s="174" t="s">
        <v>3233</v>
      </c>
      <c r="B40" s="167" t="s">
        <v>3234</v>
      </c>
      <c r="C40" s="167" t="s">
        <v>3303</v>
      </c>
      <c r="D40" s="167" t="s">
        <v>3160</v>
      </c>
      <c r="E40" s="169" t="s">
        <v>3160</v>
      </c>
      <c r="F40" s="182" t="s">
        <v>3362</v>
      </c>
    </row>
    <row r="41" spans="1:6" ht="30" customHeight="1">
      <c r="A41" s="174" t="s">
        <v>3235</v>
      </c>
      <c r="B41" s="167" t="s">
        <v>3236</v>
      </c>
      <c r="C41" s="167" t="s">
        <v>3304</v>
      </c>
      <c r="D41" s="167" t="s">
        <v>3160</v>
      </c>
      <c r="E41" s="169" t="s">
        <v>3160</v>
      </c>
      <c r="F41" s="182" t="s">
        <v>1588</v>
      </c>
    </row>
    <row r="42" spans="1:6" ht="30" customHeight="1">
      <c r="A42" s="174" t="s">
        <v>3237</v>
      </c>
      <c r="B42" s="167" t="s">
        <v>3238</v>
      </c>
      <c r="C42" s="167" t="s">
        <v>3305</v>
      </c>
      <c r="D42" s="167" t="s">
        <v>3160</v>
      </c>
      <c r="E42" s="169" t="s">
        <v>3160</v>
      </c>
      <c r="F42" s="182" t="s">
        <v>3363</v>
      </c>
    </row>
    <row r="43" spans="1:6" ht="30" customHeight="1">
      <c r="A43" s="174" t="s">
        <v>3239</v>
      </c>
      <c r="B43" s="167" t="s">
        <v>3240</v>
      </c>
      <c r="C43" s="167" t="s">
        <v>3306</v>
      </c>
      <c r="D43" s="167" t="s">
        <v>3160</v>
      </c>
      <c r="E43" s="169" t="s">
        <v>3160</v>
      </c>
      <c r="F43" s="182" t="s">
        <v>3364</v>
      </c>
    </row>
    <row r="44" spans="1:6" ht="30" customHeight="1">
      <c r="A44" s="174" t="s">
        <v>3241</v>
      </c>
      <c r="B44" s="167" t="s">
        <v>3242</v>
      </c>
      <c r="C44" s="167" t="s">
        <v>3307</v>
      </c>
      <c r="D44" s="167" t="s">
        <v>3160</v>
      </c>
      <c r="E44" s="169" t="s">
        <v>3160</v>
      </c>
      <c r="F44" s="182" t="s">
        <v>1206</v>
      </c>
    </row>
    <row r="45" spans="1:6" ht="30" customHeight="1">
      <c r="A45" s="174" t="s">
        <v>3243</v>
      </c>
      <c r="B45" s="167" t="s">
        <v>3244</v>
      </c>
      <c r="C45" s="167" t="s">
        <v>3308</v>
      </c>
      <c r="D45" s="167" t="s">
        <v>3160</v>
      </c>
      <c r="E45" s="169" t="s">
        <v>3160</v>
      </c>
      <c r="F45" s="182" t="s">
        <v>985</v>
      </c>
    </row>
    <row r="46" spans="1:6" ht="30" customHeight="1">
      <c r="A46" s="174" t="s">
        <v>3243</v>
      </c>
      <c r="B46" s="167" t="s">
        <v>3245</v>
      </c>
      <c r="C46" s="167" t="s">
        <v>3309</v>
      </c>
      <c r="D46" s="167" t="s">
        <v>3160</v>
      </c>
      <c r="E46" s="169" t="s">
        <v>3160</v>
      </c>
      <c r="F46" s="182" t="s">
        <v>3365</v>
      </c>
    </row>
    <row r="47" spans="1:6" ht="30" customHeight="1">
      <c r="A47" s="174" t="s">
        <v>3246</v>
      </c>
      <c r="B47" s="167" t="s">
        <v>3247</v>
      </c>
      <c r="C47" s="167" t="s">
        <v>3310</v>
      </c>
      <c r="D47" s="167" t="s">
        <v>3160</v>
      </c>
      <c r="E47" s="169" t="s">
        <v>3160</v>
      </c>
      <c r="F47" s="182" t="s">
        <v>3366</v>
      </c>
    </row>
    <row r="48" spans="1:6" ht="30" customHeight="1">
      <c r="A48" s="174" t="s">
        <v>3246</v>
      </c>
      <c r="B48" s="167" t="s">
        <v>3247</v>
      </c>
      <c r="C48" s="167" t="s">
        <v>3311</v>
      </c>
      <c r="D48" s="167" t="s">
        <v>3160</v>
      </c>
      <c r="E48" s="169" t="s">
        <v>3160</v>
      </c>
      <c r="F48" s="182" t="s">
        <v>3367</v>
      </c>
    </row>
    <row r="49" spans="1:7" ht="30" customHeight="1">
      <c r="A49" s="174" t="s">
        <v>3246</v>
      </c>
      <c r="B49" s="167" t="s">
        <v>3247</v>
      </c>
      <c r="C49" s="167" t="s">
        <v>3312</v>
      </c>
      <c r="D49" s="167" t="s">
        <v>3160</v>
      </c>
      <c r="E49" s="169" t="s">
        <v>3160</v>
      </c>
      <c r="F49" s="182" t="s">
        <v>3368</v>
      </c>
    </row>
    <row r="50" spans="1:7" ht="30" customHeight="1">
      <c r="A50" s="174" t="s">
        <v>3246</v>
      </c>
      <c r="B50" s="167" t="s">
        <v>3247</v>
      </c>
      <c r="C50" s="167" t="s">
        <v>3313</v>
      </c>
      <c r="D50" s="167" t="s">
        <v>3160</v>
      </c>
      <c r="E50" s="169" t="s">
        <v>3160</v>
      </c>
      <c r="F50" s="182" t="s">
        <v>3369</v>
      </c>
    </row>
    <row r="51" spans="1:7" ht="30" customHeight="1">
      <c r="A51" s="174" t="s">
        <v>3248</v>
      </c>
      <c r="B51" s="167" t="s">
        <v>3249</v>
      </c>
      <c r="C51" s="167" t="s">
        <v>3314</v>
      </c>
      <c r="D51" s="167" t="s">
        <v>3160</v>
      </c>
      <c r="E51" s="169" t="s">
        <v>3160</v>
      </c>
      <c r="F51" s="180" t="s">
        <v>3370</v>
      </c>
      <c r="G51" s="181" t="s">
        <v>3344</v>
      </c>
    </row>
    <row r="52" spans="1:7" ht="30" customHeight="1">
      <c r="A52" s="174" t="s">
        <v>3248</v>
      </c>
      <c r="B52" s="167" t="s">
        <v>3249</v>
      </c>
      <c r="C52" s="167" t="s">
        <v>3315</v>
      </c>
      <c r="D52" s="167" t="s">
        <v>3160</v>
      </c>
      <c r="E52" s="169" t="s">
        <v>3160</v>
      </c>
      <c r="F52" s="182" t="s">
        <v>3371</v>
      </c>
    </row>
    <row r="53" spans="1:7" ht="30" customHeight="1">
      <c r="A53" s="174" t="s">
        <v>3250</v>
      </c>
      <c r="B53" s="167" t="s">
        <v>3251</v>
      </c>
      <c r="C53" s="167" t="s">
        <v>3316</v>
      </c>
      <c r="D53" s="167" t="s">
        <v>3160</v>
      </c>
      <c r="E53" s="169" t="s">
        <v>3160</v>
      </c>
      <c r="F53" s="182" t="s">
        <v>3372</v>
      </c>
    </row>
    <row r="54" spans="1:7" ht="30" customHeight="1">
      <c r="A54" s="174" t="s">
        <v>3252</v>
      </c>
      <c r="B54" s="167" t="s">
        <v>3253</v>
      </c>
      <c r="C54" s="167" t="s">
        <v>3317</v>
      </c>
      <c r="D54" s="167" t="s">
        <v>3160</v>
      </c>
      <c r="E54" s="169" t="s">
        <v>3160</v>
      </c>
      <c r="F54" s="182" t="s">
        <v>3373</v>
      </c>
    </row>
    <row r="55" spans="1:7" ht="30" customHeight="1">
      <c r="A55" s="174" t="s">
        <v>3252</v>
      </c>
      <c r="B55" s="167" t="s">
        <v>3253</v>
      </c>
      <c r="C55" s="167" t="s">
        <v>3318</v>
      </c>
      <c r="D55" s="167" t="s">
        <v>3160</v>
      </c>
      <c r="E55" s="169" t="s">
        <v>3160</v>
      </c>
      <c r="F55" s="182" t="s">
        <v>3374</v>
      </c>
    </row>
    <row r="56" spans="1:7" ht="30" customHeight="1">
      <c r="A56" s="174" t="s">
        <v>3252</v>
      </c>
      <c r="B56" s="167" t="s">
        <v>3253</v>
      </c>
      <c r="C56" s="167" t="s">
        <v>3318</v>
      </c>
      <c r="D56" s="167" t="s">
        <v>3160</v>
      </c>
      <c r="E56" s="169" t="s">
        <v>3160</v>
      </c>
      <c r="F56" s="182" t="s">
        <v>3375</v>
      </c>
    </row>
    <row r="57" spans="1:7" ht="30" customHeight="1">
      <c r="A57" s="174" t="s">
        <v>3254</v>
      </c>
      <c r="B57" s="167" t="s">
        <v>3255</v>
      </c>
      <c r="C57" s="167" t="s">
        <v>3319</v>
      </c>
      <c r="D57" s="167" t="s">
        <v>3160</v>
      </c>
      <c r="E57" s="169" t="s">
        <v>3160</v>
      </c>
      <c r="F57" s="182" t="s">
        <v>3376</v>
      </c>
    </row>
    <row r="58" spans="1:7" ht="30" customHeight="1">
      <c r="A58" s="174" t="s">
        <v>3254</v>
      </c>
      <c r="B58" s="167" t="s">
        <v>3256</v>
      </c>
      <c r="C58" s="167" t="s">
        <v>3320</v>
      </c>
      <c r="D58" s="167" t="s">
        <v>3160</v>
      </c>
      <c r="E58" s="169" t="s">
        <v>3160</v>
      </c>
      <c r="F58" s="182" t="s">
        <v>3377</v>
      </c>
    </row>
    <row r="59" spans="1:7" ht="30" customHeight="1">
      <c r="A59" s="174" t="s">
        <v>3257</v>
      </c>
      <c r="B59" s="167" t="s">
        <v>3258</v>
      </c>
      <c r="C59" s="167" t="s">
        <v>3321</v>
      </c>
      <c r="D59" s="167" t="s">
        <v>3160</v>
      </c>
      <c r="E59" s="169" t="s">
        <v>3160</v>
      </c>
      <c r="F59" s="182" t="s">
        <v>3378</v>
      </c>
    </row>
    <row r="60" spans="1:7" ht="30" customHeight="1">
      <c r="A60" s="174" t="s">
        <v>3257</v>
      </c>
      <c r="B60" s="167" t="s">
        <v>3258</v>
      </c>
      <c r="C60" s="167" t="s">
        <v>3322</v>
      </c>
      <c r="D60" s="167" t="s">
        <v>3160</v>
      </c>
      <c r="E60" s="169" t="s">
        <v>3160</v>
      </c>
      <c r="F60" s="182" t="s">
        <v>3445</v>
      </c>
      <c r="G60" s="181"/>
    </row>
    <row r="61" spans="1:7" ht="30" customHeight="1">
      <c r="A61" s="174" t="s">
        <v>3259</v>
      </c>
      <c r="B61" s="167" t="s">
        <v>3260</v>
      </c>
      <c r="C61" s="167" t="s">
        <v>3323</v>
      </c>
      <c r="D61" s="167" t="s">
        <v>3160</v>
      </c>
      <c r="E61" s="169" t="s">
        <v>3160</v>
      </c>
      <c r="F61" s="182" t="s">
        <v>3379</v>
      </c>
    </row>
    <row r="62" spans="1:7" ht="30" customHeight="1">
      <c r="A62" s="174" t="s">
        <v>3261</v>
      </c>
      <c r="B62" s="167" t="s">
        <v>3262</v>
      </c>
      <c r="C62" s="167" t="s">
        <v>3324</v>
      </c>
      <c r="D62" s="167" t="s">
        <v>3160</v>
      </c>
      <c r="E62" s="169" t="s">
        <v>3160</v>
      </c>
      <c r="F62" s="182" t="s">
        <v>3380</v>
      </c>
    </row>
    <row r="63" spans="1:7" ht="30" customHeight="1">
      <c r="A63" s="174" t="s">
        <v>3263</v>
      </c>
      <c r="B63" s="167" t="s">
        <v>3264</v>
      </c>
      <c r="C63" s="167" t="s">
        <v>3325</v>
      </c>
      <c r="D63" s="167" t="s">
        <v>3160</v>
      </c>
      <c r="E63" s="169" t="s">
        <v>3160</v>
      </c>
      <c r="F63" s="182" t="s">
        <v>3381</v>
      </c>
    </row>
    <row r="64" spans="1:7" ht="30" customHeight="1">
      <c r="A64" s="174" t="s">
        <v>3265</v>
      </c>
      <c r="B64" s="167" t="s">
        <v>3266</v>
      </c>
      <c r="C64" s="167" t="s">
        <v>3326</v>
      </c>
      <c r="D64" s="167" t="s">
        <v>3160</v>
      </c>
      <c r="E64" s="169" t="s">
        <v>3160</v>
      </c>
      <c r="F64" s="182" t="s">
        <v>62</v>
      </c>
    </row>
    <row r="65" spans="1:6">
      <c r="F65" s="179"/>
    </row>
    <row r="66" spans="1:6" ht="30" customHeight="1">
      <c r="A66" s="174" t="s">
        <v>3265</v>
      </c>
      <c r="B66" s="167" t="s">
        <v>3419</v>
      </c>
      <c r="C66" s="167" t="s">
        <v>3420</v>
      </c>
      <c r="D66" s="167" t="s">
        <v>3160</v>
      </c>
      <c r="E66" s="169" t="s">
        <v>3160</v>
      </c>
      <c r="F66" s="182" t="s">
        <v>3418</v>
      </c>
    </row>
    <row r="67" spans="1:6" ht="30" customHeight="1">
      <c r="A67" s="174" t="s">
        <v>3415</v>
      </c>
      <c r="B67" s="167" t="s">
        <v>3414</v>
      </c>
      <c r="C67" s="167" t="s">
        <v>3416</v>
      </c>
      <c r="D67" s="167" t="s">
        <v>3160</v>
      </c>
      <c r="E67" s="169" t="s">
        <v>3160</v>
      </c>
      <c r="F67" s="182" t="s">
        <v>3417</v>
      </c>
    </row>
    <row r="68" spans="1:6" ht="30" customHeight="1">
      <c r="A68" s="174" t="s">
        <v>3332</v>
      </c>
      <c r="B68" s="167" t="s">
        <v>3403</v>
      </c>
      <c r="C68" s="167" t="s">
        <v>3404</v>
      </c>
      <c r="D68" s="167" t="s">
        <v>3160</v>
      </c>
      <c r="E68" s="169" t="s">
        <v>3160</v>
      </c>
      <c r="F68" s="182" t="s">
        <v>3405</v>
      </c>
    </row>
    <row r="69" spans="1:6" ht="30" customHeight="1">
      <c r="A69" s="174" t="s">
        <v>3332</v>
      </c>
      <c r="B69" s="167" t="s">
        <v>3331</v>
      </c>
      <c r="C69" s="167" t="s">
        <v>3330</v>
      </c>
      <c r="D69" s="167" t="s">
        <v>3160</v>
      </c>
      <c r="E69" s="169" t="s">
        <v>3160</v>
      </c>
      <c r="F69" s="182">
        <v>82</v>
      </c>
    </row>
    <row r="70" spans="1:6" ht="30" customHeight="1">
      <c r="A70" s="174" t="s">
        <v>3327</v>
      </c>
      <c r="B70" s="167" t="s">
        <v>3328</v>
      </c>
      <c r="C70" s="167" t="s">
        <v>3329</v>
      </c>
      <c r="D70" s="167" t="s">
        <v>3160</v>
      </c>
      <c r="E70" s="169" t="s">
        <v>3160</v>
      </c>
      <c r="F70" s="182">
        <v>74</v>
      </c>
    </row>
    <row r="71" spans="1:6" ht="30" customHeight="1">
      <c r="A71" s="174" t="s">
        <v>3327</v>
      </c>
      <c r="B71" s="167" t="s">
        <v>3334</v>
      </c>
      <c r="C71" s="167" t="s">
        <v>3333</v>
      </c>
      <c r="D71" s="167" t="s">
        <v>3160</v>
      </c>
      <c r="E71" s="169" t="s">
        <v>3160</v>
      </c>
      <c r="F71" s="182">
        <v>86</v>
      </c>
    </row>
    <row r="72" spans="1:6" ht="30" customHeight="1">
      <c r="A72" s="174" t="s">
        <v>3399</v>
      </c>
      <c r="B72" s="167" t="s">
        <v>3400</v>
      </c>
      <c r="C72" s="167" t="s">
        <v>3401</v>
      </c>
      <c r="D72" s="167" t="s">
        <v>3160</v>
      </c>
      <c r="E72" s="169" t="s">
        <v>3160</v>
      </c>
      <c r="F72" s="182" t="s">
        <v>3402</v>
      </c>
    </row>
    <row r="73" spans="1:6" ht="30" customHeight="1">
      <c r="A73" s="174" t="s">
        <v>3406</v>
      </c>
      <c r="B73" s="167" t="s">
        <v>3407</v>
      </c>
      <c r="C73" s="167" t="s">
        <v>3408</v>
      </c>
      <c r="D73" s="167" t="s">
        <v>3160</v>
      </c>
      <c r="E73" s="169" t="s">
        <v>3160</v>
      </c>
      <c r="F73" s="182" t="s">
        <v>3409</v>
      </c>
    </row>
    <row r="74" spans="1:6" ht="30" customHeight="1">
      <c r="A74" s="174" t="s">
        <v>3410</v>
      </c>
      <c r="B74" s="167" t="s">
        <v>3411</v>
      </c>
      <c r="C74" s="167" t="s">
        <v>3412</v>
      </c>
      <c r="D74" s="167" t="s">
        <v>3160</v>
      </c>
      <c r="E74" s="169" t="s">
        <v>3160</v>
      </c>
      <c r="F74" s="182" t="s">
        <v>3413</v>
      </c>
    </row>
    <row r="75" spans="1:6" ht="30" customHeight="1">
      <c r="A75" s="174" t="s">
        <v>3421</v>
      </c>
      <c r="B75" s="167" t="s">
        <v>3422</v>
      </c>
      <c r="C75" s="167" t="s">
        <v>3423</v>
      </c>
      <c r="D75" s="167" t="s">
        <v>3160</v>
      </c>
      <c r="E75" s="169" t="s">
        <v>3160</v>
      </c>
      <c r="F75" s="182" t="s">
        <v>3424</v>
      </c>
    </row>
    <row r="76" spans="1:6" ht="30" customHeight="1">
      <c r="A76" s="174" t="s">
        <v>3421</v>
      </c>
      <c r="B76" s="167" t="s">
        <v>3422</v>
      </c>
      <c r="C76" s="167" t="s">
        <v>3427</v>
      </c>
      <c r="D76" s="167" t="s">
        <v>3160</v>
      </c>
      <c r="E76" s="169" t="s">
        <v>3160</v>
      </c>
      <c r="F76" s="182" t="s">
        <v>3425</v>
      </c>
    </row>
    <row r="77" spans="1:6" ht="30" customHeight="1">
      <c r="A77" s="174" t="s">
        <v>3421</v>
      </c>
      <c r="B77" s="167" t="s">
        <v>3422</v>
      </c>
      <c r="C77" s="167" t="s">
        <v>3428</v>
      </c>
      <c r="D77" s="167" t="s">
        <v>3160</v>
      </c>
      <c r="E77" s="169" t="s">
        <v>3160</v>
      </c>
      <c r="F77" s="182" t="s">
        <v>3426</v>
      </c>
    </row>
    <row r="79" spans="1:6" ht="30" customHeight="1">
      <c r="A79" s="174" t="s">
        <v>3446</v>
      </c>
      <c r="B79" s="167" t="s">
        <v>3447</v>
      </c>
      <c r="C79" s="167" t="s">
        <v>3448</v>
      </c>
      <c r="D79" s="167" t="s">
        <v>3160</v>
      </c>
      <c r="E79" s="169" t="s">
        <v>3160</v>
      </c>
      <c r="F79" s="182" t="s">
        <v>3439</v>
      </c>
    </row>
    <row r="80" spans="1:6" ht="30" customHeight="1">
      <c r="A80" s="174" t="s">
        <v>3446</v>
      </c>
      <c r="B80" s="167" t="s">
        <v>3447</v>
      </c>
      <c r="C80" s="167" t="s">
        <v>3449</v>
      </c>
      <c r="D80" s="167" t="s">
        <v>3160</v>
      </c>
      <c r="E80" s="169" t="s">
        <v>3160</v>
      </c>
      <c r="F80" s="182" t="s">
        <v>3450</v>
      </c>
    </row>
    <row r="81" spans="1:6" ht="30" customHeight="1">
      <c r="A81" s="174" t="s">
        <v>3446</v>
      </c>
      <c r="B81" s="167" t="s">
        <v>3447</v>
      </c>
      <c r="C81" s="167" t="s">
        <v>3451</v>
      </c>
      <c r="D81" s="167" t="s">
        <v>3160</v>
      </c>
      <c r="E81" s="169" t="s">
        <v>3160</v>
      </c>
      <c r="F81" s="182" t="s">
        <v>3452</v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0000"/>
  </sheetPr>
  <dimension ref="A1:W157"/>
  <sheetViews>
    <sheetView view="pageBreakPreview" topLeftCell="B1" zoomScaleSheetLayoutView="100" workbookViewId="0">
      <pane ySplit="3" topLeftCell="A118" activePane="bottomLeft" state="frozenSplit"/>
      <selection activeCell="H15" sqref="H15"/>
      <selection pane="bottomLeft" activeCell="B4" sqref="B4"/>
    </sheetView>
  </sheetViews>
  <sheetFormatPr defaultRowHeight="13.5"/>
  <cols>
    <col min="1" max="1" width="0" style="65" hidden="1" customWidth="1"/>
    <col min="2" max="3" width="5.77734375" style="149" customWidth="1"/>
    <col min="4" max="4" width="8.77734375" style="150" customWidth="1"/>
    <col min="5" max="5" width="13.77734375" style="151" customWidth="1"/>
    <col min="6" max="6" width="11.77734375" style="152" customWidth="1"/>
    <col min="7" max="8" width="9.33203125" style="92" hidden="1" customWidth="1"/>
    <col min="9" max="9" width="18.44140625" style="67" hidden="1" customWidth="1"/>
    <col min="10" max="10" width="7.77734375" style="67" customWidth="1"/>
    <col min="11" max="11" width="9.33203125" style="67" customWidth="1"/>
    <col min="12" max="13" width="6.77734375" style="152" customWidth="1"/>
    <col min="14" max="14" width="6.33203125" style="152" customWidth="1"/>
    <col min="15" max="15" width="8.77734375" style="152" customWidth="1"/>
    <col min="16" max="16" width="8.77734375" style="157" customWidth="1"/>
    <col min="17" max="17" width="6.77734375" style="157" customWidth="1"/>
    <col min="18" max="19" width="8.77734375" style="152" customWidth="1"/>
    <col min="20" max="21" width="8.77734375" style="87" customWidth="1"/>
    <col min="22" max="22" width="15.77734375" style="152" hidden="1" customWidth="1"/>
    <col min="23" max="23" width="12.5546875" style="92" hidden="1" customWidth="1"/>
    <col min="24" max="16384" width="8.88671875" style="149"/>
  </cols>
  <sheetData>
    <row r="1" spans="1:23" ht="6.75" customHeight="1"/>
    <row r="2" spans="1:23" ht="50.1" customHeight="1">
      <c r="B2" s="488" t="s">
        <v>2773</v>
      </c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188"/>
      <c r="W2" s="187"/>
    </row>
    <row r="3" spans="1:23" s="159" customFormat="1" ht="35.1" customHeight="1">
      <c r="A3" s="46"/>
      <c r="B3" s="153" t="s">
        <v>2774</v>
      </c>
      <c r="C3" s="153" t="s">
        <v>2775</v>
      </c>
      <c r="D3" s="154" t="s">
        <v>2776</v>
      </c>
      <c r="E3" s="155" t="s">
        <v>2777</v>
      </c>
      <c r="F3" s="156" t="s">
        <v>2778</v>
      </c>
      <c r="G3" s="94" t="s">
        <v>2135</v>
      </c>
      <c r="H3" s="94" t="s">
        <v>2136</v>
      </c>
      <c r="I3" s="72" t="s">
        <v>2138</v>
      </c>
      <c r="J3" s="156" t="s">
        <v>2796</v>
      </c>
      <c r="K3" s="156" t="s">
        <v>2797</v>
      </c>
      <c r="L3" s="156" t="s">
        <v>2798</v>
      </c>
      <c r="M3" s="156" t="s">
        <v>2799</v>
      </c>
      <c r="N3" s="156" t="s">
        <v>2800</v>
      </c>
      <c r="O3" s="156" t="s">
        <v>2801</v>
      </c>
      <c r="P3" s="158" t="s">
        <v>2802</v>
      </c>
      <c r="Q3" s="158" t="s">
        <v>2803</v>
      </c>
      <c r="R3" s="156" t="s">
        <v>2804</v>
      </c>
      <c r="S3" s="156" t="s">
        <v>2805</v>
      </c>
      <c r="T3" s="34" t="s">
        <v>2806</v>
      </c>
      <c r="U3" s="34" t="s">
        <v>3580</v>
      </c>
      <c r="V3" s="156" t="s">
        <v>2807</v>
      </c>
      <c r="W3" s="72" t="s">
        <v>16</v>
      </c>
    </row>
    <row r="4" spans="1:23" s="160" customFormat="1" ht="45" customHeight="1">
      <c r="A4" s="46">
        <v>1</v>
      </c>
      <c r="B4" s="153">
        <v>1</v>
      </c>
      <c r="C4" s="147" t="s">
        <v>3093</v>
      </c>
      <c r="D4" s="148">
        <v>41351</v>
      </c>
      <c r="E4" s="34" t="s">
        <v>2779</v>
      </c>
      <c r="F4" s="34" t="s">
        <v>2780</v>
      </c>
      <c r="G4" s="34" t="s">
        <v>1736</v>
      </c>
      <c r="H4" s="34" t="s">
        <v>1736</v>
      </c>
      <c r="I4" s="34" t="s">
        <v>2419</v>
      </c>
      <c r="J4" s="34" t="s">
        <v>2808</v>
      </c>
      <c r="K4" s="34" t="s">
        <v>2809</v>
      </c>
      <c r="L4" s="34" t="s">
        <v>2810</v>
      </c>
      <c r="M4" s="34" t="s">
        <v>2811</v>
      </c>
      <c r="N4" s="34" t="s">
        <v>2812</v>
      </c>
      <c r="O4" s="34" t="s">
        <v>2813</v>
      </c>
      <c r="P4" s="84">
        <v>0</v>
      </c>
      <c r="Q4" s="84">
        <v>0</v>
      </c>
      <c r="R4" s="148">
        <v>41374</v>
      </c>
      <c r="S4" s="148">
        <v>41403</v>
      </c>
      <c r="T4" s="34" t="s">
        <v>2609</v>
      </c>
      <c r="U4" s="34"/>
      <c r="V4" s="34" t="s">
        <v>2814</v>
      </c>
      <c r="W4" s="34"/>
    </row>
    <row r="5" spans="1:23" ht="45" customHeight="1">
      <c r="A5" s="116">
        <v>2</v>
      </c>
      <c r="B5" s="153">
        <v>2</v>
      </c>
      <c r="C5" s="456" t="s">
        <v>3094</v>
      </c>
      <c r="D5" s="148">
        <v>41351</v>
      </c>
      <c r="E5" s="34" t="s">
        <v>2781</v>
      </c>
      <c r="F5" s="34" t="s">
        <v>2782</v>
      </c>
      <c r="G5" s="34" t="s">
        <v>1887</v>
      </c>
      <c r="H5" s="34" t="s">
        <v>1887</v>
      </c>
      <c r="I5" s="34" t="s">
        <v>2420</v>
      </c>
      <c r="J5" s="34" t="s">
        <v>2815</v>
      </c>
      <c r="K5" s="34" t="s">
        <v>2816</v>
      </c>
      <c r="L5" s="34" t="s">
        <v>2817</v>
      </c>
      <c r="M5" s="34" t="s">
        <v>2818</v>
      </c>
      <c r="N5" s="34" t="s">
        <v>2819</v>
      </c>
      <c r="O5" s="34" t="s">
        <v>2820</v>
      </c>
      <c r="P5" s="84">
        <v>0</v>
      </c>
      <c r="Q5" s="84">
        <v>0</v>
      </c>
      <c r="R5" s="148">
        <v>41430</v>
      </c>
      <c r="S5" s="148">
        <v>41635</v>
      </c>
      <c r="T5" s="34" t="s">
        <v>2821</v>
      </c>
      <c r="U5" s="34"/>
      <c r="V5" s="34" t="s">
        <v>2717</v>
      </c>
      <c r="W5" s="34"/>
    </row>
    <row r="6" spans="1:23" ht="45" customHeight="1">
      <c r="A6" s="116">
        <v>3</v>
      </c>
      <c r="B6" s="153">
        <v>3</v>
      </c>
      <c r="C6" s="457"/>
      <c r="D6" s="148">
        <v>41351</v>
      </c>
      <c r="E6" s="34" t="s">
        <v>2781</v>
      </c>
      <c r="F6" s="34" t="s">
        <v>2782</v>
      </c>
      <c r="G6" s="34" t="s">
        <v>1887</v>
      </c>
      <c r="H6" s="34" t="s">
        <v>1887</v>
      </c>
      <c r="I6" s="34" t="s">
        <v>2421</v>
      </c>
      <c r="J6" s="34" t="s">
        <v>2822</v>
      </c>
      <c r="K6" s="34" t="s">
        <v>2823</v>
      </c>
      <c r="L6" s="34" t="s">
        <v>2824</v>
      </c>
      <c r="M6" s="34" t="s">
        <v>2825</v>
      </c>
      <c r="N6" s="34" t="s">
        <v>2826</v>
      </c>
      <c r="O6" s="34" t="s">
        <v>2820</v>
      </c>
      <c r="P6" s="84">
        <v>0</v>
      </c>
      <c r="Q6" s="84">
        <v>0</v>
      </c>
      <c r="R6" s="148">
        <v>41430</v>
      </c>
      <c r="S6" s="148">
        <v>41635</v>
      </c>
      <c r="T6" s="34" t="s">
        <v>2821</v>
      </c>
      <c r="U6" s="34"/>
      <c r="V6" s="34" t="s">
        <v>2717</v>
      </c>
      <c r="W6" s="34"/>
    </row>
    <row r="7" spans="1:23" ht="45" customHeight="1">
      <c r="A7" s="116">
        <v>4</v>
      </c>
      <c r="B7" s="153">
        <v>4</v>
      </c>
      <c r="C7" s="458"/>
      <c r="D7" s="148">
        <v>41351</v>
      </c>
      <c r="E7" s="34" t="s">
        <v>2781</v>
      </c>
      <c r="F7" s="34" t="s">
        <v>2782</v>
      </c>
      <c r="G7" s="34" t="s">
        <v>1887</v>
      </c>
      <c r="H7" s="34" t="s">
        <v>1887</v>
      </c>
      <c r="I7" s="34" t="s">
        <v>2422</v>
      </c>
      <c r="J7" s="34" t="s">
        <v>2827</v>
      </c>
      <c r="K7" s="34" t="s">
        <v>2828</v>
      </c>
      <c r="L7" s="34" t="s">
        <v>2829</v>
      </c>
      <c r="M7" s="34" t="s">
        <v>2830</v>
      </c>
      <c r="N7" s="34" t="s">
        <v>2826</v>
      </c>
      <c r="O7" s="34" t="s">
        <v>2820</v>
      </c>
      <c r="P7" s="84">
        <v>0</v>
      </c>
      <c r="Q7" s="84">
        <v>0</v>
      </c>
      <c r="R7" s="148">
        <v>41430</v>
      </c>
      <c r="S7" s="148">
        <v>41635</v>
      </c>
      <c r="T7" s="34" t="s">
        <v>2831</v>
      </c>
      <c r="U7" s="34"/>
      <c r="V7" s="34"/>
      <c r="W7" s="34"/>
    </row>
    <row r="8" spans="1:23" ht="45" customHeight="1">
      <c r="A8" s="46">
        <v>5</v>
      </c>
      <c r="B8" s="153">
        <v>5</v>
      </c>
      <c r="C8" s="147" t="s">
        <v>3095</v>
      </c>
      <c r="D8" s="148">
        <v>41351</v>
      </c>
      <c r="E8" s="34" t="s">
        <v>2783</v>
      </c>
      <c r="F8" s="34" t="s">
        <v>2784</v>
      </c>
      <c r="G8" s="34" t="s">
        <v>1760</v>
      </c>
      <c r="H8" s="34" t="s">
        <v>1760</v>
      </c>
      <c r="I8" s="34" t="s">
        <v>2423</v>
      </c>
      <c r="J8" s="34" t="s">
        <v>2832</v>
      </c>
      <c r="K8" s="34" t="s">
        <v>2833</v>
      </c>
      <c r="L8" s="34" t="s">
        <v>2834</v>
      </c>
      <c r="M8" s="34" t="s">
        <v>2835</v>
      </c>
      <c r="N8" s="34"/>
      <c r="O8" s="34" t="s">
        <v>2836</v>
      </c>
      <c r="P8" s="84">
        <v>0</v>
      </c>
      <c r="Q8" s="84">
        <v>0</v>
      </c>
      <c r="R8" s="148">
        <v>41400</v>
      </c>
      <c r="S8" s="148">
        <v>41400</v>
      </c>
      <c r="T8" s="34" t="s">
        <v>2821</v>
      </c>
      <c r="U8" s="34"/>
      <c r="V8" s="34" t="s">
        <v>2837</v>
      </c>
      <c r="W8" s="34"/>
    </row>
    <row r="9" spans="1:23" ht="45" customHeight="1">
      <c r="A9" s="46">
        <v>6</v>
      </c>
      <c r="B9" s="153">
        <v>6</v>
      </c>
      <c r="C9" s="456" t="s">
        <v>3096</v>
      </c>
      <c r="D9" s="148">
        <v>41358</v>
      </c>
      <c r="E9" s="34" t="s">
        <v>2785</v>
      </c>
      <c r="F9" s="34" t="s">
        <v>2786</v>
      </c>
      <c r="G9" s="34" t="s">
        <v>1767</v>
      </c>
      <c r="H9" s="34" t="s">
        <v>2424</v>
      </c>
      <c r="I9" s="34" t="s">
        <v>2425</v>
      </c>
      <c r="J9" s="34" t="s">
        <v>2039</v>
      </c>
      <c r="K9" s="34" t="s">
        <v>2838</v>
      </c>
      <c r="L9" s="34" t="s">
        <v>2834</v>
      </c>
      <c r="M9" s="34" t="s">
        <v>2839</v>
      </c>
      <c r="N9" s="34">
        <v>63</v>
      </c>
      <c r="O9" s="34">
        <v>10</v>
      </c>
      <c r="P9" s="84">
        <v>0</v>
      </c>
      <c r="Q9" s="84">
        <v>0</v>
      </c>
      <c r="R9" s="148">
        <v>41365</v>
      </c>
      <c r="S9" s="148">
        <v>41374</v>
      </c>
      <c r="T9" s="34" t="s">
        <v>2609</v>
      </c>
      <c r="U9" s="34"/>
      <c r="V9" s="34"/>
      <c r="W9" s="34"/>
    </row>
    <row r="10" spans="1:23" ht="45" customHeight="1">
      <c r="A10" s="46">
        <v>7</v>
      </c>
      <c r="B10" s="153">
        <v>7</v>
      </c>
      <c r="C10" s="457"/>
      <c r="D10" s="148">
        <v>41358</v>
      </c>
      <c r="E10" s="34" t="s">
        <v>2785</v>
      </c>
      <c r="F10" s="34" t="s">
        <v>2786</v>
      </c>
      <c r="G10" s="34" t="s">
        <v>1767</v>
      </c>
      <c r="H10" s="34" t="s">
        <v>2424</v>
      </c>
      <c r="I10" s="34" t="s">
        <v>2426</v>
      </c>
      <c r="J10" s="34" t="s">
        <v>2039</v>
      </c>
      <c r="K10" s="34" t="s">
        <v>2840</v>
      </c>
      <c r="L10" s="34" t="s">
        <v>2836</v>
      </c>
      <c r="M10" s="34" t="s">
        <v>2841</v>
      </c>
      <c r="N10" s="34">
        <v>63</v>
      </c>
      <c r="O10" s="34">
        <v>10</v>
      </c>
      <c r="P10" s="84">
        <v>0</v>
      </c>
      <c r="Q10" s="84">
        <v>0</v>
      </c>
      <c r="R10" s="148">
        <v>41365</v>
      </c>
      <c r="S10" s="148">
        <v>41374</v>
      </c>
      <c r="T10" s="34" t="s">
        <v>2609</v>
      </c>
      <c r="U10" s="34"/>
      <c r="V10" s="34"/>
      <c r="W10" s="34"/>
    </row>
    <row r="11" spans="1:23" ht="45" customHeight="1">
      <c r="A11" s="46">
        <v>8</v>
      </c>
      <c r="B11" s="153">
        <v>8</v>
      </c>
      <c r="C11" s="457"/>
      <c r="D11" s="148">
        <v>41358</v>
      </c>
      <c r="E11" s="34" t="s">
        <v>2785</v>
      </c>
      <c r="F11" s="34" t="s">
        <v>2786</v>
      </c>
      <c r="G11" s="34" t="s">
        <v>1771</v>
      </c>
      <c r="H11" s="34" t="s">
        <v>2424</v>
      </c>
      <c r="I11" s="34" t="s">
        <v>2427</v>
      </c>
      <c r="J11" s="34" t="s">
        <v>2039</v>
      </c>
      <c r="K11" s="34" t="s">
        <v>2842</v>
      </c>
      <c r="L11" s="34" t="s">
        <v>2843</v>
      </c>
      <c r="M11" s="96">
        <f>L11*0.8</f>
        <v>4</v>
      </c>
      <c r="N11" s="34">
        <v>63</v>
      </c>
      <c r="O11" s="34">
        <v>10</v>
      </c>
      <c r="P11" s="84">
        <v>3300</v>
      </c>
      <c r="Q11" s="84">
        <v>0</v>
      </c>
      <c r="R11" s="148">
        <v>41361</v>
      </c>
      <c r="S11" s="148">
        <v>41370</v>
      </c>
      <c r="T11" s="34" t="s">
        <v>2609</v>
      </c>
      <c r="U11" s="34"/>
      <c r="V11" s="34" t="s">
        <v>2837</v>
      </c>
      <c r="W11" s="34"/>
    </row>
    <row r="12" spans="1:23" ht="45" customHeight="1">
      <c r="A12" s="46">
        <v>9</v>
      </c>
      <c r="B12" s="153">
        <v>9</v>
      </c>
      <c r="C12" s="457"/>
      <c r="D12" s="148">
        <v>41358</v>
      </c>
      <c r="E12" s="34" t="s">
        <v>2785</v>
      </c>
      <c r="F12" s="34" t="s">
        <v>2786</v>
      </c>
      <c r="G12" s="34" t="s">
        <v>1772</v>
      </c>
      <c r="H12" s="34" t="s">
        <v>2424</v>
      </c>
      <c r="I12" s="34"/>
      <c r="J12" s="34" t="s">
        <v>2844</v>
      </c>
      <c r="K12" s="34" t="s">
        <v>2845</v>
      </c>
      <c r="L12" s="34" t="s">
        <v>2834</v>
      </c>
      <c r="M12" s="96">
        <f t="shared" ref="M12:M17" si="0">L12*0.8</f>
        <v>2.4000000000000004</v>
      </c>
      <c r="N12" s="34">
        <v>63</v>
      </c>
      <c r="O12" s="34">
        <v>10</v>
      </c>
      <c r="P12" s="84">
        <v>0</v>
      </c>
      <c r="Q12" s="84">
        <v>0</v>
      </c>
      <c r="R12" s="148">
        <v>41365</v>
      </c>
      <c r="S12" s="148">
        <v>41374</v>
      </c>
      <c r="T12" s="34" t="s">
        <v>2609</v>
      </c>
      <c r="U12" s="34"/>
      <c r="V12" s="34"/>
      <c r="W12" s="34"/>
    </row>
    <row r="13" spans="1:23" ht="45" customHeight="1">
      <c r="A13" s="46"/>
      <c r="B13" s="153">
        <v>10</v>
      </c>
      <c r="C13" s="457"/>
      <c r="D13" s="148">
        <v>41358</v>
      </c>
      <c r="E13" s="34" t="s">
        <v>2785</v>
      </c>
      <c r="F13" s="34" t="s">
        <v>2786</v>
      </c>
      <c r="G13" s="34" t="s">
        <v>1772</v>
      </c>
      <c r="H13" s="34" t="s">
        <v>2424</v>
      </c>
      <c r="I13" s="34" t="s">
        <v>2429</v>
      </c>
      <c r="J13" s="34" t="s">
        <v>2846</v>
      </c>
      <c r="K13" s="34" t="s">
        <v>2847</v>
      </c>
      <c r="L13" s="34" t="s">
        <v>2848</v>
      </c>
      <c r="M13" s="96">
        <f t="shared" si="0"/>
        <v>1.6</v>
      </c>
      <c r="N13" s="34">
        <v>63</v>
      </c>
      <c r="O13" s="34">
        <v>10</v>
      </c>
      <c r="P13" s="84">
        <v>0</v>
      </c>
      <c r="Q13" s="84">
        <v>0</v>
      </c>
      <c r="R13" s="148">
        <v>41367</v>
      </c>
      <c r="S13" s="148">
        <v>41376</v>
      </c>
      <c r="T13" s="34" t="s">
        <v>2609</v>
      </c>
      <c r="U13" s="34"/>
      <c r="V13" s="34"/>
      <c r="W13" s="34"/>
    </row>
    <row r="14" spans="1:23" ht="45" customHeight="1">
      <c r="A14" s="46"/>
      <c r="B14" s="153">
        <v>11</v>
      </c>
      <c r="C14" s="457"/>
      <c r="D14" s="148">
        <v>41358</v>
      </c>
      <c r="E14" s="34" t="s">
        <v>2785</v>
      </c>
      <c r="F14" s="34" t="s">
        <v>2786</v>
      </c>
      <c r="G14" s="34" t="s">
        <v>1126</v>
      </c>
      <c r="H14" s="34" t="s">
        <v>2424</v>
      </c>
      <c r="I14" s="34" t="s">
        <v>2430</v>
      </c>
      <c r="J14" s="34" t="s">
        <v>2846</v>
      </c>
      <c r="K14" s="87" t="s">
        <v>2849</v>
      </c>
      <c r="L14" s="34" t="s">
        <v>2836</v>
      </c>
      <c r="M14" s="96">
        <f t="shared" si="0"/>
        <v>0.8</v>
      </c>
      <c r="N14" s="34">
        <v>63</v>
      </c>
      <c r="O14" s="34">
        <v>10</v>
      </c>
      <c r="P14" s="84">
        <v>0</v>
      </c>
      <c r="Q14" s="84">
        <v>0</v>
      </c>
      <c r="R14" s="148">
        <v>41359</v>
      </c>
      <c r="S14" s="148">
        <v>41368</v>
      </c>
      <c r="T14" s="34" t="s">
        <v>2609</v>
      </c>
      <c r="U14" s="34"/>
      <c r="V14" s="34"/>
      <c r="W14" s="34"/>
    </row>
    <row r="15" spans="1:23" ht="45" customHeight="1">
      <c r="A15" s="46"/>
      <c r="B15" s="153">
        <v>12</v>
      </c>
      <c r="C15" s="457"/>
      <c r="D15" s="148">
        <v>41358</v>
      </c>
      <c r="E15" s="34" t="s">
        <v>2785</v>
      </c>
      <c r="F15" s="34" t="s">
        <v>2786</v>
      </c>
      <c r="G15" s="34" t="s">
        <v>1126</v>
      </c>
      <c r="H15" s="34" t="s">
        <v>2424</v>
      </c>
      <c r="I15" s="34" t="s">
        <v>2431</v>
      </c>
      <c r="J15" s="34" t="s">
        <v>2039</v>
      </c>
      <c r="K15" s="34" t="s">
        <v>2850</v>
      </c>
      <c r="L15" s="34" t="s">
        <v>2834</v>
      </c>
      <c r="M15" s="96">
        <f t="shared" si="0"/>
        <v>2.4000000000000004</v>
      </c>
      <c r="N15" s="34">
        <v>63</v>
      </c>
      <c r="O15" s="34">
        <v>10</v>
      </c>
      <c r="P15" s="84">
        <v>0</v>
      </c>
      <c r="Q15" s="84">
        <v>0</v>
      </c>
      <c r="R15" s="148">
        <v>41359</v>
      </c>
      <c r="S15" s="148">
        <v>41368</v>
      </c>
      <c r="T15" s="34" t="s">
        <v>2609</v>
      </c>
      <c r="U15" s="34"/>
      <c r="V15" s="34"/>
      <c r="W15" s="34"/>
    </row>
    <row r="16" spans="1:23" ht="45" customHeight="1">
      <c r="A16" s="46"/>
      <c r="B16" s="153">
        <v>13</v>
      </c>
      <c r="C16" s="457"/>
      <c r="D16" s="148">
        <v>41358</v>
      </c>
      <c r="E16" s="34" t="s">
        <v>2785</v>
      </c>
      <c r="F16" s="34" t="s">
        <v>2786</v>
      </c>
      <c r="G16" s="34" t="s">
        <v>1126</v>
      </c>
      <c r="H16" s="34" t="s">
        <v>2424</v>
      </c>
      <c r="I16" s="34" t="s">
        <v>2432</v>
      </c>
      <c r="J16" s="34" t="s">
        <v>2039</v>
      </c>
      <c r="K16" s="34" t="s">
        <v>2851</v>
      </c>
      <c r="L16" s="34" t="s">
        <v>2848</v>
      </c>
      <c r="M16" s="96">
        <f t="shared" si="0"/>
        <v>1.6</v>
      </c>
      <c r="N16" s="34">
        <v>63</v>
      </c>
      <c r="O16" s="34">
        <v>10</v>
      </c>
      <c r="P16" s="84">
        <v>0</v>
      </c>
      <c r="Q16" s="84">
        <v>0</v>
      </c>
      <c r="R16" s="148">
        <v>41359</v>
      </c>
      <c r="S16" s="148">
        <v>41368</v>
      </c>
      <c r="T16" s="34" t="s">
        <v>2609</v>
      </c>
      <c r="U16" s="34"/>
      <c r="V16" s="34"/>
      <c r="W16" s="34"/>
    </row>
    <row r="17" spans="1:23" ht="45" customHeight="1">
      <c r="A17" s="46">
        <v>10</v>
      </c>
      <c r="B17" s="153">
        <v>14</v>
      </c>
      <c r="C17" s="458"/>
      <c r="D17" s="148">
        <v>41358</v>
      </c>
      <c r="E17" s="34" t="s">
        <v>2785</v>
      </c>
      <c r="F17" s="34" t="s">
        <v>2786</v>
      </c>
      <c r="G17" s="34" t="s">
        <v>1126</v>
      </c>
      <c r="H17" s="34" t="s">
        <v>2424</v>
      </c>
      <c r="I17" s="34" t="s">
        <v>2433</v>
      </c>
      <c r="J17" s="34" t="s">
        <v>2846</v>
      </c>
      <c r="K17" s="34" t="s">
        <v>2852</v>
      </c>
      <c r="L17" s="34" t="s">
        <v>2848</v>
      </c>
      <c r="M17" s="96">
        <f t="shared" si="0"/>
        <v>1.6</v>
      </c>
      <c r="N17" s="34">
        <v>63</v>
      </c>
      <c r="O17" s="34">
        <v>10</v>
      </c>
      <c r="P17" s="84">
        <v>0</v>
      </c>
      <c r="Q17" s="84">
        <v>0</v>
      </c>
      <c r="R17" s="148">
        <v>41366</v>
      </c>
      <c r="S17" s="148">
        <v>41376</v>
      </c>
      <c r="T17" s="34" t="s">
        <v>2609</v>
      </c>
      <c r="U17" s="34"/>
      <c r="V17" s="34"/>
      <c r="W17" s="34"/>
    </row>
    <row r="18" spans="1:23" ht="45" customHeight="1">
      <c r="A18" s="46">
        <v>11</v>
      </c>
      <c r="B18" s="153">
        <v>15</v>
      </c>
      <c r="C18" s="456" t="s">
        <v>3097</v>
      </c>
      <c r="D18" s="148">
        <v>41372</v>
      </c>
      <c r="E18" s="34" t="s">
        <v>2785</v>
      </c>
      <c r="F18" s="34" t="s">
        <v>2786</v>
      </c>
      <c r="G18" s="34" t="s">
        <v>1790</v>
      </c>
      <c r="H18" s="34" t="s">
        <v>2424</v>
      </c>
      <c r="I18" s="34" t="s">
        <v>2434</v>
      </c>
      <c r="J18" s="34" t="s">
        <v>2846</v>
      </c>
      <c r="K18" s="34">
        <v>6260</v>
      </c>
      <c r="L18" s="34">
        <v>2</v>
      </c>
      <c r="M18" s="34">
        <f>L18*0.8</f>
        <v>1.6</v>
      </c>
      <c r="N18" s="34">
        <v>63</v>
      </c>
      <c r="O18" s="34">
        <v>10</v>
      </c>
      <c r="P18" s="84">
        <v>0</v>
      </c>
      <c r="Q18" s="84">
        <v>0</v>
      </c>
      <c r="R18" s="148">
        <v>41381</v>
      </c>
      <c r="S18" s="148">
        <v>41390</v>
      </c>
      <c r="T18" s="34" t="s">
        <v>2609</v>
      </c>
      <c r="U18" s="34"/>
      <c r="V18" s="34"/>
      <c r="W18" s="34"/>
    </row>
    <row r="19" spans="1:23" ht="45" customHeight="1">
      <c r="A19" s="46">
        <v>12</v>
      </c>
      <c r="B19" s="153">
        <v>16</v>
      </c>
      <c r="C19" s="457"/>
      <c r="D19" s="148">
        <v>41372</v>
      </c>
      <c r="E19" s="34" t="s">
        <v>2785</v>
      </c>
      <c r="F19" s="34" t="s">
        <v>2786</v>
      </c>
      <c r="G19" s="34" t="s">
        <v>1790</v>
      </c>
      <c r="H19" s="34" t="s">
        <v>2424</v>
      </c>
      <c r="I19" s="34" t="s">
        <v>2435</v>
      </c>
      <c r="J19" s="34" t="s">
        <v>2039</v>
      </c>
      <c r="K19" s="34">
        <v>4283</v>
      </c>
      <c r="L19" s="34">
        <v>1</v>
      </c>
      <c r="M19" s="34">
        <f>L19*0.8</f>
        <v>0.8</v>
      </c>
      <c r="N19" s="34">
        <v>63</v>
      </c>
      <c r="O19" s="34">
        <v>10</v>
      </c>
      <c r="P19" s="84">
        <v>0</v>
      </c>
      <c r="Q19" s="84">
        <v>0</v>
      </c>
      <c r="R19" s="148">
        <v>41387</v>
      </c>
      <c r="S19" s="148">
        <v>41396</v>
      </c>
      <c r="T19" s="34" t="s">
        <v>2609</v>
      </c>
      <c r="U19" s="34"/>
      <c r="V19" s="34"/>
      <c r="W19" s="34"/>
    </row>
    <row r="20" spans="1:23" ht="45" customHeight="1">
      <c r="A20" s="46">
        <v>13</v>
      </c>
      <c r="B20" s="153">
        <v>17</v>
      </c>
      <c r="C20" s="457"/>
      <c r="D20" s="148">
        <v>41372</v>
      </c>
      <c r="E20" s="34" t="s">
        <v>2785</v>
      </c>
      <c r="F20" s="34" t="s">
        <v>2786</v>
      </c>
      <c r="G20" s="34" t="s">
        <v>1791</v>
      </c>
      <c r="H20" s="34" t="s">
        <v>2424</v>
      </c>
      <c r="I20" s="34"/>
      <c r="J20" s="34" t="s">
        <v>2039</v>
      </c>
      <c r="K20" s="34">
        <v>3537</v>
      </c>
      <c r="L20" s="34">
        <v>4</v>
      </c>
      <c r="M20" s="34">
        <f>L20*0.8</f>
        <v>3.2</v>
      </c>
      <c r="N20" s="34">
        <v>63</v>
      </c>
      <c r="O20" s="34">
        <v>10</v>
      </c>
      <c r="P20" s="84">
        <v>2600</v>
      </c>
      <c r="Q20" s="84">
        <v>0</v>
      </c>
      <c r="R20" s="148">
        <v>41386</v>
      </c>
      <c r="S20" s="148">
        <v>41395</v>
      </c>
      <c r="T20" s="34" t="s">
        <v>2609</v>
      </c>
      <c r="U20" s="34"/>
      <c r="V20" s="34"/>
      <c r="W20" s="34"/>
    </row>
    <row r="21" spans="1:23" ht="45" customHeight="1">
      <c r="A21" s="46">
        <v>14</v>
      </c>
      <c r="B21" s="153">
        <v>18</v>
      </c>
      <c r="C21" s="457"/>
      <c r="D21" s="148">
        <v>41372</v>
      </c>
      <c r="E21" s="34" t="s">
        <v>2785</v>
      </c>
      <c r="F21" s="34" t="s">
        <v>2786</v>
      </c>
      <c r="G21" s="34" t="s">
        <v>1792</v>
      </c>
      <c r="H21" s="34" t="s">
        <v>1272</v>
      </c>
      <c r="I21" s="34" t="s">
        <v>2436</v>
      </c>
      <c r="J21" s="34" t="s">
        <v>2846</v>
      </c>
      <c r="K21" s="34">
        <v>4224</v>
      </c>
      <c r="L21" s="34">
        <v>2</v>
      </c>
      <c r="M21" s="34">
        <v>2.4</v>
      </c>
      <c r="N21" s="34" t="s">
        <v>2853</v>
      </c>
      <c r="O21" s="34">
        <v>10</v>
      </c>
      <c r="P21" s="84">
        <v>0</v>
      </c>
      <c r="Q21" s="84">
        <v>0</v>
      </c>
      <c r="R21" s="148">
        <v>41400</v>
      </c>
      <c r="S21" s="148">
        <v>41409</v>
      </c>
      <c r="T21" s="34" t="s">
        <v>2609</v>
      </c>
      <c r="U21" s="34"/>
      <c r="V21" s="34"/>
      <c r="W21" s="34"/>
    </row>
    <row r="22" spans="1:23" ht="45" customHeight="1">
      <c r="A22" s="46">
        <v>15</v>
      </c>
      <c r="B22" s="153">
        <v>19</v>
      </c>
      <c r="C22" s="457"/>
      <c r="D22" s="148">
        <v>41372</v>
      </c>
      <c r="E22" s="34" t="s">
        <v>2785</v>
      </c>
      <c r="F22" s="34" t="s">
        <v>2786</v>
      </c>
      <c r="G22" s="34" t="s">
        <v>1007</v>
      </c>
      <c r="H22" s="34" t="s">
        <v>2424</v>
      </c>
      <c r="I22" s="34" t="s">
        <v>2437</v>
      </c>
      <c r="J22" s="34" t="s">
        <v>2832</v>
      </c>
      <c r="K22" s="34">
        <v>2511</v>
      </c>
      <c r="L22" s="34">
        <v>2</v>
      </c>
      <c r="M22" s="34">
        <f>L22*0.8</f>
        <v>1.6</v>
      </c>
      <c r="N22" s="34">
        <v>63</v>
      </c>
      <c r="O22" s="34">
        <v>10</v>
      </c>
      <c r="P22" s="84">
        <v>0</v>
      </c>
      <c r="Q22" s="84">
        <v>0</v>
      </c>
      <c r="R22" s="148">
        <v>41380</v>
      </c>
      <c r="S22" s="148">
        <v>41389</v>
      </c>
      <c r="T22" s="34" t="s">
        <v>2609</v>
      </c>
      <c r="U22" s="34"/>
      <c r="V22" s="34"/>
      <c r="W22" s="34"/>
    </row>
    <row r="23" spans="1:23" ht="45" customHeight="1">
      <c r="A23" s="46">
        <v>16</v>
      </c>
      <c r="B23" s="153">
        <v>20</v>
      </c>
      <c r="C23" s="457"/>
      <c r="D23" s="148">
        <v>41372</v>
      </c>
      <c r="E23" s="34" t="s">
        <v>2785</v>
      </c>
      <c r="F23" s="34" t="s">
        <v>2786</v>
      </c>
      <c r="G23" s="34" t="s">
        <v>1793</v>
      </c>
      <c r="H23" s="34" t="s">
        <v>1272</v>
      </c>
      <c r="I23" s="34" t="s">
        <v>2438</v>
      </c>
      <c r="J23" s="34" t="s">
        <v>2030</v>
      </c>
      <c r="K23" s="34">
        <v>568</v>
      </c>
      <c r="L23" s="34">
        <v>2</v>
      </c>
      <c r="M23" s="34">
        <f>L23*0.8</f>
        <v>1.6</v>
      </c>
      <c r="N23" s="34">
        <v>63</v>
      </c>
      <c r="O23" s="34">
        <v>10</v>
      </c>
      <c r="P23" s="84">
        <v>0</v>
      </c>
      <c r="Q23" s="84">
        <v>0</v>
      </c>
      <c r="R23" s="148">
        <v>41380</v>
      </c>
      <c r="S23" s="148">
        <v>41389</v>
      </c>
      <c r="T23" s="34" t="s">
        <v>2609</v>
      </c>
      <c r="U23" s="34"/>
      <c r="V23" s="34"/>
      <c r="W23" s="34"/>
    </row>
    <row r="24" spans="1:23" ht="45" customHeight="1">
      <c r="A24" s="46">
        <v>17</v>
      </c>
      <c r="B24" s="153">
        <v>21</v>
      </c>
      <c r="C24" s="458"/>
      <c r="D24" s="148">
        <v>41372</v>
      </c>
      <c r="E24" s="34" t="s">
        <v>2785</v>
      </c>
      <c r="F24" s="34" t="s">
        <v>2786</v>
      </c>
      <c r="G24" s="34" t="s">
        <v>1794</v>
      </c>
      <c r="H24" s="34" t="s">
        <v>2424</v>
      </c>
      <c r="I24" s="34" t="s">
        <v>2439</v>
      </c>
      <c r="J24" s="34" t="s">
        <v>2832</v>
      </c>
      <c r="K24" s="34">
        <v>2517</v>
      </c>
      <c r="L24" s="34">
        <v>2</v>
      </c>
      <c r="M24" s="34">
        <f>L24*0.8</f>
        <v>1.6</v>
      </c>
      <c r="N24" s="34">
        <v>63</v>
      </c>
      <c r="O24" s="34">
        <v>10</v>
      </c>
      <c r="P24" s="84">
        <v>0</v>
      </c>
      <c r="Q24" s="84">
        <v>0</v>
      </c>
      <c r="R24" s="148">
        <v>41417</v>
      </c>
      <c r="S24" s="148">
        <v>41426</v>
      </c>
      <c r="T24" s="34" t="s">
        <v>2609</v>
      </c>
      <c r="U24" s="34"/>
      <c r="V24" s="34"/>
      <c r="W24" s="34"/>
    </row>
    <row r="25" spans="1:23" ht="45" customHeight="1">
      <c r="A25" s="116">
        <v>18</v>
      </c>
      <c r="B25" s="153">
        <v>22</v>
      </c>
      <c r="C25" s="147" t="s">
        <v>3098</v>
      </c>
      <c r="D25" s="148">
        <v>41372</v>
      </c>
      <c r="E25" s="34" t="s">
        <v>2787</v>
      </c>
      <c r="F25" s="34" t="s">
        <v>2788</v>
      </c>
      <c r="G25" s="34" t="s">
        <v>1807</v>
      </c>
      <c r="H25" s="34" t="s">
        <v>2081</v>
      </c>
      <c r="I25" s="34"/>
      <c r="J25" s="34" t="s">
        <v>2854</v>
      </c>
      <c r="K25" s="34" t="s">
        <v>2855</v>
      </c>
      <c r="L25" s="34">
        <v>179</v>
      </c>
      <c r="M25" s="34">
        <v>236.7</v>
      </c>
      <c r="N25" s="34" t="s">
        <v>2856</v>
      </c>
      <c r="O25" s="34">
        <v>5</v>
      </c>
      <c r="P25" s="84">
        <v>110660</v>
      </c>
      <c r="Q25" s="84">
        <v>18000</v>
      </c>
      <c r="R25" s="148">
        <v>41379</v>
      </c>
      <c r="S25" s="148">
        <v>41384</v>
      </c>
      <c r="T25" s="34" t="s">
        <v>2609</v>
      </c>
      <c r="U25" s="34"/>
      <c r="V25" s="34" t="s">
        <v>2717</v>
      </c>
      <c r="W25" s="34"/>
    </row>
    <row r="26" spans="1:23" ht="45" customHeight="1">
      <c r="A26" s="46">
        <v>19</v>
      </c>
      <c r="B26" s="153">
        <v>23</v>
      </c>
      <c r="C26" s="147" t="s">
        <v>3099</v>
      </c>
      <c r="D26" s="148">
        <v>41372</v>
      </c>
      <c r="E26" s="34" t="s">
        <v>2789</v>
      </c>
      <c r="F26" s="34" t="s">
        <v>2790</v>
      </c>
      <c r="G26" s="34" t="s">
        <v>1807</v>
      </c>
      <c r="H26" s="34" t="s">
        <v>2081</v>
      </c>
      <c r="I26" s="34" t="s">
        <v>2440</v>
      </c>
      <c r="J26" s="34" t="s">
        <v>2857</v>
      </c>
      <c r="K26" s="34">
        <v>211</v>
      </c>
      <c r="L26" s="34">
        <v>8</v>
      </c>
      <c r="M26" s="34">
        <v>9.6</v>
      </c>
      <c r="N26" s="34" t="s">
        <v>1948</v>
      </c>
      <c r="O26" s="34">
        <v>5</v>
      </c>
      <c r="P26" s="84">
        <v>4100</v>
      </c>
      <c r="Q26" s="84">
        <v>0</v>
      </c>
      <c r="R26" s="148">
        <v>41379</v>
      </c>
      <c r="S26" s="148">
        <v>41383</v>
      </c>
      <c r="T26" s="34" t="s">
        <v>2821</v>
      </c>
      <c r="U26" s="34"/>
      <c r="V26" s="34" t="s">
        <v>2837</v>
      </c>
      <c r="W26" s="34"/>
    </row>
    <row r="27" spans="1:23" ht="45" customHeight="1">
      <c r="A27" s="46"/>
      <c r="B27" s="153">
        <v>24</v>
      </c>
      <c r="C27" s="147" t="s">
        <v>3100</v>
      </c>
      <c r="D27" s="148">
        <v>41372</v>
      </c>
      <c r="E27" s="34" t="s">
        <v>2791</v>
      </c>
      <c r="F27" s="34" t="s">
        <v>2792</v>
      </c>
      <c r="G27" s="34" t="s">
        <v>1812</v>
      </c>
      <c r="H27" s="34" t="s">
        <v>2441</v>
      </c>
      <c r="I27" s="34" t="s">
        <v>2504</v>
      </c>
      <c r="J27" s="34" t="s">
        <v>2030</v>
      </c>
      <c r="K27" s="34">
        <v>558</v>
      </c>
      <c r="L27" s="34">
        <v>3</v>
      </c>
      <c r="M27" s="34">
        <v>3</v>
      </c>
      <c r="N27" s="34">
        <v>100</v>
      </c>
      <c r="O27" s="34">
        <v>5</v>
      </c>
      <c r="P27" s="84">
        <v>0</v>
      </c>
      <c r="Q27" s="84">
        <v>0</v>
      </c>
      <c r="R27" s="148"/>
      <c r="S27" s="148"/>
      <c r="T27" s="34" t="s">
        <v>2821</v>
      </c>
      <c r="U27" s="34"/>
      <c r="V27" s="34"/>
      <c r="W27" s="34"/>
    </row>
    <row r="28" spans="1:23" ht="45" customHeight="1">
      <c r="A28" s="46"/>
      <c r="B28" s="153">
        <v>25</v>
      </c>
      <c r="C28" s="456" t="s">
        <v>3101</v>
      </c>
      <c r="D28" s="148">
        <v>41379</v>
      </c>
      <c r="E28" s="34" t="s">
        <v>2785</v>
      </c>
      <c r="F28" s="34" t="s">
        <v>2786</v>
      </c>
      <c r="G28" s="34" t="s">
        <v>1814</v>
      </c>
      <c r="H28" s="34" t="s">
        <v>1272</v>
      </c>
      <c r="I28" s="34" t="s">
        <v>2443</v>
      </c>
      <c r="J28" s="34" t="s">
        <v>2039</v>
      </c>
      <c r="K28" s="34">
        <v>5111</v>
      </c>
      <c r="L28" s="34">
        <v>8</v>
      </c>
      <c r="M28" s="34">
        <v>9.6</v>
      </c>
      <c r="N28" s="34">
        <v>300</v>
      </c>
      <c r="O28" s="34">
        <v>10</v>
      </c>
      <c r="P28" s="84">
        <v>7500</v>
      </c>
      <c r="Q28" s="84">
        <v>0</v>
      </c>
      <c r="R28" s="148">
        <v>41383</v>
      </c>
      <c r="S28" s="148">
        <v>41393</v>
      </c>
      <c r="T28" s="34" t="s">
        <v>2609</v>
      </c>
      <c r="U28" s="34"/>
      <c r="V28" s="34" t="s">
        <v>2837</v>
      </c>
      <c r="W28" s="34"/>
    </row>
    <row r="29" spans="1:23" ht="45" customHeight="1">
      <c r="A29" s="46"/>
      <c r="B29" s="153">
        <v>26</v>
      </c>
      <c r="C29" s="457"/>
      <c r="D29" s="148">
        <v>41379</v>
      </c>
      <c r="E29" s="34" t="s">
        <v>2785</v>
      </c>
      <c r="F29" s="34" t="s">
        <v>2786</v>
      </c>
      <c r="G29" s="34" t="s">
        <v>1816</v>
      </c>
      <c r="H29" s="34" t="s">
        <v>2442</v>
      </c>
      <c r="I29" s="34" t="s">
        <v>2444</v>
      </c>
      <c r="J29" s="34" t="s">
        <v>2858</v>
      </c>
      <c r="K29" s="34" t="s">
        <v>2859</v>
      </c>
      <c r="L29" s="34">
        <v>2</v>
      </c>
      <c r="M29" s="34">
        <v>2.4</v>
      </c>
      <c r="N29" s="34">
        <v>63</v>
      </c>
      <c r="O29" s="34">
        <v>10</v>
      </c>
      <c r="P29" s="84">
        <v>0</v>
      </c>
      <c r="Q29" s="84">
        <v>0</v>
      </c>
      <c r="R29" s="148">
        <v>41403</v>
      </c>
      <c r="S29" s="148">
        <v>41411</v>
      </c>
      <c r="T29" s="34" t="s">
        <v>2609</v>
      </c>
      <c r="U29" s="34"/>
      <c r="V29" s="34"/>
      <c r="W29" s="34"/>
    </row>
    <row r="30" spans="1:23" ht="45" customHeight="1">
      <c r="A30" s="46">
        <v>20</v>
      </c>
      <c r="B30" s="153">
        <v>27</v>
      </c>
      <c r="C30" s="458"/>
      <c r="D30" s="148">
        <v>41379</v>
      </c>
      <c r="E30" s="34" t="s">
        <v>2785</v>
      </c>
      <c r="F30" s="34" t="s">
        <v>2786</v>
      </c>
      <c r="G30" s="34" t="s">
        <v>1819</v>
      </c>
      <c r="H30" s="34" t="s">
        <v>2424</v>
      </c>
      <c r="I30" s="34" t="s">
        <v>2445</v>
      </c>
      <c r="J30" s="34" t="s">
        <v>2832</v>
      </c>
      <c r="K30" s="34">
        <v>386</v>
      </c>
      <c r="L30" s="34">
        <v>2</v>
      </c>
      <c r="M30" s="34">
        <v>1.6</v>
      </c>
      <c r="N30" s="34">
        <v>63</v>
      </c>
      <c r="O30" s="34">
        <v>10</v>
      </c>
      <c r="P30" s="84">
        <v>0</v>
      </c>
      <c r="Q30" s="84">
        <v>0</v>
      </c>
      <c r="R30" s="148">
        <v>41383</v>
      </c>
      <c r="S30" s="148">
        <v>41393</v>
      </c>
      <c r="T30" s="34" t="s">
        <v>2609</v>
      </c>
      <c r="U30" s="34"/>
      <c r="V30" s="34"/>
      <c r="W30" s="34"/>
    </row>
    <row r="31" spans="1:23" ht="45" customHeight="1">
      <c r="A31" s="46">
        <v>21</v>
      </c>
      <c r="B31" s="153">
        <v>28</v>
      </c>
      <c r="C31" s="147" t="s">
        <v>3102</v>
      </c>
      <c r="D31" s="148">
        <v>41379</v>
      </c>
      <c r="E31" s="34" t="s">
        <v>2787</v>
      </c>
      <c r="F31" s="34" t="s">
        <v>2793</v>
      </c>
      <c r="G31" s="34" t="s">
        <v>2447</v>
      </c>
      <c r="H31" s="34" t="s">
        <v>2446</v>
      </c>
      <c r="I31" s="34" t="s">
        <v>2505</v>
      </c>
      <c r="J31" s="34" t="s">
        <v>2039</v>
      </c>
      <c r="K31" s="85" t="s">
        <v>2860</v>
      </c>
      <c r="L31" s="34">
        <v>8</v>
      </c>
      <c r="M31" s="34">
        <v>4</v>
      </c>
      <c r="N31" s="34">
        <v>50</v>
      </c>
      <c r="O31" s="34">
        <v>1</v>
      </c>
      <c r="P31" s="84">
        <v>0</v>
      </c>
      <c r="Q31" s="84">
        <v>0</v>
      </c>
      <c r="R31" s="148">
        <v>41380</v>
      </c>
      <c r="S31" s="148">
        <v>41380</v>
      </c>
      <c r="T31" s="34" t="s">
        <v>2609</v>
      </c>
      <c r="U31" s="34"/>
      <c r="V31" s="34" t="s">
        <v>2837</v>
      </c>
      <c r="W31" s="34"/>
    </row>
    <row r="32" spans="1:23" ht="45" customHeight="1">
      <c r="A32" s="46">
        <v>22</v>
      </c>
      <c r="B32" s="153">
        <v>29</v>
      </c>
      <c r="C32" s="456" t="s">
        <v>3103</v>
      </c>
      <c r="D32" s="148">
        <v>41386</v>
      </c>
      <c r="E32" s="34" t="s">
        <v>2785</v>
      </c>
      <c r="F32" s="34" t="s">
        <v>2786</v>
      </c>
      <c r="G32" s="34" t="s">
        <v>1825</v>
      </c>
      <c r="H32" s="34" t="s">
        <v>2424</v>
      </c>
      <c r="I32" s="34" t="s">
        <v>2506</v>
      </c>
      <c r="J32" s="34" t="s">
        <v>2832</v>
      </c>
      <c r="K32" s="34">
        <v>1428</v>
      </c>
      <c r="L32" s="34">
        <v>2</v>
      </c>
      <c r="M32" s="34">
        <v>1.6</v>
      </c>
      <c r="N32" s="34">
        <v>63</v>
      </c>
      <c r="O32" s="34">
        <v>10</v>
      </c>
      <c r="P32" s="84">
        <v>0</v>
      </c>
      <c r="Q32" s="84">
        <v>0</v>
      </c>
      <c r="R32" s="148">
        <v>41394</v>
      </c>
      <c r="S32" s="148">
        <v>41403</v>
      </c>
      <c r="T32" s="34" t="s">
        <v>2609</v>
      </c>
      <c r="U32" s="34"/>
      <c r="V32" s="34"/>
      <c r="W32" s="34"/>
    </row>
    <row r="33" spans="1:23" ht="45" customHeight="1">
      <c r="A33" s="46"/>
      <c r="B33" s="153">
        <v>30</v>
      </c>
      <c r="C33" s="458"/>
      <c r="D33" s="148">
        <v>41386</v>
      </c>
      <c r="E33" s="34" t="s">
        <v>2785</v>
      </c>
      <c r="F33" s="34" t="s">
        <v>2786</v>
      </c>
      <c r="G33" s="34" t="s">
        <v>1791</v>
      </c>
      <c r="H33" s="34" t="s">
        <v>2424</v>
      </c>
      <c r="I33" s="34" t="s">
        <v>2448</v>
      </c>
      <c r="J33" s="34" t="s">
        <v>2832</v>
      </c>
      <c r="K33" s="34">
        <v>1955</v>
      </c>
      <c r="L33" s="34">
        <v>2</v>
      </c>
      <c r="M33" s="34">
        <v>1.6</v>
      </c>
      <c r="N33" s="34">
        <v>63</v>
      </c>
      <c r="O33" s="34">
        <v>10</v>
      </c>
      <c r="P33" s="84">
        <v>0</v>
      </c>
      <c r="Q33" s="84">
        <v>0</v>
      </c>
      <c r="R33" s="148">
        <v>41409</v>
      </c>
      <c r="S33" s="148">
        <v>41418</v>
      </c>
      <c r="T33" s="34" t="s">
        <v>2609</v>
      </c>
      <c r="U33" s="34"/>
      <c r="V33" s="34"/>
      <c r="W33" s="34"/>
    </row>
    <row r="34" spans="1:23" ht="45" customHeight="1">
      <c r="A34" s="116"/>
      <c r="B34" s="153">
        <v>31</v>
      </c>
      <c r="C34" s="147" t="s">
        <v>3104</v>
      </c>
      <c r="D34" s="148">
        <v>41386</v>
      </c>
      <c r="E34" s="34" t="s">
        <v>2794</v>
      </c>
      <c r="F34" s="34" t="s">
        <v>2795</v>
      </c>
      <c r="G34" s="34" t="s">
        <v>1807</v>
      </c>
      <c r="H34" s="34" t="s">
        <v>2081</v>
      </c>
      <c r="I34" s="34"/>
      <c r="J34" s="34" t="s">
        <v>2861</v>
      </c>
      <c r="K34" s="85" t="s">
        <v>2862</v>
      </c>
      <c r="L34" s="34">
        <v>85</v>
      </c>
      <c r="M34" s="34">
        <v>59.5</v>
      </c>
      <c r="N34" s="34"/>
      <c r="O34" s="34">
        <v>20</v>
      </c>
      <c r="P34" s="84">
        <v>94900</v>
      </c>
      <c r="Q34" s="84">
        <v>18000</v>
      </c>
      <c r="R34" s="148">
        <v>41394</v>
      </c>
      <c r="S34" s="148">
        <v>41412</v>
      </c>
      <c r="T34" s="34" t="s">
        <v>2609</v>
      </c>
      <c r="U34" s="34"/>
      <c r="V34" s="34" t="s">
        <v>2717</v>
      </c>
      <c r="W34" s="34"/>
    </row>
    <row r="35" spans="1:23" s="65" customFormat="1" ht="45" customHeight="1">
      <c r="A35" s="46">
        <v>23</v>
      </c>
      <c r="B35" s="46">
        <v>32</v>
      </c>
      <c r="C35" s="163" t="s">
        <v>3711</v>
      </c>
      <c r="D35" s="148">
        <v>41386</v>
      </c>
      <c r="E35" s="34" t="s">
        <v>1744</v>
      </c>
      <c r="F35" s="34" t="s">
        <v>923</v>
      </c>
      <c r="G35" s="34" t="s">
        <v>1807</v>
      </c>
      <c r="H35" s="34" t="s">
        <v>2081</v>
      </c>
      <c r="I35" s="34"/>
      <c r="J35" s="34" t="s">
        <v>25</v>
      </c>
      <c r="K35" s="34" t="s">
        <v>1835</v>
      </c>
      <c r="L35" s="97">
        <v>1730</v>
      </c>
      <c r="M35" s="97">
        <v>2076</v>
      </c>
      <c r="N35" s="34">
        <v>300</v>
      </c>
      <c r="O35" s="34" t="s">
        <v>1836</v>
      </c>
      <c r="P35" s="84">
        <v>0</v>
      </c>
      <c r="Q35" s="84">
        <v>0</v>
      </c>
      <c r="R35" s="148">
        <v>41380</v>
      </c>
      <c r="S35" s="148">
        <v>41499</v>
      </c>
      <c r="T35" s="34" t="s">
        <v>2609</v>
      </c>
      <c r="U35" s="34"/>
      <c r="V35" s="34">
        <v>0</v>
      </c>
      <c r="W35" s="34"/>
    </row>
    <row r="36" spans="1:23" ht="45" customHeight="1">
      <c r="A36" s="46">
        <v>24</v>
      </c>
      <c r="B36" s="153">
        <v>33</v>
      </c>
      <c r="C36" s="147" t="s">
        <v>3105</v>
      </c>
      <c r="D36" s="148">
        <v>41402</v>
      </c>
      <c r="E36" s="34" t="s">
        <v>2785</v>
      </c>
      <c r="F36" s="34" t="s">
        <v>2786</v>
      </c>
      <c r="G36" s="34" t="s">
        <v>1838</v>
      </c>
      <c r="H36" s="34" t="s">
        <v>2424</v>
      </c>
      <c r="I36" s="34" t="s">
        <v>2507</v>
      </c>
      <c r="J36" s="34" t="s">
        <v>2867</v>
      </c>
      <c r="K36" s="34" t="s">
        <v>2868</v>
      </c>
      <c r="L36" s="34">
        <v>3</v>
      </c>
      <c r="M36" s="34">
        <f>L36*3</f>
        <v>9</v>
      </c>
      <c r="N36" s="34">
        <v>63</v>
      </c>
      <c r="O36" s="34">
        <v>10</v>
      </c>
      <c r="P36" s="84">
        <v>6900</v>
      </c>
      <c r="Q36" s="84">
        <v>0</v>
      </c>
      <c r="R36" s="148">
        <v>41411</v>
      </c>
      <c r="S36" s="148">
        <v>41420</v>
      </c>
      <c r="T36" s="34" t="s">
        <v>2609</v>
      </c>
      <c r="U36" s="34"/>
      <c r="V36" s="34"/>
      <c r="W36" s="34"/>
    </row>
    <row r="37" spans="1:23" ht="45" customHeight="1">
      <c r="A37" s="116">
        <v>25</v>
      </c>
      <c r="B37" s="153">
        <v>34</v>
      </c>
      <c r="C37" s="147" t="s">
        <v>3106</v>
      </c>
      <c r="D37" s="148">
        <v>41402</v>
      </c>
      <c r="E37" s="34" t="s">
        <v>2863</v>
      </c>
      <c r="F37" s="34" t="s">
        <v>2864</v>
      </c>
      <c r="G37" s="34" t="s">
        <v>1843</v>
      </c>
      <c r="H37" s="34" t="s">
        <v>1561</v>
      </c>
      <c r="I37" s="34" t="s">
        <v>2508</v>
      </c>
      <c r="J37" s="34" t="s">
        <v>2869</v>
      </c>
      <c r="K37" s="34">
        <v>6989</v>
      </c>
      <c r="L37" s="34">
        <v>35</v>
      </c>
      <c r="M37" s="34">
        <v>284</v>
      </c>
      <c r="N37" s="34"/>
      <c r="O37" s="34" t="s">
        <v>2870</v>
      </c>
      <c r="P37" s="84">
        <v>0</v>
      </c>
      <c r="Q37" s="84">
        <v>0</v>
      </c>
      <c r="R37" s="148">
        <v>41409</v>
      </c>
      <c r="S37" s="148">
        <v>41638</v>
      </c>
      <c r="T37" s="34" t="s">
        <v>2609</v>
      </c>
      <c r="U37" s="34"/>
      <c r="V37" s="34" t="s">
        <v>2717</v>
      </c>
      <c r="W37" s="34"/>
    </row>
    <row r="38" spans="1:23" ht="45" customHeight="1">
      <c r="A38" s="116">
        <v>26</v>
      </c>
      <c r="B38" s="153">
        <v>35</v>
      </c>
      <c r="C38" s="456" t="s">
        <v>3107</v>
      </c>
      <c r="D38" s="148">
        <v>41402</v>
      </c>
      <c r="E38" s="34" t="s">
        <v>2865</v>
      </c>
      <c r="F38" s="34" t="s">
        <v>2780</v>
      </c>
      <c r="G38" s="34" t="s">
        <v>1847</v>
      </c>
      <c r="H38" s="34" t="s">
        <v>2081</v>
      </c>
      <c r="I38" s="34" t="s">
        <v>2449</v>
      </c>
      <c r="J38" s="34" t="s">
        <v>2871</v>
      </c>
      <c r="K38" s="85" t="s">
        <v>2872</v>
      </c>
      <c r="L38" s="34">
        <v>18</v>
      </c>
      <c r="M38" s="34">
        <f t="shared" ref="M38:M101" si="1">L38*3</f>
        <v>54</v>
      </c>
      <c r="N38" s="34" t="s">
        <v>2873</v>
      </c>
      <c r="O38" s="34" t="s">
        <v>2874</v>
      </c>
      <c r="P38" s="84">
        <v>0</v>
      </c>
      <c r="Q38" s="84">
        <v>0</v>
      </c>
      <c r="R38" s="148">
        <v>41444</v>
      </c>
      <c r="S38" s="148">
        <v>41576</v>
      </c>
      <c r="T38" s="34" t="s">
        <v>2609</v>
      </c>
      <c r="U38" s="34"/>
      <c r="V38" s="34" t="s">
        <v>2717</v>
      </c>
      <c r="W38" s="34"/>
    </row>
    <row r="39" spans="1:23" ht="45" customHeight="1">
      <c r="A39" s="46">
        <v>27</v>
      </c>
      <c r="B39" s="153">
        <v>36</v>
      </c>
      <c r="C39" s="457"/>
      <c r="D39" s="148">
        <v>41402</v>
      </c>
      <c r="E39" s="34" t="s">
        <v>2865</v>
      </c>
      <c r="F39" s="34" t="s">
        <v>2780</v>
      </c>
      <c r="G39" s="34" t="s">
        <v>1807</v>
      </c>
      <c r="H39" s="34" t="s">
        <v>2081</v>
      </c>
      <c r="I39" s="34" t="s">
        <v>2450</v>
      </c>
      <c r="J39" s="34" t="s">
        <v>2871</v>
      </c>
      <c r="K39" s="85" t="s">
        <v>2875</v>
      </c>
      <c r="L39" s="34">
        <v>6</v>
      </c>
      <c r="M39" s="34">
        <f t="shared" si="1"/>
        <v>18</v>
      </c>
      <c r="N39" s="34" t="s">
        <v>2873</v>
      </c>
      <c r="O39" s="34" t="s">
        <v>2874</v>
      </c>
      <c r="P39" s="84">
        <v>0</v>
      </c>
      <c r="Q39" s="84">
        <v>0</v>
      </c>
      <c r="R39" s="148">
        <v>41444</v>
      </c>
      <c r="S39" s="148">
        <v>41576</v>
      </c>
      <c r="T39" s="34" t="s">
        <v>2609</v>
      </c>
      <c r="U39" s="34"/>
      <c r="V39" s="34" t="s">
        <v>2876</v>
      </c>
      <c r="W39" s="34"/>
    </row>
    <row r="40" spans="1:23" ht="45" customHeight="1">
      <c r="A40" s="116">
        <v>28</v>
      </c>
      <c r="B40" s="153">
        <v>37</v>
      </c>
      <c r="C40" s="457"/>
      <c r="D40" s="148">
        <v>41402</v>
      </c>
      <c r="E40" s="34" t="s">
        <v>2865</v>
      </c>
      <c r="F40" s="34" t="s">
        <v>2780</v>
      </c>
      <c r="G40" s="34" t="s">
        <v>1807</v>
      </c>
      <c r="H40" s="34" t="s">
        <v>2081</v>
      </c>
      <c r="I40" s="34" t="s">
        <v>2509</v>
      </c>
      <c r="J40" s="34" t="s">
        <v>2877</v>
      </c>
      <c r="K40" s="34">
        <v>2217</v>
      </c>
      <c r="L40" s="34">
        <v>22</v>
      </c>
      <c r="M40" s="34">
        <f t="shared" si="1"/>
        <v>66</v>
      </c>
      <c r="N40" s="34">
        <v>36</v>
      </c>
      <c r="O40" s="34" t="s">
        <v>2874</v>
      </c>
      <c r="P40" s="84">
        <v>0</v>
      </c>
      <c r="Q40" s="84">
        <v>0</v>
      </c>
      <c r="R40" s="148">
        <v>41444</v>
      </c>
      <c r="S40" s="148">
        <v>41576</v>
      </c>
      <c r="T40" s="34" t="s">
        <v>2609</v>
      </c>
      <c r="U40" s="34"/>
      <c r="V40" s="34" t="s">
        <v>2717</v>
      </c>
      <c r="W40" s="34"/>
    </row>
    <row r="41" spans="1:23" ht="45" customHeight="1">
      <c r="A41" s="46">
        <v>29</v>
      </c>
      <c r="B41" s="153">
        <v>38</v>
      </c>
      <c r="C41" s="457"/>
      <c r="D41" s="148">
        <v>41402</v>
      </c>
      <c r="E41" s="34" t="s">
        <v>2865</v>
      </c>
      <c r="F41" s="34" t="s">
        <v>2780</v>
      </c>
      <c r="G41" s="34" t="s">
        <v>1807</v>
      </c>
      <c r="H41" s="34" t="s">
        <v>2081</v>
      </c>
      <c r="I41" s="34"/>
      <c r="J41" s="34" t="s">
        <v>2877</v>
      </c>
      <c r="K41" s="83" t="s">
        <v>2878</v>
      </c>
      <c r="L41" s="34">
        <v>2</v>
      </c>
      <c r="M41" s="34">
        <f t="shared" si="1"/>
        <v>6</v>
      </c>
      <c r="N41" s="34">
        <v>36</v>
      </c>
      <c r="O41" s="34" t="s">
        <v>2874</v>
      </c>
      <c r="P41" s="84">
        <v>0</v>
      </c>
      <c r="Q41" s="84">
        <v>0</v>
      </c>
      <c r="R41" s="148">
        <v>41444</v>
      </c>
      <c r="S41" s="148">
        <v>41576</v>
      </c>
      <c r="T41" s="34" t="s">
        <v>2609</v>
      </c>
      <c r="U41" s="34"/>
      <c r="V41" s="34"/>
      <c r="W41" s="34"/>
    </row>
    <row r="42" spans="1:23" ht="45" customHeight="1">
      <c r="A42" s="46">
        <v>30</v>
      </c>
      <c r="B42" s="153">
        <v>39</v>
      </c>
      <c r="C42" s="457"/>
      <c r="D42" s="148">
        <v>41402</v>
      </c>
      <c r="E42" s="34" t="s">
        <v>2865</v>
      </c>
      <c r="F42" s="34" t="s">
        <v>2780</v>
      </c>
      <c r="G42" s="34" t="s">
        <v>1807</v>
      </c>
      <c r="H42" s="34" t="s">
        <v>2081</v>
      </c>
      <c r="I42" s="34" t="s">
        <v>2451</v>
      </c>
      <c r="J42" s="34" t="s">
        <v>2869</v>
      </c>
      <c r="K42" s="85">
        <v>7290</v>
      </c>
      <c r="L42" s="34">
        <v>9</v>
      </c>
      <c r="M42" s="34">
        <f t="shared" si="1"/>
        <v>27</v>
      </c>
      <c r="N42" s="34" t="s">
        <v>2873</v>
      </c>
      <c r="O42" s="34" t="s">
        <v>2874</v>
      </c>
      <c r="P42" s="84">
        <v>0</v>
      </c>
      <c r="Q42" s="84">
        <v>0</v>
      </c>
      <c r="R42" s="148">
        <v>41444</v>
      </c>
      <c r="S42" s="148">
        <v>41576</v>
      </c>
      <c r="T42" s="34" t="s">
        <v>2609</v>
      </c>
      <c r="U42" s="34"/>
      <c r="V42" s="34" t="s">
        <v>2876</v>
      </c>
      <c r="W42" s="34"/>
    </row>
    <row r="43" spans="1:23" ht="45" customHeight="1">
      <c r="A43" s="116">
        <v>31</v>
      </c>
      <c r="B43" s="153">
        <v>40</v>
      </c>
      <c r="C43" s="457"/>
      <c r="D43" s="148">
        <v>41402</v>
      </c>
      <c r="E43" s="34" t="s">
        <v>2865</v>
      </c>
      <c r="F43" s="34" t="s">
        <v>2780</v>
      </c>
      <c r="G43" s="34" t="s">
        <v>1807</v>
      </c>
      <c r="H43" s="34" t="s">
        <v>2081</v>
      </c>
      <c r="I43" s="34" t="s">
        <v>2452</v>
      </c>
      <c r="J43" s="34" t="s">
        <v>2871</v>
      </c>
      <c r="K43" s="34">
        <v>182</v>
      </c>
      <c r="L43" s="34">
        <v>14</v>
      </c>
      <c r="M43" s="34">
        <f t="shared" si="1"/>
        <v>42</v>
      </c>
      <c r="N43" s="34" t="s">
        <v>2873</v>
      </c>
      <c r="O43" s="34" t="s">
        <v>2874</v>
      </c>
      <c r="P43" s="84">
        <v>0</v>
      </c>
      <c r="Q43" s="84">
        <v>0</v>
      </c>
      <c r="R43" s="148">
        <v>41444</v>
      </c>
      <c r="S43" s="148">
        <v>41576</v>
      </c>
      <c r="T43" s="34" t="s">
        <v>2609</v>
      </c>
      <c r="U43" s="34"/>
      <c r="V43" s="34" t="s">
        <v>2717</v>
      </c>
      <c r="W43" s="34"/>
    </row>
    <row r="44" spans="1:23" ht="45" customHeight="1">
      <c r="A44" s="116">
        <v>32</v>
      </c>
      <c r="B44" s="153">
        <v>41</v>
      </c>
      <c r="C44" s="457"/>
      <c r="D44" s="148">
        <v>41402</v>
      </c>
      <c r="E44" s="34" t="s">
        <v>2865</v>
      </c>
      <c r="F44" s="34" t="s">
        <v>2780</v>
      </c>
      <c r="G44" s="34" t="s">
        <v>1807</v>
      </c>
      <c r="H44" s="34" t="s">
        <v>2081</v>
      </c>
      <c r="I44" s="34" t="s">
        <v>2453</v>
      </c>
      <c r="J44" s="34" t="s">
        <v>2869</v>
      </c>
      <c r="K44" s="83" t="s">
        <v>2879</v>
      </c>
      <c r="L44" s="34">
        <v>17</v>
      </c>
      <c r="M44" s="34">
        <f t="shared" si="1"/>
        <v>51</v>
      </c>
      <c r="N44" s="34" t="s">
        <v>2873</v>
      </c>
      <c r="O44" s="34" t="s">
        <v>2874</v>
      </c>
      <c r="P44" s="84">
        <v>0</v>
      </c>
      <c r="Q44" s="84">
        <v>0</v>
      </c>
      <c r="R44" s="148">
        <v>41444</v>
      </c>
      <c r="S44" s="148">
        <v>41576</v>
      </c>
      <c r="T44" s="34" t="s">
        <v>2609</v>
      </c>
      <c r="U44" s="34"/>
      <c r="V44" s="34" t="s">
        <v>2717</v>
      </c>
      <c r="W44" s="34"/>
    </row>
    <row r="45" spans="1:23" ht="45" customHeight="1">
      <c r="A45" s="116">
        <v>33</v>
      </c>
      <c r="B45" s="153">
        <v>42</v>
      </c>
      <c r="C45" s="457"/>
      <c r="D45" s="148">
        <v>41402</v>
      </c>
      <c r="E45" s="34" t="s">
        <v>2865</v>
      </c>
      <c r="F45" s="34" t="s">
        <v>2780</v>
      </c>
      <c r="G45" s="34" t="s">
        <v>1807</v>
      </c>
      <c r="H45" s="34" t="s">
        <v>2081</v>
      </c>
      <c r="I45" s="34" t="s">
        <v>2454</v>
      </c>
      <c r="J45" s="34" t="s">
        <v>2869</v>
      </c>
      <c r="K45" s="34">
        <v>5607</v>
      </c>
      <c r="L45" s="34">
        <v>17</v>
      </c>
      <c r="M45" s="34">
        <f t="shared" si="1"/>
        <v>51</v>
      </c>
      <c r="N45" s="34" t="s">
        <v>2873</v>
      </c>
      <c r="O45" s="34" t="s">
        <v>2874</v>
      </c>
      <c r="P45" s="84">
        <v>0</v>
      </c>
      <c r="Q45" s="84">
        <v>0</v>
      </c>
      <c r="R45" s="148">
        <v>41444</v>
      </c>
      <c r="S45" s="148">
        <v>41576</v>
      </c>
      <c r="T45" s="34" t="s">
        <v>2609</v>
      </c>
      <c r="U45" s="34"/>
      <c r="V45" s="34" t="s">
        <v>2717</v>
      </c>
      <c r="W45" s="34"/>
    </row>
    <row r="46" spans="1:23" ht="45" customHeight="1">
      <c r="A46" s="116">
        <v>34</v>
      </c>
      <c r="B46" s="153">
        <v>43</v>
      </c>
      <c r="C46" s="457"/>
      <c r="D46" s="148">
        <v>41402</v>
      </c>
      <c r="E46" s="34" t="s">
        <v>2865</v>
      </c>
      <c r="F46" s="34" t="s">
        <v>2780</v>
      </c>
      <c r="G46" s="34" t="s">
        <v>1807</v>
      </c>
      <c r="H46" s="34" t="s">
        <v>2081</v>
      </c>
      <c r="I46" s="34" t="s">
        <v>2455</v>
      </c>
      <c r="J46" s="34" t="s">
        <v>2869</v>
      </c>
      <c r="K46" s="34">
        <v>6420</v>
      </c>
      <c r="L46" s="34">
        <v>16</v>
      </c>
      <c r="M46" s="34">
        <f t="shared" si="1"/>
        <v>48</v>
      </c>
      <c r="N46" s="34" t="s">
        <v>2873</v>
      </c>
      <c r="O46" s="34" t="s">
        <v>2874</v>
      </c>
      <c r="P46" s="84">
        <v>0</v>
      </c>
      <c r="Q46" s="84">
        <v>0</v>
      </c>
      <c r="R46" s="148">
        <v>41444</v>
      </c>
      <c r="S46" s="148">
        <v>41576</v>
      </c>
      <c r="T46" s="34" t="s">
        <v>2609</v>
      </c>
      <c r="U46" s="34"/>
      <c r="V46" s="34" t="s">
        <v>2717</v>
      </c>
      <c r="W46" s="34"/>
    </row>
    <row r="47" spans="1:23" ht="45" customHeight="1">
      <c r="A47" s="46">
        <v>35</v>
      </c>
      <c r="B47" s="153">
        <v>44</v>
      </c>
      <c r="C47" s="457"/>
      <c r="D47" s="148">
        <v>41402</v>
      </c>
      <c r="E47" s="34" t="s">
        <v>2865</v>
      </c>
      <c r="F47" s="34" t="s">
        <v>2780</v>
      </c>
      <c r="G47" s="34" t="s">
        <v>1807</v>
      </c>
      <c r="H47" s="34" t="s">
        <v>2081</v>
      </c>
      <c r="I47" s="34" t="s">
        <v>2503</v>
      </c>
      <c r="J47" s="34" t="s">
        <v>2880</v>
      </c>
      <c r="K47" s="34">
        <v>2233</v>
      </c>
      <c r="L47" s="34">
        <v>9</v>
      </c>
      <c r="M47" s="34">
        <f t="shared" si="1"/>
        <v>27</v>
      </c>
      <c r="N47" s="34">
        <v>28</v>
      </c>
      <c r="O47" s="34" t="s">
        <v>2874</v>
      </c>
      <c r="P47" s="84">
        <v>0</v>
      </c>
      <c r="Q47" s="84">
        <v>0</v>
      </c>
      <c r="R47" s="148">
        <v>41444</v>
      </c>
      <c r="S47" s="148">
        <v>41576</v>
      </c>
      <c r="T47" s="34" t="s">
        <v>2609</v>
      </c>
      <c r="U47" s="34"/>
      <c r="V47" s="34" t="s">
        <v>2876</v>
      </c>
      <c r="W47" s="34"/>
    </row>
    <row r="48" spans="1:23" ht="45" customHeight="1">
      <c r="A48" s="46">
        <v>36</v>
      </c>
      <c r="B48" s="153">
        <v>45</v>
      </c>
      <c r="C48" s="457"/>
      <c r="D48" s="148">
        <v>41402</v>
      </c>
      <c r="E48" s="34" t="s">
        <v>2865</v>
      </c>
      <c r="F48" s="34" t="s">
        <v>2780</v>
      </c>
      <c r="G48" s="34" t="s">
        <v>1807</v>
      </c>
      <c r="H48" s="34" t="s">
        <v>2081</v>
      </c>
      <c r="I48" s="34" t="s">
        <v>2456</v>
      </c>
      <c r="J48" s="34" t="s">
        <v>2880</v>
      </c>
      <c r="K48" s="34">
        <v>4431</v>
      </c>
      <c r="L48" s="34">
        <v>4</v>
      </c>
      <c r="M48" s="34">
        <f t="shared" si="1"/>
        <v>12</v>
      </c>
      <c r="N48" s="34" t="s">
        <v>2873</v>
      </c>
      <c r="O48" s="34" t="s">
        <v>2874</v>
      </c>
      <c r="P48" s="84">
        <v>0</v>
      </c>
      <c r="Q48" s="84">
        <v>0</v>
      </c>
      <c r="R48" s="148">
        <v>41444</v>
      </c>
      <c r="S48" s="148">
        <v>41576</v>
      </c>
      <c r="T48" s="34" t="s">
        <v>2609</v>
      </c>
      <c r="U48" s="34"/>
      <c r="V48" s="34"/>
      <c r="W48" s="34"/>
    </row>
    <row r="49" spans="1:23" ht="45" customHeight="1">
      <c r="A49" s="116">
        <v>37</v>
      </c>
      <c r="B49" s="153">
        <v>46</v>
      </c>
      <c r="C49" s="458"/>
      <c r="D49" s="148">
        <v>41402</v>
      </c>
      <c r="E49" s="34" t="s">
        <v>2865</v>
      </c>
      <c r="F49" s="34" t="s">
        <v>2780</v>
      </c>
      <c r="G49" s="34" t="s">
        <v>1807</v>
      </c>
      <c r="H49" s="34" t="s">
        <v>2081</v>
      </c>
      <c r="I49" s="34"/>
      <c r="J49" s="34" t="s">
        <v>2881</v>
      </c>
      <c r="K49" s="34" t="s">
        <v>2882</v>
      </c>
      <c r="L49" s="34">
        <v>18</v>
      </c>
      <c r="M49" s="34">
        <f t="shared" si="1"/>
        <v>54</v>
      </c>
      <c r="N49" s="34" t="s">
        <v>2873</v>
      </c>
      <c r="O49" s="34" t="s">
        <v>2874</v>
      </c>
      <c r="P49" s="84">
        <v>0</v>
      </c>
      <c r="Q49" s="84">
        <v>0</v>
      </c>
      <c r="R49" s="148">
        <v>41444</v>
      </c>
      <c r="S49" s="148">
        <v>41576</v>
      </c>
      <c r="T49" s="34" t="s">
        <v>2609</v>
      </c>
      <c r="U49" s="34"/>
      <c r="V49" s="34" t="s">
        <v>2717</v>
      </c>
      <c r="W49" s="34"/>
    </row>
    <row r="50" spans="1:23" ht="45" customHeight="1">
      <c r="A50" s="46">
        <v>38</v>
      </c>
      <c r="B50" s="153">
        <v>47</v>
      </c>
      <c r="C50" s="147" t="s">
        <v>3108</v>
      </c>
      <c r="D50" s="148">
        <v>41402</v>
      </c>
      <c r="E50" s="34" t="s">
        <v>2787</v>
      </c>
      <c r="F50" s="34" t="s">
        <v>2793</v>
      </c>
      <c r="G50" s="34" t="s">
        <v>1807</v>
      </c>
      <c r="H50" s="34" t="s">
        <v>2081</v>
      </c>
      <c r="I50" s="34" t="s">
        <v>2510</v>
      </c>
      <c r="J50" s="34" t="s">
        <v>2880</v>
      </c>
      <c r="K50" s="34">
        <v>4002</v>
      </c>
      <c r="L50" s="34">
        <v>1</v>
      </c>
      <c r="M50" s="34">
        <f t="shared" si="1"/>
        <v>3</v>
      </c>
      <c r="N50" s="34" t="s">
        <v>2883</v>
      </c>
      <c r="O50" s="34">
        <v>1</v>
      </c>
      <c r="P50" s="84">
        <v>0</v>
      </c>
      <c r="Q50" s="84">
        <v>0</v>
      </c>
      <c r="R50" s="148"/>
      <c r="S50" s="148"/>
      <c r="T50" s="34" t="s">
        <v>2884</v>
      </c>
      <c r="U50" s="34"/>
      <c r="V50" s="34"/>
      <c r="W50" s="34"/>
    </row>
    <row r="51" spans="1:23" ht="45" customHeight="1">
      <c r="A51" s="116">
        <v>39</v>
      </c>
      <c r="B51" s="153">
        <v>48</v>
      </c>
      <c r="C51" s="147" t="s">
        <v>3109</v>
      </c>
      <c r="D51" s="148">
        <v>41402</v>
      </c>
      <c r="E51" s="34" t="s">
        <v>2787</v>
      </c>
      <c r="F51" s="34" t="s">
        <v>2866</v>
      </c>
      <c r="G51" s="34" t="s">
        <v>1807</v>
      </c>
      <c r="H51" s="34" t="s">
        <v>2081</v>
      </c>
      <c r="I51" s="34" t="s">
        <v>2457</v>
      </c>
      <c r="J51" s="34" t="s">
        <v>2867</v>
      </c>
      <c r="K51" s="34" t="s">
        <v>2885</v>
      </c>
      <c r="L51" s="34">
        <v>124</v>
      </c>
      <c r="M51" s="34">
        <f t="shared" si="1"/>
        <v>372</v>
      </c>
      <c r="N51" s="34" t="s">
        <v>2886</v>
      </c>
      <c r="O51" s="34">
        <v>10</v>
      </c>
      <c r="P51" s="84">
        <v>309700</v>
      </c>
      <c r="Q51" s="84">
        <v>18000</v>
      </c>
      <c r="R51" s="148">
        <v>41415</v>
      </c>
      <c r="S51" s="148">
        <v>41424</v>
      </c>
      <c r="T51" s="34" t="s">
        <v>2609</v>
      </c>
      <c r="U51" s="34"/>
      <c r="V51" s="34" t="s">
        <v>2717</v>
      </c>
      <c r="W51" s="34"/>
    </row>
    <row r="52" spans="1:23" ht="45" customHeight="1">
      <c r="A52" s="46">
        <v>40</v>
      </c>
      <c r="B52" s="153">
        <v>49</v>
      </c>
      <c r="C52" s="456" t="s">
        <v>3110</v>
      </c>
      <c r="D52" s="148">
        <v>41415</v>
      </c>
      <c r="E52" s="34" t="s">
        <v>2785</v>
      </c>
      <c r="F52" s="34" t="s">
        <v>2786</v>
      </c>
      <c r="G52" s="34" t="s">
        <v>1867</v>
      </c>
      <c r="H52" s="34" t="s">
        <v>2424</v>
      </c>
      <c r="I52" s="34" t="s">
        <v>2459</v>
      </c>
      <c r="J52" s="34" t="s">
        <v>2869</v>
      </c>
      <c r="K52" s="34">
        <v>7257</v>
      </c>
      <c r="L52" s="34">
        <v>8</v>
      </c>
      <c r="M52" s="34">
        <f t="shared" si="1"/>
        <v>24</v>
      </c>
      <c r="N52" s="34">
        <v>63</v>
      </c>
      <c r="O52" s="34">
        <v>10</v>
      </c>
      <c r="P52" s="84">
        <v>18400</v>
      </c>
      <c r="Q52" s="84">
        <v>0</v>
      </c>
      <c r="R52" s="148">
        <v>41417</v>
      </c>
      <c r="S52" s="148">
        <v>41426</v>
      </c>
      <c r="T52" s="34" t="s">
        <v>2609</v>
      </c>
      <c r="U52" s="34"/>
      <c r="V52" s="34" t="s">
        <v>2876</v>
      </c>
      <c r="W52" s="34"/>
    </row>
    <row r="53" spans="1:23" ht="45" customHeight="1">
      <c r="A53" s="46">
        <v>41</v>
      </c>
      <c r="B53" s="153">
        <v>50</v>
      </c>
      <c r="C53" s="457"/>
      <c r="D53" s="148">
        <v>41415</v>
      </c>
      <c r="E53" s="34" t="s">
        <v>2785</v>
      </c>
      <c r="F53" s="34" t="s">
        <v>2786</v>
      </c>
      <c r="G53" s="34" t="s">
        <v>1102</v>
      </c>
      <c r="H53" s="34" t="s">
        <v>2424</v>
      </c>
      <c r="I53" s="34" t="s">
        <v>2460</v>
      </c>
      <c r="J53" s="34" t="s">
        <v>2887</v>
      </c>
      <c r="K53" s="34" t="s">
        <v>2888</v>
      </c>
      <c r="L53" s="34">
        <v>9</v>
      </c>
      <c r="M53" s="34">
        <f t="shared" si="1"/>
        <v>27</v>
      </c>
      <c r="N53" s="34">
        <v>63</v>
      </c>
      <c r="O53" s="34">
        <v>10</v>
      </c>
      <c r="P53" s="84">
        <v>20700</v>
      </c>
      <c r="Q53" s="84">
        <v>0</v>
      </c>
      <c r="R53" s="148">
        <v>41417</v>
      </c>
      <c r="S53" s="148">
        <v>41426</v>
      </c>
      <c r="T53" s="34" t="s">
        <v>2609</v>
      </c>
      <c r="U53" s="34"/>
      <c r="V53" s="34" t="s">
        <v>2876</v>
      </c>
      <c r="W53" s="34"/>
    </row>
    <row r="54" spans="1:23" ht="45" customHeight="1">
      <c r="A54" s="46">
        <v>42</v>
      </c>
      <c r="B54" s="153">
        <v>51</v>
      </c>
      <c r="C54" s="457"/>
      <c r="D54" s="148">
        <v>41415</v>
      </c>
      <c r="E54" s="34" t="s">
        <v>2785</v>
      </c>
      <c r="F54" s="34" t="s">
        <v>2786</v>
      </c>
      <c r="G54" s="34" t="s">
        <v>1868</v>
      </c>
      <c r="H54" s="34" t="s">
        <v>2424</v>
      </c>
      <c r="I54" s="34" t="s">
        <v>2461</v>
      </c>
      <c r="J54" s="34" t="s">
        <v>2880</v>
      </c>
      <c r="K54" s="34">
        <v>2507</v>
      </c>
      <c r="L54" s="34">
        <v>2</v>
      </c>
      <c r="M54" s="34">
        <f t="shared" si="1"/>
        <v>6</v>
      </c>
      <c r="N54" s="34">
        <v>63</v>
      </c>
      <c r="O54" s="34">
        <v>10</v>
      </c>
      <c r="P54" s="84">
        <v>4600</v>
      </c>
      <c r="Q54" s="84">
        <v>0</v>
      </c>
      <c r="R54" s="148">
        <v>41417</v>
      </c>
      <c r="S54" s="148">
        <v>41426</v>
      </c>
      <c r="T54" s="34" t="s">
        <v>2609</v>
      </c>
      <c r="U54" s="34"/>
      <c r="V54" s="34"/>
      <c r="W54" s="34"/>
    </row>
    <row r="55" spans="1:23" ht="45" customHeight="1">
      <c r="A55" s="46">
        <v>43</v>
      </c>
      <c r="B55" s="153">
        <v>52</v>
      </c>
      <c r="C55" s="458"/>
      <c r="D55" s="148">
        <v>41415</v>
      </c>
      <c r="E55" s="34" t="s">
        <v>2785</v>
      </c>
      <c r="F55" s="34" t="s">
        <v>2786</v>
      </c>
      <c r="G55" s="34" t="s">
        <v>1825</v>
      </c>
      <c r="H55" s="34" t="s">
        <v>2424</v>
      </c>
      <c r="I55" s="34" t="s">
        <v>2462</v>
      </c>
      <c r="J55" s="34" t="s">
        <v>2889</v>
      </c>
      <c r="K55" s="34">
        <v>854</v>
      </c>
      <c r="L55" s="34">
        <v>9</v>
      </c>
      <c r="M55" s="34">
        <f t="shared" si="1"/>
        <v>27</v>
      </c>
      <c r="N55" s="34" t="s">
        <v>2890</v>
      </c>
      <c r="O55" s="34">
        <v>10</v>
      </c>
      <c r="P55" s="84">
        <v>20700</v>
      </c>
      <c r="Q55" s="84">
        <v>0</v>
      </c>
      <c r="R55" s="148">
        <v>41422</v>
      </c>
      <c r="S55" s="148">
        <v>41431</v>
      </c>
      <c r="T55" s="34" t="s">
        <v>2609</v>
      </c>
      <c r="U55" s="34"/>
      <c r="V55" s="34" t="s">
        <v>2876</v>
      </c>
      <c r="W55" s="34"/>
    </row>
    <row r="56" spans="1:23" ht="45" customHeight="1">
      <c r="A56" s="46">
        <v>44</v>
      </c>
      <c r="B56" s="153">
        <v>53</v>
      </c>
      <c r="C56" s="456" t="s">
        <v>3111</v>
      </c>
      <c r="D56" s="148">
        <v>41415</v>
      </c>
      <c r="E56" s="34" t="s">
        <v>2789</v>
      </c>
      <c r="F56" s="34" t="s">
        <v>2790</v>
      </c>
      <c r="G56" s="34" t="s">
        <v>1877</v>
      </c>
      <c r="H56" s="34" t="s">
        <v>2081</v>
      </c>
      <c r="I56" s="34" t="s">
        <v>2463</v>
      </c>
      <c r="J56" s="34" t="s">
        <v>2891</v>
      </c>
      <c r="K56" s="34" t="s">
        <v>2892</v>
      </c>
      <c r="L56" s="34">
        <v>8</v>
      </c>
      <c r="M56" s="34">
        <f t="shared" si="1"/>
        <v>24</v>
      </c>
      <c r="N56" s="34" t="s">
        <v>2883</v>
      </c>
      <c r="O56" s="34">
        <v>10</v>
      </c>
      <c r="P56" s="84">
        <v>18400</v>
      </c>
      <c r="Q56" s="84">
        <v>0</v>
      </c>
      <c r="R56" s="148">
        <v>41423</v>
      </c>
      <c r="S56" s="148">
        <v>41442</v>
      </c>
      <c r="T56" s="34" t="s">
        <v>2884</v>
      </c>
      <c r="U56" s="34"/>
      <c r="V56" s="34" t="s">
        <v>2876</v>
      </c>
      <c r="W56" s="34"/>
    </row>
    <row r="57" spans="1:23" ht="45" customHeight="1">
      <c r="A57" s="46">
        <v>45</v>
      </c>
      <c r="B57" s="153">
        <v>54</v>
      </c>
      <c r="C57" s="458"/>
      <c r="D57" s="148">
        <v>41415</v>
      </c>
      <c r="E57" s="34" t="s">
        <v>2789</v>
      </c>
      <c r="F57" s="34" t="s">
        <v>2790</v>
      </c>
      <c r="G57" s="34" t="s">
        <v>1877</v>
      </c>
      <c r="H57" s="34" t="s">
        <v>2081</v>
      </c>
      <c r="I57" s="34" t="s">
        <v>2511</v>
      </c>
      <c r="J57" s="34" t="s">
        <v>2891</v>
      </c>
      <c r="K57" s="34" t="s">
        <v>2893</v>
      </c>
      <c r="L57" s="34">
        <v>8</v>
      </c>
      <c r="M57" s="34">
        <f t="shared" si="1"/>
        <v>24</v>
      </c>
      <c r="N57" s="34" t="s">
        <v>2883</v>
      </c>
      <c r="O57" s="34">
        <v>10</v>
      </c>
      <c r="P57" s="84">
        <v>18400</v>
      </c>
      <c r="Q57" s="84">
        <v>0</v>
      </c>
      <c r="R57" s="148">
        <v>41423</v>
      </c>
      <c r="S57" s="148">
        <v>41442</v>
      </c>
      <c r="T57" s="34" t="s">
        <v>2884</v>
      </c>
      <c r="U57" s="34"/>
      <c r="V57" s="34" t="s">
        <v>2876</v>
      </c>
      <c r="W57" s="34"/>
    </row>
    <row r="58" spans="1:23" s="65" customFormat="1" ht="27" customHeight="1">
      <c r="A58" s="46">
        <v>46</v>
      </c>
      <c r="B58" s="46">
        <v>55</v>
      </c>
      <c r="C58" s="147" t="s">
        <v>1881</v>
      </c>
      <c r="D58" s="146">
        <v>41415</v>
      </c>
      <c r="E58" s="34" t="s">
        <v>1882</v>
      </c>
      <c r="F58" s="34" t="s">
        <v>1883</v>
      </c>
      <c r="G58" s="34" t="s">
        <v>1877</v>
      </c>
      <c r="H58" s="34" t="s">
        <v>2081</v>
      </c>
      <c r="I58" s="34"/>
      <c r="J58" s="34" t="s">
        <v>1304</v>
      </c>
      <c r="K58" s="83" t="s">
        <v>1884</v>
      </c>
      <c r="L58" s="34">
        <v>9</v>
      </c>
      <c r="M58" s="34">
        <f t="shared" si="1"/>
        <v>27</v>
      </c>
      <c r="N58" s="34" t="s">
        <v>1885</v>
      </c>
      <c r="O58" s="34">
        <v>7</v>
      </c>
      <c r="P58" s="84">
        <v>14700</v>
      </c>
      <c r="Q58" s="84">
        <v>0</v>
      </c>
      <c r="R58" s="79">
        <v>41430</v>
      </c>
      <c r="S58" s="79">
        <v>41435</v>
      </c>
      <c r="T58" s="103"/>
      <c r="U58" s="103"/>
      <c r="V58" s="34"/>
      <c r="W58" s="34"/>
    </row>
    <row r="59" spans="1:23" s="65" customFormat="1" ht="27" customHeight="1">
      <c r="A59" s="46">
        <v>47</v>
      </c>
      <c r="B59" s="46">
        <v>56</v>
      </c>
      <c r="C59" s="456" t="s">
        <v>3112</v>
      </c>
      <c r="D59" s="146">
        <v>41444</v>
      </c>
      <c r="E59" s="34" t="s">
        <v>1768</v>
      </c>
      <c r="F59" s="34" t="s">
        <v>1530</v>
      </c>
      <c r="G59" s="34" t="s">
        <v>1889</v>
      </c>
      <c r="H59" s="34" t="s">
        <v>2464</v>
      </c>
      <c r="I59" s="34" t="s">
        <v>2512</v>
      </c>
      <c r="J59" s="34" t="s">
        <v>1890</v>
      </c>
      <c r="K59" s="83" t="s">
        <v>1891</v>
      </c>
      <c r="L59" s="34">
        <v>1</v>
      </c>
      <c r="M59" s="34">
        <f t="shared" si="1"/>
        <v>3</v>
      </c>
      <c r="N59" s="34">
        <v>63</v>
      </c>
      <c r="O59" s="34">
        <v>10</v>
      </c>
      <c r="P59" s="84">
        <v>0</v>
      </c>
      <c r="Q59" s="84">
        <v>0</v>
      </c>
      <c r="R59" s="34"/>
      <c r="S59" s="34"/>
      <c r="T59" s="103"/>
      <c r="U59" s="103"/>
      <c r="V59" s="34"/>
      <c r="W59" s="34"/>
    </row>
    <row r="60" spans="1:23" ht="45" customHeight="1">
      <c r="A60" s="46">
        <v>48</v>
      </c>
      <c r="B60" s="153">
        <v>57</v>
      </c>
      <c r="C60" s="457"/>
      <c r="D60" s="148">
        <v>41444</v>
      </c>
      <c r="E60" s="34" t="s">
        <v>2785</v>
      </c>
      <c r="F60" s="34" t="s">
        <v>2786</v>
      </c>
      <c r="G60" s="34" t="s">
        <v>1791</v>
      </c>
      <c r="H60" s="34" t="s">
        <v>967</v>
      </c>
      <c r="I60" s="34" t="s">
        <v>2513</v>
      </c>
      <c r="J60" s="34" t="s">
        <v>2869</v>
      </c>
      <c r="K60" s="34">
        <v>4369</v>
      </c>
      <c r="L60" s="34">
        <v>1</v>
      </c>
      <c r="M60" s="34">
        <f t="shared" si="1"/>
        <v>3</v>
      </c>
      <c r="N60" s="34">
        <v>63</v>
      </c>
      <c r="O60" s="34">
        <v>10</v>
      </c>
      <c r="P60" s="84">
        <v>0</v>
      </c>
      <c r="Q60" s="84">
        <v>0</v>
      </c>
      <c r="R60" s="148">
        <v>41516</v>
      </c>
      <c r="S60" s="148">
        <v>41525</v>
      </c>
      <c r="T60" s="34" t="s">
        <v>2609</v>
      </c>
      <c r="U60" s="34"/>
      <c r="V60" s="34"/>
      <c r="W60" s="34"/>
    </row>
    <row r="61" spans="1:23" ht="45" customHeight="1">
      <c r="A61" s="46">
        <v>49</v>
      </c>
      <c r="B61" s="153">
        <v>58</v>
      </c>
      <c r="C61" s="457"/>
      <c r="D61" s="148">
        <v>41444</v>
      </c>
      <c r="E61" s="34" t="s">
        <v>2785</v>
      </c>
      <c r="F61" s="34" t="s">
        <v>2786</v>
      </c>
      <c r="G61" s="34" t="s">
        <v>1825</v>
      </c>
      <c r="H61" s="34" t="s">
        <v>1767</v>
      </c>
      <c r="I61" s="34" t="s">
        <v>2514</v>
      </c>
      <c r="J61" s="34" t="s">
        <v>2869</v>
      </c>
      <c r="K61" s="34">
        <v>6426</v>
      </c>
      <c r="L61" s="34">
        <v>7</v>
      </c>
      <c r="M61" s="34">
        <f t="shared" si="1"/>
        <v>21</v>
      </c>
      <c r="N61" s="34">
        <v>63</v>
      </c>
      <c r="O61" s="34">
        <v>10</v>
      </c>
      <c r="P61" s="84">
        <v>16100</v>
      </c>
      <c r="Q61" s="84">
        <v>0</v>
      </c>
      <c r="R61" s="148">
        <v>41450</v>
      </c>
      <c r="S61" s="148">
        <v>41460</v>
      </c>
      <c r="T61" s="34" t="s">
        <v>2609</v>
      </c>
      <c r="U61" s="34"/>
      <c r="V61" s="34" t="s">
        <v>2876</v>
      </c>
      <c r="W61" s="34"/>
    </row>
    <row r="62" spans="1:23" s="65" customFormat="1" ht="27" customHeight="1">
      <c r="A62" s="46">
        <v>50</v>
      </c>
      <c r="B62" s="46">
        <v>59</v>
      </c>
      <c r="C62" s="457"/>
      <c r="D62" s="146">
        <v>41444</v>
      </c>
      <c r="E62" s="34" t="s">
        <v>1768</v>
      </c>
      <c r="F62" s="34" t="s">
        <v>1530</v>
      </c>
      <c r="G62" s="34" t="s">
        <v>1892</v>
      </c>
      <c r="H62" s="34" t="s">
        <v>1867</v>
      </c>
      <c r="I62" s="34" t="s">
        <v>2515</v>
      </c>
      <c r="J62" s="34" t="s">
        <v>1890</v>
      </c>
      <c r="K62" s="34">
        <v>7258</v>
      </c>
      <c r="L62" s="34">
        <v>9</v>
      </c>
      <c r="M62" s="34">
        <f t="shared" si="1"/>
        <v>27</v>
      </c>
      <c r="N62" s="34">
        <v>63</v>
      </c>
      <c r="O62" s="34">
        <v>10</v>
      </c>
      <c r="P62" s="84">
        <v>20700</v>
      </c>
      <c r="Q62" s="84">
        <v>0</v>
      </c>
      <c r="R62" s="34"/>
      <c r="S62" s="34"/>
      <c r="T62" s="103"/>
      <c r="U62" s="103"/>
      <c r="V62" s="34"/>
      <c r="W62" s="34"/>
    </row>
    <row r="63" spans="1:23" ht="45" customHeight="1">
      <c r="A63" s="116">
        <v>51</v>
      </c>
      <c r="B63" s="153">
        <v>60</v>
      </c>
      <c r="C63" s="458"/>
      <c r="D63" s="148">
        <v>41444</v>
      </c>
      <c r="E63" s="34" t="s">
        <v>2785</v>
      </c>
      <c r="F63" s="34" t="s">
        <v>2786</v>
      </c>
      <c r="G63" s="34" t="s">
        <v>1892</v>
      </c>
      <c r="H63" s="34" t="s">
        <v>1867</v>
      </c>
      <c r="I63" s="34" t="s">
        <v>2516</v>
      </c>
      <c r="J63" s="34" t="s">
        <v>2881</v>
      </c>
      <c r="K63" s="34" t="s">
        <v>2894</v>
      </c>
      <c r="L63" s="34">
        <v>30</v>
      </c>
      <c r="M63" s="34">
        <f t="shared" si="1"/>
        <v>90</v>
      </c>
      <c r="N63" s="34">
        <v>63</v>
      </c>
      <c r="O63" s="34">
        <v>10</v>
      </c>
      <c r="P63" s="84">
        <v>69000</v>
      </c>
      <c r="Q63" s="84">
        <v>18000</v>
      </c>
      <c r="R63" s="148">
        <v>41455</v>
      </c>
      <c r="S63" s="148">
        <v>41464</v>
      </c>
      <c r="T63" s="34" t="s">
        <v>2609</v>
      </c>
      <c r="U63" s="34"/>
      <c r="V63" s="34" t="s">
        <v>2717</v>
      </c>
      <c r="W63" s="34"/>
    </row>
    <row r="64" spans="1:23" s="65" customFormat="1" ht="27" customHeight="1">
      <c r="A64" s="46">
        <v>52</v>
      </c>
      <c r="B64" s="46">
        <v>61</v>
      </c>
      <c r="C64" s="147" t="s">
        <v>1895</v>
      </c>
      <c r="D64" s="146">
        <v>41444</v>
      </c>
      <c r="E64" s="34" t="s">
        <v>1896</v>
      </c>
      <c r="F64" s="34" t="s">
        <v>1883</v>
      </c>
      <c r="G64" s="34" t="s">
        <v>1897</v>
      </c>
      <c r="H64" s="34" t="s">
        <v>1897</v>
      </c>
      <c r="I64" s="34"/>
      <c r="J64" s="34" t="s">
        <v>41</v>
      </c>
      <c r="K64" s="34">
        <v>687</v>
      </c>
      <c r="L64" s="34">
        <v>4</v>
      </c>
      <c r="M64" s="34">
        <f t="shared" si="1"/>
        <v>12</v>
      </c>
      <c r="N64" s="34" t="s">
        <v>1899</v>
      </c>
      <c r="O64" s="34">
        <v>7</v>
      </c>
      <c r="P64" s="84">
        <v>7500</v>
      </c>
      <c r="Q64" s="84">
        <v>0</v>
      </c>
      <c r="R64" s="79">
        <v>41477</v>
      </c>
      <c r="S64" s="79">
        <v>41484</v>
      </c>
      <c r="T64" s="103"/>
      <c r="U64" s="103"/>
      <c r="V64" s="34"/>
      <c r="W64" s="34"/>
    </row>
    <row r="65" spans="1:23" ht="45" customHeight="1">
      <c r="A65" s="116">
        <v>53</v>
      </c>
      <c r="B65" s="153">
        <v>62</v>
      </c>
      <c r="C65" s="147" t="s">
        <v>3113</v>
      </c>
      <c r="D65" s="148">
        <v>41444</v>
      </c>
      <c r="E65" s="34" t="s">
        <v>2895</v>
      </c>
      <c r="F65" s="34" t="s">
        <v>2896</v>
      </c>
      <c r="G65" s="34" t="s">
        <v>1903</v>
      </c>
      <c r="H65" s="34" t="s">
        <v>1903</v>
      </c>
      <c r="I65" s="34" t="s">
        <v>2517</v>
      </c>
      <c r="J65" s="34" t="s">
        <v>2881</v>
      </c>
      <c r="K65" s="34" t="s">
        <v>2897</v>
      </c>
      <c r="L65" s="34">
        <v>19</v>
      </c>
      <c r="M65" s="34">
        <f t="shared" si="1"/>
        <v>57</v>
      </c>
      <c r="N65" s="34">
        <v>200</v>
      </c>
      <c r="O65" s="34">
        <v>30</v>
      </c>
      <c r="P65" s="84">
        <v>128200</v>
      </c>
      <c r="Q65" s="84">
        <v>18000</v>
      </c>
      <c r="R65" s="148">
        <v>41447</v>
      </c>
      <c r="S65" s="148">
        <v>41476</v>
      </c>
      <c r="T65" s="34" t="s">
        <v>2609</v>
      </c>
      <c r="U65" s="34"/>
      <c r="V65" s="34" t="s">
        <v>2717</v>
      </c>
      <c r="W65" s="34"/>
    </row>
    <row r="66" spans="1:23" s="65" customFormat="1" ht="27" customHeight="1">
      <c r="A66" s="46">
        <v>54</v>
      </c>
      <c r="B66" s="46">
        <v>63</v>
      </c>
      <c r="C66" s="456" t="s">
        <v>3114</v>
      </c>
      <c r="D66" s="146">
        <v>41457</v>
      </c>
      <c r="E66" s="34" t="s">
        <v>1768</v>
      </c>
      <c r="F66" s="34" t="s">
        <v>1906</v>
      </c>
      <c r="G66" s="34" t="s">
        <v>1907</v>
      </c>
      <c r="H66" s="34" t="s">
        <v>2424</v>
      </c>
      <c r="I66" s="34" t="s">
        <v>2518</v>
      </c>
      <c r="J66" s="34" t="s">
        <v>1909</v>
      </c>
      <c r="K66" s="34" t="s">
        <v>1910</v>
      </c>
      <c r="L66" s="34">
        <v>1</v>
      </c>
      <c r="M66" s="34">
        <f t="shared" si="1"/>
        <v>3</v>
      </c>
      <c r="N66" s="34">
        <v>63</v>
      </c>
      <c r="O66" s="34">
        <v>10</v>
      </c>
      <c r="P66" s="84">
        <v>0</v>
      </c>
      <c r="Q66" s="84">
        <v>0</v>
      </c>
      <c r="R66" s="113"/>
      <c r="S66" s="34"/>
      <c r="T66" s="103"/>
      <c r="U66" s="103"/>
      <c r="V66" s="34"/>
      <c r="W66" s="34"/>
    </row>
    <row r="67" spans="1:23" ht="45" customHeight="1">
      <c r="A67" s="46">
        <v>55</v>
      </c>
      <c r="B67" s="153">
        <v>64</v>
      </c>
      <c r="C67" s="458"/>
      <c r="D67" s="148">
        <v>41457</v>
      </c>
      <c r="E67" s="34" t="s">
        <v>2785</v>
      </c>
      <c r="F67" s="34" t="s">
        <v>2786</v>
      </c>
      <c r="G67" s="34" t="s">
        <v>1908</v>
      </c>
      <c r="H67" s="34" t="s">
        <v>2424</v>
      </c>
      <c r="I67" s="34" t="s">
        <v>2519</v>
      </c>
      <c r="J67" s="34" t="s">
        <v>2867</v>
      </c>
      <c r="K67" s="34">
        <v>5510</v>
      </c>
      <c r="L67" s="34">
        <v>1</v>
      </c>
      <c r="M67" s="34">
        <f t="shared" si="1"/>
        <v>3</v>
      </c>
      <c r="N67" s="34">
        <v>63</v>
      </c>
      <c r="O67" s="34">
        <v>10</v>
      </c>
      <c r="P67" s="84">
        <v>0</v>
      </c>
      <c r="Q67" s="84">
        <v>0</v>
      </c>
      <c r="R67" s="148">
        <v>41464</v>
      </c>
      <c r="S67" s="148">
        <v>41473</v>
      </c>
      <c r="T67" s="34" t="s">
        <v>2609</v>
      </c>
      <c r="U67" s="34"/>
      <c r="V67" s="34"/>
      <c r="W67" s="34"/>
    </row>
    <row r="68" spans="1:23" ht="45" customHeight="1">
      <c r="A68" s="46">
        <v>56</v>
      </c>
      <c r="B68" s="153">
        <v>65</v>
      </c>
      <c r="C68" s="456" t="s">
        <v>3115</v>
      </c>
      <c r="D68" s="148">
        <v>41457</v>
      </c>
      <c r="E68" s="34" t="s">
        <v>2898</v>
      </c>
      <c r="F68" s="34" t="s">
        <v>2793</v>
      </c>
      <c r="G68" s="34" t="s">
        <v>1914</v>
      </c>
      <c r="H68" s="34" t="s">
        <v>1807</v>
      </c>
      <c r="I68" s="34" t="s">
        <v>2520</v>
      </c>
      <c r="J68" s="34" t="s">
        <v>2891</v>
      </c>
      <c r="K68" s="34" t="s">
        <v>2902</v>
      </c>
      <c r="L68" s="34">
        <v>3</v>
      </c>
      <c r="M68" s="34">
        <f t="shared" si="1"/>
        <v>9</v>
      </c>
      <c r="N68" s="34">
        <v>50</v>
      </c>
      <c r="O68" s="34">
        <v>5</v>
      </c>
      <c r="P68" s="84">
        <v>3500</v>
      </c>
      <c r="Q68" s="84">
        <v>0</v>
      </c>
      <c r="R68" s="148">
        <v>41470</v>
      </c>
      <c r="S68" s="148">
        <v>41474</v>
      </c>
      <c r="T68" s="34" t="s">
        <v>2609</v>
      </c>
      <c r="U68" s="34"/>
      <c r="V68" s="34"/>
      <c r="W68" s="34"/>
    </row>
    <row r="69" spans="1:23" ht="45" customHeight="1">
      <c r="A69" s="46">
        <v>57</v>
      </c>
      <c r="B69" s="153">
        <v>66</v>
      </c>
      <c r="C69" s="457"/>
      <c r="D69" s="148">
        <v>41457</v>
      </c>
      <c r="E69" s="34" t="s">
        <v>2898</v>
      </c>
      <c r="F69" s="34" t="s">
        <v>2793</v>
      </c>
      <c r="G69" s="34" t="s">
        <v>1914</v>
      </c>
      <c r="H69" s="34" t="s">
        <v>1807</v>
      </c>
      <c r="I69" s="34" t="s">
        <v>2521</v>
      </c>
      <c r="J69" s="34" t="s">
        <v>2891</v>
      </c>
      <c r="K69" s="34" t="s">
        <v>2903</v>
      </c>
      <c r="L69" s="34">
        <v>3</v>
      </c>
      <c r="M69" s="34">
        <f t="shared" si="1"/>
        <v>9</v>
      </c>
      <c r="N69" s="34">
        <v>50</v>
      </c>
      <c r="O69" s="34">
        <v>5</v>
      </c>
      <c r="P69" s="84">
        <v>3500</v>
      </c>
      <c r="Q69" s="84">
        <v>0</v>
      </c>
      <c r="R69" s="148">
        <v>41470</v>
      </c>
      <c r="S69" s="148">
        <v>41474</v>
      </c>
      <c r="T69" s="34" t="s">
        <v>2609</v>
      </c>
      <c r="U69" s="34"/>
      <c r="V69" s="34"/>
      <c r="W69" s="34"/>
    </row>
    <row r="70" spans="1:23" ht="45" customHeight="1">
      <c r="A70" s="46">
        <v>58</v>
      </c>
      <c r="B70" s="153">
        <v>67</v>
      </c>
      <c r="C70" s="457"/>
      <c r="D70" s="148">
        <v>41457</v>
      </c>
      <c r="E70" s="34" t="s">
        <v>2898</v>
      </c>
      <c r="F70" s="34" t="s">
        <v>2793</v>
      </c>
      <c r="G70" s="34" t="s">
        <v>1914</v>
      </c>
      <c r="H70" s="34" t="s">
        <v>1807</v>
      </c>
      <c r="I70" s="34" t="s">
        <v>2522</v>
      </c>
      <c r="J70" s="34" t="s">
        <v>2891</v>
      </c>
      <c r="K70" s="34" t="s">
        <v>2904</v>
      </c>
      <c r="L70" s="34">
        <v>3</v>
      </c>
      <c r="M70" s="34">
        <f t="shared" si="1"/>
        <v>9</v>
      </c>
      <c r="N70" s="34">
        <v>50</v>
      </c>
      <c r="O70" s="34">
        <v>5</v>
      </c>
      <c r="P70" s="84">
        <v>3500</v>
      </c>
      <c r="Q70" s="84">
        <v>0</v>
      </c>
      <c r="R70" s="148">
        <v>41470</v>
      </c>
      <c r="S70" s="148">
        <v>41474</v>
      </c>
      <c r="T70" s="34" t="s">
        <v>2609</v>
      </c>
      <c r="U70" s="34"/>
      <c r="V70" s="34"/>
      <c r="W70" s="34"/>
    </row>
    <row r="71" spans="1:23" ht="45" customHeight="1">
      <c r="A71" s="46">
        <v>59</v>
      </c>
      <c r="B71" s="153">
        <v>68</v>
      </c>
      <c r="C71" s="457"/>
      <c r="D71" s="148">
        <v>41457</v>
      </c>
      <c r="E71" s="34" t="s">
        <v>2898</v>
      </c>
      <c r="F71" s="34" t="s">
        <v>2793</v>
      </c>
      <c r="G71" s="34" t="s">
        <v>1914</v>
      </c>
      <c r="H71" s="34" t="s">
        <v>1807</v>
      </c>
      <c r="I71" s="34" t="s">
        <v>2523</v>
      </c>
      <c r="J71" s="34" t="s">
        <v>2891</v>
      </c>
      <c r="K71" s="34" t="s">
        <v>2905</v>
      </c>
      <c r="L71" s="34">
        <v>3</v>
      </c>
      <c r="M71" s="34">
        <f t="shared" si="1"/>
        <v>9</v>
      </c>
      <c r="N71" s="34">
        <v>50</v>
      </c>
      <c r="O71" s="34">
        <v>5</v>
      </c>
      <c r="P71" s="84">
        <v>3500</v>
      </c>
      <c r="Q71" s="84">
        <v>0</v>
      </c>
      <c r="R71" s="148">
        <v>41470</v>
      </c>
      <c r="S71" s="148">
        <v>41474</v>
      </c>
      <c r="T71" s="34" t="s">
        <v>2609</v>
      </c>
      <c r="U71" s="34"/>
      <c r="V71" s="34"/>
      <c r="W71" s="34"/>
    </row>
    <row r="72" spans="1:23" ht="45" customHeight="1">
      <c r="A72" s="46">
        <v>60</v>
      </c>
      <c r="B72" s="153">
        <v>69</v>
      </c>
      <c r="C72" s="457"/>
      <c r="D72" s="148">
        <v>41457</v>
      </c>
      <c r="E72" s="34" t="s">
        <v>2898</v>
      </c>
      <c r="F72" s="34" t="s">
        <v>2793</v>
      </c>
      <c r="G72" s="34" t="s">
        <v>1914</v>
      </c>
      <c r="H72" s="34" t="s">
        <v>1807</v>
      </c>
      <c r="I72" s="34" t="s">
        <v>2524</v>
      </c>
      <c r="J72" s="34" t="s">
        <v>2891</v>
      </c>
      <c r="K72" s="34">
        <v>651</v>
      </c>
      <c r="L72" s="34">
        <v>3</v>
      </c>
      <c r="M72" s="34">
        <f t="shared" si="1"/>
        <v>9</v>
      </c>
      <c r="N72" s="34">
        <v>50</v>
      </c>
      <c r="O72" s="34">
        <v>5</v>
      </c>
      <c r="P72" s="84">
        <v>3500</v>
      </c>
      <c r="Q72" s="84">
        <v>0</v>
      </c>
      <c r="R72" s="148">
        <v>41470</v>
      </c>
      <c r="S72" s="148">
        <v>41474</v>
      </c>
      <c r="T72" s="34" t="s">
        <v>2609</v>
      </c>
      <c r="U72" s="34"/>
      <c r="V72" s="34"/>
      <c r="W72" s="34"/>
    </row>
    <row r="73" spans="1:23" ht="45" customHeight="1">
      <c r="A73" s="46">
        <v>61</v>
      </c>
      <c r="B73" s="153">
        <v>70</v>
      </c>
      <c r="C73" s="458"/>
      <c r="D73" s="148">
        <v>41457</v>
      </c>
      <c r="E73" s="34" t="s">
        <v>2898</v>
      </c>
      <c r="F73" s="34" t="s">
        <v>2793</v>
      </c>
      <c r="G73" s="34" t="s">
        <v>1914</v>
      </c>
      <c r="H73" s="34" t="s">
        <v>1807</v>
      </c>
      <c r="I73" s="34"/>
      <c r="J73" s="34" t="s">
        <v>2881</v>
      </c>
      <c r="K73" s="34" t="s">
        <v>2906</v>
      </c>
      <c r="L73" s="34">
        <v>3</v>
      </c>
      <c r="M73" s="34">
        <f t="shared" si="1"/>
        <v>9</v>
      </c>
      <c r="N73" s="34">
        <v>50</v>
      </c>
      <c r="O73" s="34">
        <v>5</v>
      </c>
      <c r="P73" s="84">
        <v>3500</v>
      </c>
      <c r="Q73" s="84">
        <v>0</v>
      </c>
      <c r="R73" s="148">
        <v>41470</v>
      </c>
      <c r="S73" s="148">
        <v>41474</v>
      </c>
      <c r="T73" s="34" t="s">
        <v>2609</v>
      </c>
      <c r="U73" s="34"/>
      <c r="V73" s="34"/>
      <c r="W73" s="34"/>
    </row>
    <row r="74" spans="1:23" ht="45" customHeight="1">
      <c r="A74" s="46">
        <v>62</v>
      </c>
      <c r="B74" s="153">
        <v>71</v>
      </c>
      <c r="C74" s="147" t="s">
        <v>3116</v>
      </c>
      <c r="D74" s="148">
        <v>41457</v>
      </c>
      <c r="E74" s="34" t="s">
        <v>2899</v>
      </c>
      <c r="F74" s="34" t="s">
        <v>2900</v>
      </c>
      <c r="G74" s="34" t="s">
        <v>1914</v>
      </c>
      <c r="H74" s="34" t="s">
        <v>2081</v>
      </c>
      <c r="I74" s="34" t="s">
        <v>2525</v>
      </c>
      <c r="J74" s="34" t="s">
        <v>2891</v>
      </c>
      <c r="K74" s="34" t="s">
        <v>2907</v>
      </c>
      <c r="L74" s="34">
        <v>64</v>
      </c>
      <c r="M74" s="34">
        <f t="shared" si="1"/>
        <v>192</v>
      </c>
      <c r="N74" s="34">
        <v>400</v>
      </c>
      <c r="O74" s="34">
        <v>90</v>
      </c>
      <c r="P74" s="84">
        <v>0</v>
      </c>
      <c r="Q74" s="84">
        <v>0</v>
      </c>
      <c r="R74" s="148"/>
      <c r="S74" s="148"/>
      <c r="T74" s="34" t="s">
        <v>2908</v>
      </c>
      <c r="U74" s="34"/>
      <c r="V74" s="34"/>
      <c r="W74" s="34"/>
    </row>
    <row r="75" spans="1:23" ht="45" customHeight="1">
      <c r="A75" s="116">
        <v>63</v>
      </c>
      <c r="B75" s="153">
        <v>72</v>
      </c>
      <c r="C75" s="147" t="s">
        <v>3117</v>
      </c>
      <c r="D75" s="148">
        <v>41460</v>
      </c>
      <c r="E75" s="34" t="s">
        <v>2901</v>
      </c>
      <c r="F75" s="34" t="s">
        <v>2793</v>
      </c>
      <c r="G75" s="34" t="s">
        <v>1807</v>
      </c>
      <c r="H75" s="34" t="s">
        <v>1807</v>
      </c>
      <c r="I75" s="34"/>
      <c r="J75" s="34" t="s">
        <v>2891</v>
      </c>
      <c r="K75" s="34" t="s">
        <v>2909</v>
      </c>
      <c r="L75" s="34">
        <v>245</v>
      </c>
      <c r="M75" s="34">
        <f t="shared" si="1"/>
        <v>735</v>
      </c>
      <c r="N75" s="34" t="s">
        <v>2910</v>
      </c>
      <c r="O75" s="34">
        <v>20</v>
      </c>
      <c r="P75" s="84">
        <v>877900</v>
      </c>
      <c r="Q75" s="84">
        <v>27000</v>
      </c>
      <c r="R75" s="148">
        <v>41471</v>
      </c>
      <c r="S75" s="148">
        <v>41496</v>
      </c>
      <c r="T75" s="34" t="s">
        <v>2609</v>
      </c>
      <c r="U75" s="34"/>
      <c r="V75" s="34" t="s">
        <v>2717</v>
      </c>
      <c r="W75" s="34"/>
    </row>
    <row r="76" spans="1:23" s="65" customFormat="1" ht="27" customHeight="1">
      <c r="A76" s="46">
        <v>64</v>
      </c>
      <c r="B76" s="46">
        <v>73</v>
      </c>
      <c r="C76" s="147" t="s">
        <v>1930</v>
      </c>
      <c r="D76" s="146">
        <v>41466</v>
      </c>
      <c r="E76" s="34" t="s">
        <v>1931</v>
      </c>
      <c r="F76" s="34" t="s">
        <v>923</v>
      </c>
      <c r="G76" s="34" t="s">
        <v>1932</v>
      </c>
      <c r="H76" s="34" t="s">
        <v>1807</v>
      </c>
      <c r="I76" s="34"/>
      <c r="J76" s="34" t="s">
        <v>34</v>
      </c>
      <c r="K76" s="34" t="s">
        <v>1934</v>
      </c>
      <c r="L76" s="34">
        <v>20</v>
      </c>
      <c r="M76" s="34">
        <f t="shared" si="1"/>
        <v>60</v>
      </c>
      <c r="N76" s="34">
        <v>150</v>
      </c>
      <c r="O76" s="34">
        <v>20</v>
      </c>
      <c r="P76" s="84">
        <v>0</v>
      </c>
      <c r="Q76" s="84">
        <v>0</v>
      </c>
      <c r="R76" s="34"/>
      <c r="S76" s="34"/>
      <c r="T76" s="103"/>
      <c r="U76" s="103"/>
      <c r="V76" s="34">
        <v>0</v>
      </c>
      <c r="W76" s="34"/>
    </row>
    <row r="77" spans="1:23" ht="45" customHeight="1">
      <c r="A77" s="46"/>
      <c r="B77" s="153">
        <v>74</v>
      </c>
      <c r="C77" s="456" t="s">
        <v>3118</v>
      </c>
      <c r="D77" s="148">
        <v>41466</v>
      </c>
      <c r="E77" s="34" t="s">
        <v>2785</v>
      </c>
      <c r="F77" s="34" t="s">
        <v>2786</v>
      </c>
      <c r="G77" s="34" t="s">
        <v>1936</v>
      </c>
      <c r="H77" s="34" t="s">
        <v>2424</v>
      </c>
      <c r="I77" s="34" t="s">
        <v>2526</v>
      </c>
      <c r="J77" s="34" t="s">
        <v>2867</v>
      </c>
      <c r="K77" s="34">
        <v>4244</v>
      </c>
      <c r="L77" s="34">
        <v>3</v>
      </c>
      <c r="M77" s="34">
        <f t="shared" si="1"/>
        <v>9</v>
      </c>
      <c r="N77" s="34">
        <v>63</v>
      </c>
      <c r="O77" s="34">
        <v>10</v>
      </c>
      <c r="P77" s="84">
        <v>6800</v>
      </c>
      <c r="Q77" s="84">
        <v>0</v>
      </c>
      <c r="R77" s="148">
        <v>41485</v>
      </c>
      <c r="S77" s="148">
        <v>41494</v>
      </c>
      <c r="T77" s="34" t="s">
        <v>2609</v>
      </c>
      <c r="U77" s="34"/>
      <c r="V77" s="34"/>
      <c r="W77" s="34"/>
    </row>
    <row r="78" spans="1:23" ht="45" customHeight="1">
      <c r="A78" s="46"/>
      <c r="B78" s="153">
        <v>75</v>
      </c>
      <c r="C78" s="457"/>
      <c r="D78" s="148">
        <v>41466</v>
      </c>
      <c r="E78" s="34" t="s">
        <v>2785</v>
      </c>
      <c r="F78" s="34" t="s">
        <v>2786</v>
      </c>
      <c r="G78" s="34" t="s">
        <v>1937</v>
      </c>
      <c r="H78" s="34" t="s">
        <v>2424</v>
      </c>
      <c r="I78" s="34" t="s">
        <v>2467</v>
      </c>
      <c r="J78" s="34" t="s">
        <v>2911</v>
      </c>
      <c r="K78" s="34" t="s">
        <v>2912</v>
      </c>
      <c r="L78" s="34">
        <v>4</v>
      </c>
      <c r="M78" s="34">
        <f t="shared" si="1"/>
        <v>12</v>
      </c>
      <c r="N78" s="34">
        <v>63</v>
      </c>
      <c r="O78" s="34">
        <v>10</v>
      </c>
      <c r="P78" s="84">
        <v>9100</v>
      </c>
      <c r="Q78" s="84">
        <v>0</v>
      </c>
      <c r="R78" s="148">
        <v>41501</v>
      </c>
      <c r="S78" s="148">
        <v>41510</v>
      </c>
      <c r="T78" s="34" t="s">
        <v>2609</v>
      </c>
      <c r="U78" s="34"/>
      <c r="V78" s="34"/>
      <c r="W78" s="34"/>
    </row>
    <row r="79" spans="1:23" ht="45" customHeight="1">
      <c r="A79" s="46"/>
      <c r="B79" s="153">
        <v>76</v>
      </c>
      <c r="C79" s="458"/>
      <c r="D79" s="148">
        <v>41466</v>
      </c>
      <c r="E79" s="34" t="s">
        <v>2785</v>
      </c>
      <c r="F79" s="34" t="s">
        <v>2786</v>
      </c>
      <c r="G79" s="34" t="s">
        <v>1938</v>
      </c>
      <c r="H79" s="34" t="s">
        <v>2424</v>
      </c>
      <c r="I79" s="34" t="s">
        <v>2540</v>
      </c>
      <c r="J79" s="34" t="s">
        <v>2869</v>
      </c>
      <c r="K79" s="34">
        <v>7210</v>
      </c>
      <c r="L79" s="34">
        <v>2</v>
      </c>
      <c r="M79" s="34">
        <f t="shared" si="1"/>
        <v>6</v>
      </c>
      <c r="N79" s="34">
        <v>63</v>
      </c>
      <c r="O79" s="34">
        <v>10</v>
      </c>
      <c r="P79" s="84">
        <v>4500</v>
      </c>
      <c r="Q79" s="84">
        <v>0</v>
      </c>
      <c r="R79" s="148">
        <v>41520</v>
      </c>
      <c r="S79" s="148">
        <v>41529</v>
      </c>
      <c r="T79" s="34" t="s">
        <v>2609</v>
      </c>
      <c r="U79" s="34"/>
      <c r="V79" s="34"/>
      <c r="W79" s="34"/>
    </row>
    <row r="80" spans="1:23" ht="45" customHeight="1">
      <c r="A80" s="116"/>
      <c r="B80" s="153">
        <v>77</v>
      </c>
      <c r="C80" s="147" t="s">
        <v>3119</v>
      </c>
      <c r="D80" s="148">
        <v>41466</v>
      </c>
      <c r="E80" s="34" t="s">
        <v>2789</v>
      </c>
      <c r="F80" s="34" t="s">
        <v>2790</v>
      </c>
      <c r="G80" s="34" t="s">
        <v>1807</v>
      </c>
      <c r="H80" s="34" t="s">
        <v>2466</v>
      </c>
      <c r="I80" s="34" t="s">
        <v>2505</v>
      </c>
      <c r="J80" s="34" t="s">
        <v>2869</v>
      </c>
      <c r="K80" s="83" t="s">
        <v>2913</v>
      </c>
      <c r="L80" s="34">
        <v>30</v>
      </c>
      <c r="M80" s="34">
        <f t="shared" si="1"/>
        <v>90</v>
      </c>
      <c r="N80" s="34" t="s">
        <v>2883</v>
      </c>
      <c r="O80" s="34">
        <v>5</v>
      </c>
      <c r="P80" s="84">
        <v>36200</v>
      </c>
      <c r="Q80" s="84">
        <v>18000</v>
      </c>
      <c r="R80" s="148">
        <v>41484</v>
      </c>
      <c r="S80" s="148">
        <v>41500</v>
      </c>
      <c r="T80" s="34" t="s">
        <v>2609</v>
      </c>
      <c r="U80" s="34"/>
      <c r="V80" s="34" t="s">
        <v>2717</v>
      </c>
      <c r="W80" s="34"/>
    </row>
    <row r="81" spans="1:23" s="65" customFormat="1" ht="27" customHeight="1">
      <c r="A81" s="46"/>
      <c r="B81" s="46">
        <v>78</v>
      </c>
      <c r="C81" s="147" t="s">
        <v>1946</v>
      </c>
      <c r="D81" s="146">
        <v>41466</v>
      </c>
      <c r="E81" s="34" t="s">
        <v>1882</v>
      </c>
      <c r="F81" s="34" t="s">
        <v>1883</v>
      </c>
      <c r="G81" s="34" t="s">
        <v>1897</v>
      </c>
      <c r="H81" s="34" t="s">
        <v>1897</v>
      </c>
      <c r="I81" s="34" t="s">
        <v>2527</v>
      </c>
      <c r="J81" s="34" t="s">
        <v>216</v>
      </c>
      <c r="K81" s="34" t="s">
        <v>2468</v>
      </c>
      <c r="L81" s="34">
        <v>4</v>
      </c>
      <c r="M81" s="34">
        <f t="shared" si="1"/>
        <v>12</v>
      </c>
      <c r="N81" s="34">
        <v>100</v>
      </c>
      <c r="O81" s="34">
        <v>5</v>
      </c>
      <c r="P81" s="84">
        <v>4600</v>
      </c>
      <c r="Q81" s="84">
        <v>0</v>
      </c>
      <c r="R81" s="79">
        <v>41472</v>
      </c>
      <c r="S81" s="79">
        <v>41472</v>
      </c>
      <c r="T81" s="103"/>
      <c r="U81" s="103"/>
      <c r="V81" s="34"/>
      <c r="W81" s="34"/>
    </row>
    <row r="82" spans="1:23" s="65" customFormat="1" ht="27" customHeight="1">
      <c r="A82" s="46"/>
      <c r="B82" s="46">
        <v>79</v>
      </c>
      <c r="C82" s="456" t="s">
        <v>1949</v>
      </c>
      <c r="D82" s="146">
        <v>41473</v>
      </c>
      <c r="E82" s="34" t="s">
        <v>1950</v>
      </c>
      <c r="F82" s="34" t="s">
        <v>1857</v>
      </c>
      <c r="G82" s="34" t="s">
        <v>1951</v>
      </c>
      <c r="H82" s="34" t="s">
        <v>2470</v>
      </c>
      <c r="I82" s="34" t="s">
        <v>2541</v>
      </c>
      <c r="J82" s="34" t="s">
        <v>41</v>
      </c>
      <c r="K82" s="34" t="s">
        <v>1954</v>
      </c>
      <c r="L82" s="34">
        <v>135</v>
      </c>
      <c r="M82" s="34">
        <f t="shared" si="1"/>
        <v>405</v>
      </c>
      <c r="N82" s="34">
        <v>80</v>
      </c>
      <c r="O82" s="34">
        <v>20</v>
      </c>
      <c r="P82" s="84">
        <v>0</v>
      </c>
      <c r="Q82" s="84">
        <v>0</v>
      </c>
      <c r="R82" s="79">
        <v>41480</v>
      </c>
      <c r="S82" s="79">
        <v>41493</v>
      </c>
      <c r="T82" s="103"/>
      <c r="U82" s="103"/>
      <c r="V82" s="34">
        <v>0</v>
      </c>
      <c r="W82" s="34"/>
    </row>
    <row r="83" spans="1:23" s="65" customFormat="1" ht="27" customHeight="1">
      <c r="A83" s="46">
        <v>65</v>
      </c>
      <c r="B83" s="46">
        <v>80</v>
      </c>
      <c r="C83" s="457"/>
      <c r="D83" s="146">
        <v>41473</v>
      </c>
      <c r="E83" s="34" t="s">
        <v>1950</v>
      </c>
      <c r="F83" s="34" t="s">
        <v>1857</v>
      </c>
      <c r="G83" s="34" t="s">
        <v>1951</v>
      </c>
      <c r="H83" s="34" t="s">
        <v>2469</v>
      </c>
      <c r="I83" s="34" t="s">
        <v>2528</v>
      </c>
      <c r="J83" s="34" t="s">
        <v>41</v>
      </c>
      <c r="K83" s="34" t="s">
        <v>1955</v>
      </c>
      <c r="L83" s="34">
        <v>60</v>
      </c>
      <c r="M83" s="34">
        <f t="shared" si="1"/>
        <v>180</v>
      </c>
      <c r="N83" s="34">
        <v>80</v>
      </c>
      <c r="O83" s="34">
        <v>20</v>
      </c>
      <c r="P83" s="84"/>
      <c r="Q83" s="84">
        <v>0</v>
      </c>
      <c r="R83" s="79">
        <v>41480</v>
      </c>
      <c r="S83" s="79">
        <v>41493</v>
      </c>
      <c r="T83" s="103"/>
      <c r="U83" s="103"/>
      <c r="V83" s="34">
        <v>0</v>
      </c>
      <c r="W83" s="34"/>
    </row>
    <row r="84" spans="1:23" ht="45" customHeight="1">
      <c r="A84" s="46">
        <v>66</v>
      </c>
      <c r="B84" s="153">
        <v>81</v>
      </c>
      <c r="C84" s="457"/>
      <c r="D84" s="148">
        <v>41473</v>
      </c>
      <c r="E84" s="34" t="s">
        <v>2914</v>
      </c>
      <c r="F84" s="34" t="s">
        <v>2784</v>
      </c>
      <c r="G84" s="34" t="s">
        <v>1951</v>
      </c>
      <c r="H84" s="34" t="s">
        <v>2469</v>
      </c>
      <c r="I84" s="34" t="s">
        <v>2529</v>
      </c>
      <c r="J84" s="34" t="s">
        <v>2891</v>
      </c>
      <c r="K84" s="34" t="s">
        <v>2915</v>
      </c>
      <c r="L84" s="34">
        <v>105</v>
      </c>
      <c r="M84" s="34">
        <f t="shared" si="1"/>
        <v>315</v>
      </c>
      <c r="N84" s="34">
        <v>80</v>
      </c>
      <c r="O84" s="34">
        <v>20</v>
      </c>
      <c r="P84" s="84">
        <v>0</v>
      </c>
      <c r="Q84" s="84">
        <v>0</v>
      </c>
      <c r="R84" s="148">
        <v>41908</v>
      </c>
      <c r="S84" s="148">
        <v>41937</v>
      </c>
      <c r="T84" s="34" t="s">
        <v>2916</v>
      </c>
      <c r="U84" s="34"/>
      <c r="V84" s="34"/>
      <c r="W84" s="34"/>
    </row>
    <row r="85" spans="1:23" ht="45" customHeight="1">
      <c r="A85" s="46">
        <v>67</v>
      </c>
      <c r="B85" s="153">
        <v>82</v>
      </c>
      <c r="C85" s="457"/>
      <c r="D85" s="148">
        <v>41473</v>
      </c>
      <c r="E85" s="34" t="s">
        <v>2914</v>
      </c>
      <c r="F85" s="34" t="s">
        <v>2784</v>
      </c>
      <c r="G85" s="34" t="s">
        <v>1951</v>
      </c>
      <c r="H85" s="34" t="s">
        <v>2469</v>
      </c>
      <c r="I85" s="34" t="s">
        <v>2530</v>
      </c>
      <c r="J85" s="34" t="s">
        <v>2891</v>
      </c>
      <c r="K85" s="34" t="s">
        <v>2917</v>
      </c>
      <c r="L85" s="34">
        <v>53</v>
      </c>
      <c r="M85" s="34">
        <f t="shared" si="1"/>
        <v>159</v>
      </c>
      <c r="N85" s="34">
        <v>80</v>
      </c>
      <c r="O85" s="34">
        <v>20</v>
      </c>
      <c r="P85" s="84">
        <v>0</v>
      </c>
      <c r="Q85" s="84">
        <v>0</v>
      </c>
      <c r="R85" s="148"/>
      <c r="S85" s="148"/>
      <c r="T85" s="34" t="s">
        <v>2918</v>
      </c>
      <c r="U85" s="34"/>
      <c r="V85" s="34"/>
      <c r="W85" s="34"/>
    </row>
    <row r="86" spans="1:23" s="65" customFormat="1" ht="27" customHeight="1">
      <c r="A86" s="46">
        <v>68</v>
      </c>
      <c r="B86" s="46">
        <v>83</v>
      </c>
      <c r="C86" s="457"/>
      <c r="D86" s="146">
        <v>41473</v>
      </c>
      <c r="E86" s="34" t="s">
        <v>1950</v>
      </c>
      <c r="F86" s="34" t="s">
        <v>1857</v>
      </c>
      <c r="G86" s="34" t="s">
        <v>1951</v>
      </c>
      <c r="H86" s="34" t="s">
        <v>2469</v>
      </c>
      <c r="I86" s="34"/>
      <c r="J86" s="34" t="s">
        <v>41</v>
      </c>
      <c r="K86" s="34">
        <v>670</v>
      </c>
      <c r="L86" s="34">
        <v>72</v>
      </c>
      <c r="M86" s="34">
        <f t="shared" si="1"/>
        <v>216</v>
      </c>
      <c r="N86" s="34">
        <v>80</v>
      </c>
      <c r="O86" s="34">
        <v>20</v>
      </c>
      <c r="P86" s="84">
        <v>0</v>
      </c>
      <c r="Q86" s="84">
        <v>0</v>
      </c>
      <c r="R86" s="79">
        <v>41603</v>
      </c>
      <c r="S86" s="79">
        <v>41607</v>
      </c>
      <c r="T86" s="103"/>
      <c r="U86" s="103"/>
      <c r="V86" s="34">
        <v>0</v>
      </c>
      <c r="W86" s="34"/>
    </row>
    <row r="87" spans="1:23" s="65" customFormat="1" ht="27" customHeight="1">
      <c r="A87" s="46">
        <v>69</v>
      </c>
      <c r="B87" s="46">
        <v>84</v>
      </c>
      <c r="C87" s="457"/>
      <c r="D87" s="146">
        <v>41473</v>
      </c>
      <c r="E87" s="34" t="s">
        <v>1950</v>
      </c>
      <c r="F87" s="34" t="s">
        <v>1857</v>
      </c>
      <c r="G87" s="34" t="s">
        <v>1951</v>
      </c>
      <c r="H87" s="34" t="s">
        <v>2469</v>
      </c>
      <c r="I87" s="34"/>
      <c r="J87" s="34" t="s">
        <v>216</v>
      </c>
      <c r="K87" s="34" t="s">
        <v>1958</v>
      </c>
      <c r="L87" s="34">
        <v>30</v>
      </c>
      <c r="M87" s="34">
        <f t="shared" si="1"/>
        <v>90</v>
      </c>
      <c r="N87" s="34">
        <v>80</v>
      </c>
      <c r="O87" s="34">
        <v>20</v>
      </c>
      <c r="P87" s="84">
        <v>0</v>
      </c>
      <c r="Q87" s="84">
        <v>0</v>
      </c>
      <c r="R87" s="79">
        <v>41603</v>
      </c>
      <c r="S87" s="34" t="s">
        <v>2128</v>
      </c>
      <c r="T87" s="103"/>
      <c r="U87" s="103"/>
      <c r="V87" s="34">
        <v>0</v>
      </c>
      <c r="W87" s="34"/>
    </row>
    <row r="88" spans="1:23" ht="45" customHeight="1">
      <c r="A88" s="46">
        <v>70</v>
      </c>
      <c r="B88" s="153">
        <v>85</v>
      </c>
      <c r="C88" s="458"/>
      <c r="D88" s="148">
        <v>41473</v>
      </c>
      <c r="E88" s="34" t="s">
        <v>2914</v>
      </c>
      <c r="F88" s="34" t="s">
        <v>2784</v>
      </c>
      <c r="G88" s="34" t="s">
        <v>1951</v>
      </c>
      <c r="H88" s="34" t="s">
        <v>2469</v>
      </c>
      <c r="I88" s="34"/>
      <c r="J88" s="34" t="s">
        <v>2891</v>
      </c>
      <c r="K88" s="34" t="s">
        <v>2922</v>
      </c>
      <c r="L88" s="34">
        <v>117</v>
      </c>
      <c r="M88" s="34">
        <f t="shared" si="1"/>
        <v>351</v>
      </c>
      <c r="N88" s="34">
        <v>80</v>
      </c>
      <c r="O88" s="34">
        <v>20</v>
      </c>
      <c r="P88" s="84">
        <v>0</v>
      </c>
      <c r="Q88" s="84">
        <v>0</v>
      </c>
      <c r="R88" s="148" t="s">
        <v>2923</v>
      </c>
      <c r="S88" s="148"/>
      <c r="T88" s="34" t="s">
        <v>2924</v>
      </c>
      <c r="U88" s="34"/>
      <c r="V88" s="34"/>
      <c r="W88" s="34"/>
    </row>
    <row r="89" spans="1:23" ht="45" customHeight="1">
      <c r="A89" s="46">
        <v>71</v>
      </c>
      <c r="B89" s="153">
        <v>86</v>
      </c>
      <c r="C89" s="147" t="s">
        <v>3120</v>
      </c>
      <c r="D89" s="148">
        <v>41474</v>
      </c>
      <c r="E89" s="34" t="s">
        <v>2781</v>
      </c>
      <c r="F89" s="34" t="s">
        <v>2782</v>
      </c>
      <c r="G89" s="34" t="s">
        <v>1960</v>
      </c>
      <c r="H89" s="34" t="s">
        <v>1807</v>
      </c>
      <c r="I89" s="34" t="s">
        <v>2531</v>
      </c>
      <c r="J89" s="34" t="s">
        <v>2869</v>
      </c>
      <c r="K89" s="34" t="s">
        <v>2925</v>
      </c>
      <c r="L89" s="34">
        <v>804</v>
      </c>
      <c r="M89" s="34">
        <f t="shared" si="1"/>
        <v>2412</v>
      </c>
      <c r="N89" s="34">
        <v>200</v>
      </c>
      <c r="O89" s="34" t="s">
        <v>2926</v>
      </c>
      <c r="P89" s="84">
        <v>0</v>
      </c>
      <c r="Q89" s="84">
        <v>0</v>
      </c>
      <c r="R89" s="148"/>
      <c r="S89" s="148" t="s">
        <v>2927</v>
      </c>
      <c r="T89" s="34" t="s">
        <v>2924</v>
      </c>
      <c r="U89" s="34"/>
      <c r="V89" s="34"/>
      <c r="W89" s="34"/>
    </row>
    <row r="90" spans="1:23" ht="45" customHeight="1">
      <c r="A90" s="116">
        <v>72</v>
      </c>
      <c r="B90" s="153">
        <v>87</v>
      </c>
      <c r="C90" s="147" t="s">
        <v>3121</v>
      </c>
      <c r="D90" s="148">
        <v>41486</v>
      </c>
      <c r="E90" s="34" t="s">
        <v>2919</v>
      </c>
      <c r="F90" s="34" t="s">
        <v>2788</v>
      </c>
      <c r="G90" s="34" t="s">
        <v>1807</v>
      </c>
      <c r="H90" s="34" t="s">
        <v>1807</v>
      </c>
      <c r="I90" s="34" t="s">
        <v>2532</v>
      </c>
      <c r="J90" s="34" t="s">
        <v>2891</v>
      </c>
      <c r="K90" s="34" t="s">
        <v>2928</v>
      </c>
      <c r="L90" s="34">
        <v>110</v>
      </c>
      <c r="M90" s="34">
        <f t="shared" si="1"/>
        <v>330</v>
      </c>
      <c r="N90" s="34">
        <v>100</v>
      </c>
      <c r="O90" s="34">
        <v>10</v>
      </c>
      <c r="P90" s="84">
        <v>252000</v>
      </c>
      <c r="Q90" s="84">
        <v>18000</v>
      </c>
      <c r="R90" s="148">
        <v>41495</v>
      </c>
      <c r="S90" s="148">
        <v>41504</v>
      </c>
      <c r="T90" s="34" t="s">
        <v>2609</v>
      </c>
      <c r="U90" s="34"/>
      <c r="V90" s="34" t="s">
        <v>2717</v>
      </c>
      <c r="W90" s="34"/>
    </row>
    <row r="91" spans="1:23" ht="45" customHeight="1">
      <c r="A91" s="46">
        <v>73</v>
      </c>
      <c r="B91" s="153">
        <v>88</v>
      </c>
      <c r="C91" s="147" t="s">
        <v>3122</v>
      </c>
      <c r="D91" s="148">
        <v>41486</v>
      </c>
      <c r="E91" s="34" t="s">
        <v>2785</v>
      </c>
      <c r="F91" s="34" t="s">
        <v>2786</v>
      </c>
      <c r="G91" s="34" t="s">
        <v>1972</v>
      </c>
      <c r="H91" s="34" t="s">
        <v>2424</v>
      </c>
      <c r="I91" s="34" t="s">
        <v>2533</v>
      </c>
      <c r="J91" s="34" t="s">
        <v>2871</v>
      </c>
      <c r="K91" s="34" t="s">
        <v>2929</v>
      </c>
      <c r="L91" s="34">
        <v>3</v>
      </c>
      <c r="M91" s="34">
        <f t="shared" si="1"/>
        <v>9</v>
      </c>
      <c r="N91" s="34">
        <v>63</v>
      </c>
      <c r="O91" s="34">
        <v>10</v>
      </c>
      <c r="P91" s="84">
        <v>6800</v>
      </c>
      <c r="Q91" s="84">
        <v>0</v>
      </c>
      <c r="R91" s="148">
        <v>41521</v>
      </c>
      <c r="S91" s="148">
        <v>41530</v>
      </c>
      <c r="T91" s="34" t="s">
        <v>2609</v>
      </c>
      <c r="U91" s="34"/>
      <c r="V91" s="34"/>
      <c r="W91" s="34"/>
    </row>
    <row r="92" spans="1:23" ht="45" customHeight="1">
      <c r="A92" s="46">
        <v>74</v>
      </c>
      <c r="B92" s="153">
        <v>89</v>
      </c>
      <c r="C92" s="456" t="s">
        <v>3123</v>
      </c>
      <c r="D92" s="148">
        <v>41507</v>
      </c>
      <c r="E92" s="34" t="s">
        <v>2919</v>
      </c>
      <c r="F92" s="34" t="s">
        <v>2793</v>
      </c>
      <c r="G92" s="34" t="s">
        <v>1979</v>
      </c>
      <c r="H92" s="34" t="s">
        <v>1807</v>
      </c>
      <c r="I92" s="34"/>
      <c r="J92" s="34" t="s">
        <v>2891</v>
      </c>
      <c r="K92" s="34" t="s">
        <v>2930</v>
      </c>
      <c r="L92" s="34">
        <v>4</v>
      </c>
      <c r="M92" s="34">
        <f t="shared" si="1"/>
        <v>12</v>
      </c>
      <c r="N92" s="34" t="s">
        <v>2883</v>
      </c>
      <c r="O92" s="34">
        <v>5</v>
      </c>
      <c r="P92" s="84">
        <v>4600</v>
      </c>
      <c r="Q92" s="84">
        <v>0</v>
      </c>
      <c r="R92" s="148">
        <v>41512</v>
      </c>
      <c r="S92" s="148">
        <v>41516</v>
      </c>
      <c r="T92" s="34" t="s">
        <v>2609</v>
      </c>
      <c r="U92" s="34"/>
      <c r="V92" s="34"/>
      <c r="W92" s="34"/>
    </row>
    <row r="93" spans="1:23" ht="45" customHeight="1">
      <c r="A93" s="46">
        <v>75</v>
      </c>
      <c r="B93" s="153">
        <v>90</v>
      </c>
      <c r="C93" s="457"/>
      <c r="D93" s="148">
        <v>41507</v>
      </c>
      <c r="E93" s="34" t="s">
        <v>2919</v>
      </c>
      <c r="F93" s="34" t="s">
        <v>2793</v>
      </c>
      <c r="G93" s="34" t="s">
        <v>1807</v>
      </c>
      <c r="H93" s="34" t="s">
        <v>1807</v>
      </c>
      <c r="I93" s="34" t="s">
        <v>2542</v>
      </c>
      <c r="J93" s="34" t="s">
        <v>2869</v>
      </c>
      <c r="K93" s="34" t="s">
        <v>2931</v>
      </c>
      <c r="L93" s="34">
        <v>9</v>
      </c>
      <c r="M93" s="34">
        <f t="shared" si="1"/>
        <v>27</v>
      </c>
      <c r="N93" s="34" t="s">
        <v>2883</v>
      </c>
      <c r="O93" s="34">
        <v>5</v>
      </c>
      <c r="P93" s="84">
        <v>10400</v>
      </c>
      <c r="Q93" s="84">
        <v>0</v>
      </c>
      <c r="R93" s="148">
        <v>41512</v>
      </c>
      <c r="S93" s="148">
        <v>41516</v>
      </c>
      <c r="T93" s="34" t="s">
        <v>2609</v>
      </c>
      <c r="U93" s="34"/>
      <c r="V93" s="34" t="s">
        <v>2876</v>
      </c>
      <c r="W93" s="34"/>
    </row>
    <row r="94" spans="1:23" ht="45" customHeight="1">
      <c r="A94" s="46">
        <v>77</v>
      </c>
      <c r="B94" s="153">
        <v>91</v>
      </c>
      <c r="C94" s="458"/>
      <c r="D94" s="148">
        <v>41507</v>
      </c>
      <c r="E94" s="34" t="s">
        <v>2919</v>
      </c>
      <c r="F94" s="34" t="s">
        <v>2793</v>
      </c>
      <c r="G94" s="34" t="s">
        <v>1979</v>
      </c>
      <c r="H94" s="34" t="s">
        <v>2465</v>
      </c>
      <c r="I94" s="34" t="s">
        <v>2534</v>
      </c>
      <c r="J94" s="34" t="s">
        <v>2891</v>
      </c>
      <c r="K94" s="34">
        <v>652</v>
      </c>
      <c r="L94" s="34">
        <v>4</v>
      </c>
      <c r="M94" s="34">
        <f t="shared" si="1"/>
        <v>12</v>
      </c>
      <c r="N94" s="34" t="s">
        <v>2883</v>
      </c>
      <c r="O94" s="34">
        <v>5</v>
      </c>
      <c r="P94" s="84">
        <v>4600</v>
      </c>
      <c r="Q94" s="84">
        <v>0</v>
      </c>
      <c r="R94" s="148">
        <v>41512</v>
      </c>
      <c r="S94" s="148">
        <v>41516</v>
      </c>
      <c r="T94" s="34" t="s">
        <v>2609</v>
      </c>
      <c r="U94" s="34"/>
      <c r="V94" s="34"/>
      <c r="W94" s="34"/>
    </row>
    <row r="95" spans="1:23" ht="45" customHeight="1">
      <c r="A95" s="46">
        <v>78</v>
      </c>
      <c r="B95" s="153">
        <v>92</v>
      </c>
      <c r="C95" s="147" t="s">
        <v>3124</v>
      </c>
      <c r="D95" s="148">
        <v>41507</v>
      </c>
      <c r="E95" s="34" t="s">
        <v>2920</v>
      </c>
      <c r="F95" s="34" t="s">
        <v>2921</v>
      </c>
      <c r="G95" s="34" t="s">
        <v>1980</v>
      </c>
      <c r="H95" s="34" t="s">
        <v>1897</v>
      </c>
      <c r="I95" s="34" t="s">
        <v>2535</v>
      </c>
      <c r="J95" s="34" t="s">
        <v>2891</v>
      </c>
      <c r="K95" s="34" t="s">
        <v>2932</v>
      </c>
      <c r="L95" s="34">
        <v>1.5</v>
      </c>
      <c r="M95" s="34">
        <f t="shared" si="1"/>
        <v>4.5</v>
      </c>
      <c r="N95" s="34">
        <v>100</v>
      </c>
      <c r="O95" s="34">
        <v>5</v>
      </c>
      <c r="P95" s="84"/>
      <c r="Q95" s="84">
        <v>0</v>
      </c>
      <c r="R95" s="148">
        <v>41509</v>
      </c>
      <c r="S95" s="148">
        <v>41513</v>
      </c>
      <c r="T95" s="34" t="s">
        <v>2609</v>
      </c>
      <c r="U95" s="34"/>
      <c r="V95" s="34"/>
      <c r="W95" s="34"/>
    </row>
    <row r="96" spans="1:23" s="65" customFormat="1" ht="27" customHeight="1">
      <c r="A96" s="46">
        <v>79</v>
      </c>
      <c r="B96" s="46">
        <v>87</v>
      </c>
      <c r="C96" s="456" t="s">
        <v>3125</v>
      </c>
      <c r="D96" s="146">
        <v>41507</v>
      </c>
      <c r="E96" s="34" t="s">
        <v>1768</v>
      </c>
      <c r="F96" s="34" t="s">
        <v>1530</v>
      </c>
      <c r="G96" s="34" t="s">
        <v>1988</v>
      </c>
      <c r="H96" s="34" t="s">
        <v>2472</v>
      </c>
      <c r="I96" s="34"/>
      <c r="J96" s="34" t="s">
        <v>41</v>
      </c>
      <c r="K96" s="34">
        <v>688</v>
      </c>
      <c r="L96" s="34">
        <v>9</v>
      </c>
      <c r="M96" s="34">
        <f t="shared" si="1"/>
        <v>27</v>
      </c>
      <c r="N96" s="34">
        <v>150</v>
      </c>
      <c r="O96" s="34">
        <v>10</v>
      </c>
      <c r="P96" s="84">
        <v>20500</v>
      </c>
      <c r="Q96" s="84">
        <v>0</v>
      </c>
      <c r="R96" s="34"/>
      <c r="S96" s="34"/>
      <c r="T96" s="103"/>
      <c r="U96" s="103"/>
      <c r="V96" s="34"/>
      <c r="W96" s="34"/>
    </row>
    <row r="97" spans="1:23" ht="45" customHeight="1">
      <c r="A97" s="46">
        <v>80</v>
      </c>
      <c r="B97" s="153">
        <v>88</v>
      </c>
      <c r="C97" s="457"/>
      <c r="D97" s="148">
        <v>41507</v>
      </c>
      <c r="E97" s="34" t="s">
        <v>2785</v>
      </c>
      <c r="F97" s="34" t="s">
        <v>2786</v>
      </c>
      <c r="G97" s="34" t="s">
        <v>1007</v>
      </c>
      <c r="H97" s="34" t="s">
        <v>1007</v>
      </c>
      <c r="I97" s="34" t="s">
        <v>2536</v>
      </c>
      <c r="J97" s="34" t="s">
        <v>2867</v>
      </c>
      <c r="K97" s="34">
        <v>5535</v>
      </c>
      <c r="L97" s="34">
        <v>1</v>
      </c>
      <c r="M97" s="34">
        <f t="shared" si="1"/>
        <v>3</v>
      </c>
      <c r="N97" s="34">
        <v>63</v>
      </c>
      <c r="O97" s="34">
        <v>10</v>
      </c>
      <c r="P97" s="84">
        <v>0</v>
      </c>
      <c r="Q97" s="84">
        <v>0</v>
      </c>
      <c r="R97" s="148">
        <v>41547</v>
      </c>
      <c r="S97" s="148">
        <v>41556</v>
      </c>
      <c r="T97" s="34" t="s">
        <v>2609</v>
      </c>
      <c r="U97" s="34"/>
      <c r="V97" s="34"/>
      <c r="W97" s="34"/>
    </row>
    <row r="98" spans="1:23" ht="45" customHeight="1">
      <c r="A98" s="46">
        <v>81</v>
      </c>
      <c r="B98" s="153">
        <v>89</v>
      </c>
      <c r="C98" s="457"/>
      <c r="D98" s="148">
        <v>41507</v>
      </c>
      <c r="E98" s="34" t="s">
        <v>2785</v>
      </c>
      <c r="F98" s="34" t="s">
        <v>2786</v>
      </c>
      <c r="G98" s="34" t="s">
        <v>1102</v>
      </c>
      <c r="H98" s="34" t="s">
        <v>1102</v>
      </c>
      <c r="I98" s="34" t="s">
        <v>2471</v>
      </c>
      <c r="J98" s="34" t="s">
        <v>2887</v>
      </c>
      <c r="K98" s="34" t="s">
        <v>2933</v>
      </c>
      <c r="L98" s="34">
        <v>4</v>
      </c>
      <c r="M98" s="34">
        <f t="shared" si="1"/>
        <v>12</v>
      </c>
      <c r="N98" s="34">
        <v>63</v>
      </c>
      <c r="O98" s="34">
        <v>10</v>
      </c>
      <c r="P98" s="84">
        <v>9100</v>
      </c>
      <c r="Q98" s="84">
        <v>0</v>
      </c>
      <c r="R98" s="148">
        <v>41515</v>
      </c>
      <c r="S98" s="148">
        <v>41524</v>
      </c>
      <c r="T98" s="34" t="s">
        <v>2609</v>
      </c>
      <c r="U98" s="34"/>
      <c r="V98" s="34"/>
      <c r="W98" s="34"/>
    </row>
    <row r="99" spans="1:23" ht="45" customHeight="1">
      <c r="A99" s="46">
        <v>83</v>
      </c>
      <c r="B99" s="153">
        <v>90</v>
      </c>
      <c r="C99" s="457"/>
      <c r="D99" s="148">
        <v>41507</v>
      </c>
      <c r="E99" s="34" t="s">
        <v>2785</v>
      </c>
      <c r="F99" s="34" t="s">
        <v>2786</v>
      </c>
      <c r="G99" s="34" t="s">
        <v>1825</v>
      </c>
      <c r="H99" s="34" t="s">
        <v>2473</v>
      </c>
      <c r="I99" s="34" t="s">
        <v>2537</v>
      </c>
      <c r="J99" s="34" t="s">
        <v>2934</v>
      </c>
      <c r="K99" s="34">
        <v>555</v>
      </c>
      <c r="L99" s="34">
        <v>4</v>
      </c>
      <c r="M99" s="34">
        <f t="shared" si="1"/>
        <v>12</v>
      </c>
      <c r="N99" s="34">
        <v>63</v>
      </c>
      <c r="O99" s="34">
        <v>10</v>
      </c>
      <c r="P99" s="84">
        <v>9100</v>
      </c>
      <c r="Q99" s="84">
        <v>0</v>
      </c>
      <c r="R99" s="148">
        <v>41570</v>
      </c>
      <c r="S99" s="148">
        <v>41579</v>
      </c>
      <c r="T99" s="34" t="s">
        <v>2609</v>
      </c>
      <c r="U99" s="34"/>
      <c r="V99" s="34"/>
      <c r="W99" s="34"/>
    </row>
    <row r="100" spans="1:23" ht="45" customHeight="1">
      <c r="A100" s="46">
        <v>84</v>
      </c>
      <c r="B100" s="153">
        <v>91</v>
      </c>
      <c r="C100" s="457"/>
      <c r="D100" s="148">
        <v>41507</v>
      </c>
      <c r="E100" s="34" t="s">
        <v>2785</v>
      </c>
      <c r="F100" s="34" t="s">
        <v>2786</v>
      </c>
      <c r="G100" s="34" t="s">
        <v>1907</v>
      </c>
      <c r="H100" s="34" t="s">
        <v>2474</v>
      </c>
      <c r="I100" s="34" t="s">
        <v>2538</v>
      </c>
      <c r="J100" s="34" t="s">
        <v>2911</v>
      </c>
      <c r="K100" s="34" t="s">
        <v>2935</v>
      </c>
      <c r="L100" s="34">
        <v>8</v>
      </c>
      <c r="M100" s="34">
        <f t="shared" si="1"/>
        <v>24</v>
      </c>
      <c r="N100" s="34">
        <v>63</v>
      </c>
      <c r="O100" s="34">
        <v>10</v>
      </c>
      <c r="P100" s="84">
        <v>18200</v>
      </c>
      <c r="Q100" s="84">
        <v>0</v>
      </c>
      <c r="R100" s="148">
        <v>41515</v>
      </c>
      <c r="S100" s="148">
        <v>41524</v>
      </c>
      <c r="T100" s="34" t="s">
        <v>2609</v>
      </c>
      <c r="U100" s="34"/>
      <c r="V100" s="34" t="s">
        <v>2876</v>
      </c>
      <c r="W100" s="34"/>
    </row>
    <row r="101" spans="1:23" ht="45" customHeight="1">
      <c r="A101" s="46">
        <v>85</v>
      </c>
      <c r="B101" s="153">
        <v>92</v>
      </c>
      <c r="C101" s="457"/>
      <c r="D101" s="148">
        <v>41507</v>
      </c>
      <c r="E101" s="34" t="s">
        <v>2785</v>
      </c>
      <c r="F101" s="34" t="s">
        <v>2786</v>
      </c>
      <c r="G101" s="34" t="s">
        <v>1907</v>
      </c>
      <c r="H101" s="34" t="s">
        <v>2473</v>
      </c>
      <c r="I101" s="34" t="s">
        <v>2539</v>
      </c>
      <c r="J101" s="34" t="s">
        <v>2911</v>
      </c>
      <c r="K101" s="34" t="s">
        <v>2936</v>
      </c>
      <c r="L101" s="34">
        <v>8</v>
      </c>
      <c r="M101" s="34">
        <f t="shared" si="1"/>
        <v>24</v>
      </c>
      <c r="N101" s="34">
        <v>63</v>
      </c>
      <c r="O101" s="34">
        <v>10</v>
      </c>
      <c r="P101" s="84">
        <v>18200</v>
      </c>
      <c r="Q101" s="110">
        <v>0</v>
      </c>
      <c r="R101" s="148">
        <v>41515</v>
      </c>
      <c r="S101" s="148">
        <v>41524</v>
      </c>
      <c r="T101" s="34" t="s">
        <v>2609</v>
      </c>
      <c r="U101" s="34"/>
      <c r="V101" s="34" t="s">
        <v>2876</v>
      </c>
      <c r="W101" s="34"/>
    </row>
    <row r="102" spans="1:23" ht="45" customHeight="1">
      <c r="A102" s="46">
        <v>86</v>
      </c>
      <c r="B102" s="153">
        <v>93</v>
      </c>
      <c r="C102" s="458"/>
      <c r="D102" s="148">
        <v>41507</v>
      </c>
      <c r="E102" s="34" t="s">
        <v>2785</v>
      </c>
      <c r="F102" s="34" t="s">
        <v>2786</v>
      </c>
      <c r="G102" s="34" t="s">
        <v>1990</v>
      </c>
      <c r="H102" s="34" t="s">
        <v>2474</v>
      </c>
      <c r="I102" s="34" t="s">
        <v>2543</v>
      </c>
      <c r="J102" s="34" t="s">
        <v>2937</v>
      </c>
      <c r="K102" s="34" t="s">
        <v>2938</v>
      </c>
      <c r="L102" s="34">
        <v>2</v>
      </c>
      <c r="M102" s="34">
        <f t="shared" ref="M102:M132" si="2">L102*3</f>
        <v>6</v>
      </c>
      <c r="N102" s="34">
        <v>63</v>
      </c>
      <c r="O102" s="34">
        <v>10</v>
      </c>
      <c r="P102" s="84">
        <v>4500</v>
      </c>
      <c r="Q102" s="110">
        <v>0</v>
      </c>
      <c r="R102" s="148">
        <v>41515</v>
      </c>
      <c r="S102" s="148">
        <v>41529</v>
      </c>
      <c r="T102" s="34" t="s">
        <v>2609</v>
      </c>
      <c r="U102" s="34"/>
      <c r="V102" s="34"/>
      <c r="W102" s="34"/>
    </row>
    <row r="103" spans="1:23" ht="45" customHeight="1">
      <c r="A103" s="46">
        <v>87</v>
      </c>
      <c r="B103" s="153">
        <v>94</v>
      </c>
      <c r="C103" s="147" t="s">
        <v>3126</v>
      </c>
      <c r="D103" s="148">
        <v>41514</v>
      </c>
      <c r="E103" s="34" t="s">
        <v>2785</v>
      </c>
      <c r="F103" s="34" t="s">
        <v>2786</v>
      </c>
      <c r="G103" s="34" t="s">
        <v>2003</v>
      </c>
      <c r="H103" s="34" t="s">
        <v>2475</v>
      </c>
      <c r="I103" s="34" t="s">
        <v>2544</v>
      </c>
      <c r="J103" s="34" t="s">
        <v>2867</v>
      </c>
      <c r="K103" s="34">
        <v>1127</v>
      </c>
      <c r="L103" s="34">
        <v>2</v>
      </c>
      <c r="M103" s="34">
        <f t="shared" si="2"/>
        <v>6</v>
      </c>
      <c r="N103" s="34">
        <v>63</v>
      </c>
      <c r="O103" s="34">
        <v>10</v>
      </c>
      <c r="P103" s="84">
        <v>4500</v>
      </c>
      <c r="Q103" s="110">
        <v>0</v>
      </c>
      <c r="R103" s="148">
        <v>41540</v>
      </c>
      <c r="S103" s="148">
        <v>41549</v>
      </c>
      <c r="T103" s="34" t="s">
        <v>2609</v>
      </c>
      <c r="U103" s="34"/>
      <c r="V103" s="34"/>
      <c r="W103" s="34"/>
    </row>
    <row r="104" spans="1:23" ht="45" customHeight="1">
      <c r="A104" s="46">
        <v>88</v>
      </c>
      <c r="B104" s="153">
        <v>95</v>
      </c>
      <c r="C104" s="456" t="s">
        <v>3127</v>
      </c>
      <c r="D104" s="148">
        <v>41555</v>
      </c>
      <c r="E104" s="34" t="s">
        <v>2785</v>
      </c>
      <c r="F104" s="34" t="s">
        <v>2786</v>
      </c>
      <c r="G104" s="34" t="s">
        <v>2007</v>
      </c>
      <c r="H104" s="34" t="s">
        <v>2424</v>
      </c>
      <c r="I104" s="34" t="s">
        <v>2545</v>
      </c>
      <c r="J104" s="34" t="s">
        <v>2869</v>
      </c>
      <c r="K104" s="34">
        <v>2649</v>
      </c>
      <c r="L104" s="34">
        <v>5</v>
      </c>
      <c r="M104" s="34">
        <f t="shared" si="2"/>
        <v>15</v>
      </c>
      <c r="N104" s="34">
        <v>63</v>
      </c>
      <c r="O104" s="34">
        <v>10</v>
      </c>
      <c r="P104" s="84">
        <v>11300</v>
      </c>
      <c r="Q104" s="110">
        <v>0</v>
      </c>
      <c r="R104" s="148">
        <v>41569</v>
      </c>
      <c r="S104" s="148">
        <v>41578</v>
      </c>
      <c r="T104" s="34" t="s">
        <v>2609</v>
      </c>
      <c r="U104" s="34"/>
      <c r="V104" s="34" t="s">
        <v>2876</v>
      </c>
      <c r="W104" s="34"/>
    </row>
    <row r="105" spans="1:23" ht="45" customHeight="1">
      <c r="A105" s="46">
        <v>89</v>
      </c>
      <c r="B105" s="153">
        <v>96</v>
      </c>
      <c r="C105" s="457"/>
      <c r="D105" s="148">
        <v>41555</v>
      </c>
      <c r="E105" s="34" t="s">
        <v>2785</v>
      </c>
      <c r="F105" s="34" t="s">
        <v>2786</v>
      </c>
      <c r="G105" s="34" t="s">
        <v>2024</v>
      </c>
      <c r="H105" s="34" t="s">
        <v>2475</v>
      </c>
      <c r="I105" s="34" t="s">
        <v>2546</v>
      </c>
      <c r="J105" s="34" t="s">
        <v>2869</v>
      </c>
      <c r="K105" s="34">
        <v>4961</v>
      </c>
      <c r="L105" s="34">
        <v>2</v>
      </c>
      <c r="M105" s="34">
        <f t="shared" si="2"/>
        <v>6</v>
      </c>
      <c r="N105" s="34">
        <v>300</v>
      </c>
      <c r="O105" s="34">
        <v>10</v>
      </c>
      <c r="P105" s="84">
        <v>4500</v>
      </c>
      <c r="Q105" s="110">
        <v>0</v>
      </c>
      <c r="R105" s="148">
        <v>41577</v>
      </c>
      <c r="S105" s="148">
        <v>41587</v>
      </c>
      <c r="T105" s="34" t="s">
        <v>2609</v>
      </c>
      <c r="U105" s="34"/>
      <c r="V105" s="34"/>
      <c r="W105" s="34"/>
    </row>
    <row r="106" spans="1:23" ht="45" customHeight="1">
      <c r="A106" s="46">
        <v>90</v>
      </c>
      <c r="B106" s="153">
        <v>97</v>
      </c>
      <c r="C106" s="457"/>
      <c r="D106" s="148">
        <v>41555</v>
      </c>
      <c r="E106" s="34" t="s">
        <v>2785</v>
      </c>
      <c r="F106" s="34" t="s">
        <v>2786</v>
      </c>
      <c r="G106" s="34" t="s">
        <v>2024</v>
      </c>
      <c r="H106" s="34" t="s">
        <v>2475</v>
      </c>
      <c r="I106" s="34" t="s">
        <v>2547</v>
      </c>
      <c r="J106" s="34" t="s">
        <v>2869</v>
      </c>
      <c r="K106" s="34">
        <v>2965</v>
      </c>
      <c r="L106" s="34">
        <v>2</v>
      </c>
      <c r="M106" s="34">
        <f t="shared" si="2"/>
        <v>6</v>
      </c>
      <c r="N106" s="34">
        <v>65</v>
      </c>
      <c r="O106" s="34">
        <v>10</v>
      </c>
      <c r="P106" s="84">
        <v>4500</v>
      </c>
      <c r="Q106" s="110">
        <v>0</v>
      </c>
      <c r="R106" s="148">
        <v>41577</v>
      </c>
      <c r="S106" s="148">
        <v>41587</v>
      </c>
      <c r="T106" s="34" t="s">
        <v>2609</v>
      </c>
      <c r="U106" s="34"/>
      <c r="V106" s="34"/>
      <c r="W106" s="34"/>
    </row>
    <row r="107" spans="1:23" ht="45" customHeight="1">
      <c r="A107" s="46"/>
      <c r="B107" s="153">
        <v>98</v>
      </c>
      <c r="C107" s="457"/>
      <c r="D107" s="148">
        <v>41555</v>
      </c>
      <c r="E107" s="34" t="s">
        <v>2785</v>
      </c>
      <c r="F107" s="34" t="s">
        <v>2786</v>
      </c>
      <c r="G107" s="34" t="s">
        <v>1102</v>
      </c>
      <c r="H107" s="34" t="s">
        <v>2424</v>
      </c>
      <c r="I107" s="78" t="s">
        <v>2476</v>
      </c>
      <c r="J107" s="34" t="s">
        <v>2877</v>
      </c>
      <c r="K107" s="34">
        <v>1392</v>
      </c>
      <c r="L107" s="34">
        <v>7</v>
      </c>
      <c r="M107" s="34">
        <f>L107*3</f>
        <v>21</v>
      </c>
      <c r="N107" s="34">
        <v>63</v>
      </c>
      <c r="O107" s="34">
        <v>10</v>
      </c>
      <c r="P107" s="84">
        <v>15800</v>
      </c>
      <c r="Q107" s="110">
        <v>0</v>
      </c>
      <c r="R107" s="148">
        <v>41564</v>
      </c>
      <c r="S107" s="148">
        <v>41573</v>
      </c>
      <c r="T107" s="34" t="s">
        <v>2609</v>
      </c>
      <c r="U107" s="34"/>
      <c r="V107" s="34" t="s">
        <v>2876</v>
      </c>
      <c r="W107" s="34"/>
    </row>
    <row r="108" spans="1:23" ht="45" customHeight="1">
      <c r="A108" s="46"/>
      <c r="B108" s="153">
        <v>99</v>
      </c>
      <c r="C108" s="457"/>
      <c r="D108" s="148">
        <v>41555</v>
      </c>
      <c r="E108" s="34" t="s">
        <v>2785</v>
      </c>
      <c r="F108" s="34" t="s">
        <v>2786</v>
      </c>
      <c r="G108" s="34" t="s">
        <v>1825</v>
      </c>
      <c r="H108" s="34" t="s">
        <v>2424</v>
      </c>
      <c r="I108" s="78"/>
      <c r="J108" s="34" t="s">
        <v>2891</v>
      </c>
      <c r="K108" s="34" t="s">
        <v>2939</v>
      </c>
      <c r="L108" s="34">
        <v>1</v>
      </c>
      <c r="M108" s="34">
        <f>L108*3</f>
        <v>3</v>
      </c>
      <c r="N108" s="34">
        <v>65</v>
      </c>
      <c r="O108" s="34">
        <v>10</v>
      </c>
      <c r="P108" s="84">
        <v>0</v>
      </c>
      <c r="Q108" s="110">
        <v>0</v>
      </c>
      <c r="R108" s="148">
        <v>41603</v>
      </c>
      <c r="S108" s="148">
        <v>41612</v>
      </c>
      <c r="T108" s="34" t="s">
        <v>2609</v>
      </c>
      <c r="U108" s="34"/>
      <c r="V108" s="34"/>
      <c r="W108" s="34"/>
    </row>
    <row r="109" spans="1:23" ht="45" customHeight="1">
      <c r="A109" s="46"/>
      <c r="B109" s="153">
        <v>100</v>
      </c>
      <c r="C109" s="458"/>
      <c r="D109" s="148">
        <v>41555</v>
      </c>
      <c r="E109" s="34" t="s">
        <v>2785</v>
      </c>
      <c r="F109" s="34" t="s">
        <v>2786</v>
      </c>
      <c r="G109" s="34" t="s">
        <v>1825</v>
      </c>
      <c r="H109" s="34" t="s">
        <v>2424</v>
      </c>
      <c r="I109" s="78" t="s">
        <v>2548</v>
      </c>
      <c r="J109" s="34" t="s">
        <v>2891</v>
      </c>
      <c r="K109" s="34" t="s">
        <v>2940</v>
      </c>
      <c r="L109" s="34">
        <v>1</v>
      </c>
      <c r="M109" s="34">
        <f>L109*3</f>
        <v>3</v>
      </c>
      <c r="N109" s="34">
        <v>65</v>
      </c>
      <c r="O109" s="34">
        <v>10</v>
      </c>
      <c r="P109" s="84">
        <v>0</v>
      </c>
      <c r="Q109" s="110">
        <v>0</v>
      </c>
      <c r="R109" s="148">
        <v>41603</v>
      </c>
      <c r="S109" s="148">
        <v>41612</v>
      </c>
      <c r="T109" s="34" t="s">
        <v>2609</v>
      </c>
      <c r="U109" s="34"/>
      <c r="V109" s="34"/>
      <c r="W109" s="34"/>
    </row>
    <row r="110" spans="1:23" s="65" customFormat="1" ht="27" customHeight="1">
      <c r="A110" s="46">
        <v>91</v>
      </c>
      <c r="B110" s="46">
        <v>101</v>
      </c>
      <c r="C110" s="147" t="s">
        <v>2009</v>
      </c>
      <c r="D110" s="146">
        <v>41555</v>
      </c>
      <c r="E110" s="34" t="s">
        <v>2010</v>
      </c>
      <c r="F110" s="34" t="s">
        <v>2011</v>
      </c>
      <c r="G110" s="34" t="s">
        <v>1807</v>
      </c>
      <c r="H110" s="34" t="s">
        <v>2466</v>
      </c>
      <c r="I110" s="78"/>
      <c r="J110" s="34" t="s">
        <v>41</v>
      </c>
      <c r="K110" s="34" t="s">
        <v>2013</v>
      </c>
      <c r="L110" s="34">
        <v>3</v>
      </c>
      <c r="M110" s="34">
        <f t="shared" si="2"/>
        <v>9</v>
      </c>
      <c r="N110" s="34" t="s">
        <v>2014</v>
      </c>
      <c r="O110" s="34">
        <v>30</v>
      </c>
      <c r="P110" s="84">
        <v>0</v>
      </c>
      <c r="Q110" s="84">
        <v>0</v>
      </c>
      <c r="R110" s="34"/>
      <c r="S110" s="34"/>
      <c r="T110" s="102"/>
      <c r="U110" s="102"/>
      <c r="V110" s="34"/>
      <c r="W110" s="34"/>
    </row>
    <row r="111" spans="1:23" ht="45" customHeight="1">
      <c r="A111" s="116">
        <v>92</v>
      </c>
      <c r="B111" s="153">
        <v>102</v>
      </c>
      <c r="C111" s="147" t="s">
        <v>3128</v>
      </c>
      <c r="D111" s="148">
        <v>41555</v>
      </c>
      <c r="E111" s="34" t="s">
        <v>2789</v>
      </c>
      <c r="F111" s="34" t="s">
        <v>2790</v>
      </c>
      <c r="G111" s="34" t="s">
        <v>1807</v>
      </c>
      <c r="H111" s="34" t="s">
        <v>2081</v>
      </c>
      <c r="I111" s="78"/>
      <c r="J111" s="34" t="s">
        <v>2944</v>
      </c>
      <c r="K111" s="98" t="s">
        <v>2945</v>
      </c>
      <c r="L111" s="34">
        <v>642</v>
      </c>
      <c r="M111" s="34">
        <f t="shared" si="2"/>
        <v>1926</v>
      </c>
      <c r="N111" s="34" t="s">
        <v>2946</v>
      </c>
      <c r="O111" s="34">
        <v>20</v>
      </c>
      <c r="P111" s="84">
        <v>40800</v>
      </c>
      <c r="Q111" s="84">
        <v>18000</v>
      </c>
      <c r="R111" s="148">
        <v>41572</v>
      </c>
      <c r="S111" s="148">
        <v>41591</v>
      </c>
      <c r="T111" s="34" t="s">
        <v>2609</v>
      </c>
      <c r="U111" s="34"/>
      <c r="V111" s="34" t="s">
        <v>2717</v>
      </c>
      <c r="W111" s="34"/>
    </row>
    <row r="112" spans="1:23" ht="45" customHeight="1">
      <c r="A112" s="46">
        <v>93</v>
      </c>
      <c r="B112" s="153">
        <v>103</v>
      </c>
      <c r="C112" s="456" t="s">
        <v>3129</v>
      </c>
      <c r="D112" s="148">
        <v>41564</v>
      </c>
      <c r="E112" s="34" t="s">
        <v>2785</v>
      </c>
      <c r="F112" s="34" t="s">
        <v>2786</v>
      </c>
      <c r="G112" s="34" t="s">
        <v>2028</v>
      </c>
      <c r="H112" s="34" t="s">
        <v>2478</v>
      </c>
      <c r="I112" s="78" t="s">
        <v>2549</v>
      </c>
      <c r="J112" s="34" t="s">
        <v>2947</v>
      </c>
      <c r="K112" s="34" t="s">
        <v>2948</v>
      </c>
      <c r="L112" s="34">
        <v>120</v>
      </c>
      <c r="M112" s="34">
        <f t="shared" si="2"/>
        <v>360</v>
      </c>
      <c r="N112" s="34">
        <v>100</v>
      </c>
      <c r="O112" s="34">
        <v>10</v>
      </c>
      <c r="P112" s="84">
        <v>272000</v>
      </c>
      <c r="Q112" s="84">
        <v>18000</v>
      </c>
      <c r="R112" s="148">
        <v>41576</v>
      </c>
      <c r="S112" s="148">
        <v>41586</v>
      </c>
      <c r="T112" s="34" t="s">
        <v>2609</v>
      </c>
      <c r="U112" s="34"/>
      <c r="V112" s="34" t="s">
        <v>2717</v>
      </c>
      <c r="W112" s="34"/>
    </row>
    <row r="113" spans="1:23" ht="45" customHeight="1">
      <c r="A113" s="46">
        <v>94</v>
      </c>
      <c r="B113" s="153">
        <v>104</v>
      </c>
      <c r="C113" s="457"/>
      <c r="D113" s="148">
        <v>41564</v>
      </c>
      <c r="E113" s="34" t="s">
        <v>2785</v>
      </c>
      <c r="F113" s="34" t="s">
        <v>2786</v>
      </c>
      <c r="G113" s="34" t="s">
        <v>1693</v>
      </c>
      <c r="H113" s="34" t="s">
        <v>2424</v>
      </c>
      <c r="I113" s="78" t="s">
        <v>2477</v>
      </c>
      <c r="J113" s="34" t="s">
        <v>2949</v>
      </c>
      <c r="K113" s="34">
        <v>397</v>
      </c>
      <c r="L113" s="34">
        <v>1</v>
      </c>
      <c r="M113" s="34">
        <f t="shared" si="2"/>
        <v>3</v>
      </c>
      <c r="N113" s="34">
        <v>63</v>
      </c>
      <c r="O113" s="34">
        <v>10</v>
      </c>
      <c r="P113" s="84">
        <v>0</v>
      </c>
      <c r="Q113" s="84">
        <v>0</v>
      </c>
      <c r="R113" s="148">
        <v>41570</v>
      </c>
      <c r="S113" s="148">
        <v>41580</v>
      </c>
      <c r="T113" s="34" t="s">
        <v>2609</v>
      </c>
      <c r="U113" s="34"/>
      <c r="V113" s="34"/>
      <c r="W113" s="34"/>
    </row>
    <row r="114" spans="1:23" ht="45" customHeight="1">
      <c r="A114" s="46">
        <v>95</v>
      </c>
      <c r="B114" s="153">
        <v>105</v>
      </c>
      <c r="C114" s="458"/>
      <c r="D114" s="148">
        <v>41564</v>
      </c>
      <c r="E114" s="34" t="s">
        <v>2785</v>
      </c>
      <c r="F114" s="34" t="s">
        <v>2786</v>
      </c>
      <c r="G114" s="34" t="s">
        <v>2029</v>
      </c>
      <c r="H114" s="34" t="s">
        <v>2424</v>
      </c>
      <c r="I114" s="78"/>
      <c r="J114" s="34" t="s">
        <v>2950</v>
      </c>
      <c r="K114" s="34">
        <v>652</v>
      </c>
      <c r="L114" s="34">
        <v>1</v>
      </c>
      <c r="M114" s="34">
        <f t="shared" si="2"/>
        <v>3</v>
      </c>
      <c r="N114" s="34">
        <v>63</v>
      </c>
      <c r="O114" s="34">
        <v>10</v>
      </c>
      <c r="P114" s="84">
        <v>0</v>
      </c>
      <c r="Q114" s="84">
        <v>0</v>
      </c>
      <c r="R114" s="148">
        <v>41577</v>
      </c>
      <c r="S114" s="148">
        <v>41587</v>
      </c>
      <c r="T114" s="34" t="s">
        <v>2609</v>
      </c>
      <c r="U114" s="34"/>
      <c r="V114" s="34"/>
      <c r="W114" s="34"/>
    </row>
    <row r="115" spans="1:23" ht="45" customHeight="1">
      <c r="A115" s="46">
        <v>96</v>
      </c>
      <c r="B115" s="161">
        <v>106</v>
      </c>
      <c r="C115" s="456" t="s">
        <v>3130</v>
      </c>
      <c r="D115" s="148">
        <v>41564</v>
      </c>
      <c r="E115" s="34" t="s">
        <v>2919</v>
      </c>
      <c r="F115" s="34" t="s">
        <v>2793</v>
      </c>
      <c r="G115" s="34" t="s">
        <v>1807</v>
      </c>
      <c r="H115" s="34" t="s">
        <v>2466</v>
      </c>
      <c r="I115" s="78"/>
      <c r="J115" s="34" t="s">
        <v>2951</v>
      </c>
      <c r="K115" s="83" t="s">
        <v>2952</v>
      </c>
      <c r="L115" s="34">
        <v>8</v>
      </c>
      <c r="M115" s="34">
        <f t="shared" si="2"/>
        <v>24</v>
      </c>
      <c r="N115" s="34">
        <v>50</v>
      </c>
      <c r="O115" s="34">
        <v>5</v>
      </c>
      <c r="P115" s="84">
        <v>9100</v>
      </c>
      <c r="Q115" s="84">
        <v>0</v>
      </c>
      <c r="R115" s="148">
        <v>41571</v>
      </c>
      <c r="S115" s="148">
        <v>41575</v>
      </c>
      <c r="T115" s="34" t="s">
        <v>2609</v>
      </c>
      <c r="U115" s="34"/>
      <c r="V115" s="34" t="s">
        <v>2953</v>
      </c>
      <c r="W115" s="34"/>
    </row>
    <row r="116" spans="1:23" ht="45" customHeight="1">
      <c r="A116" s="46">
        <v>97</v>
      </c>
      <c r="B116" s="153">
        <v>107</v>
      </c>
      <c r="C116" s="457"/>
      <c r="D116" s="148">
        <v>41564</v>
      </c>
      <c r="E116" s="34" t="s">
        <v>2919</v>
      </c>
      <c r="F116" s="34" t="s">
        <v>2038</v>
      </c>
      <c r="G116" s="34" t="s">
        <v>1807</v>
      </c>
      <c r="H116" s="34" t="s">
        <v>2466</v>
      </c>
      <c r="I116" s="78" t="s">
        <v>2511</v>
      </c>
      <c r="J116" s="34" t="s">
        <v>2954</v>
      </c>
      <c r="K116" s="34" t="s">
        <v>2955</v>
      </c>
      <c r="L116" s="34">
        <v>6</v>
      </c>
      <c r="M116" s="34">
        <f t="shared" si="2"/>
        <v>18</v>
      </c>
      <c r="N116" s="34">
        <v>50</v>
      </c>
      <c r="O116" s="34">
        <v>5</v>
      </c>
      <c r="P116" s="84">
        <v>6800</v>
      </c>
      <c r="Q116" s="84">
        <v>0</v>
      </c>
      <c r="R116" s="148">
        <v>41571</v>
      </c>
      <c r="S116" s="148">
        <v>41575</v>
      </c>
      <c r="T116" s="34" t="s">
        <v>2609</v>
      </c>
      <c r="U116" s="34"/>
      <c r="V116" s="34" t="s">
        <v>2953</v>
      </c>
      <c r="W116" s="34"/>
    </row>
    <row r="117" spans="1:23" ht="45" customHeight="1">
      <c r="A117" s="46">
        <v>98</v>
      </c>
      <c r="B117" s="153">
        <v>108</v>
      </c>
      <c r="C117" s="458"/>
      <c r="D117" s="148">
        <v>41564</v>
      </c>
      <c r="E117" s="34" t="s">
        <v>2941</v>
      </c>
      <c r="F117" s="34" t="s">
        <v>2038</v>
      </c>
      <c r="G117" s="34" t="s">
        <v>1807</v>
      </c>
      <c r="H117" s="34" t="s">
        <v>2466</v>
      </c>
      <c r="I117" s="78"/>
      <c r="J117" s="34" t="s">
        <v>2949</v>
      </c>
      <c r="K117" s="34" t="s">
        <v>2956</v>
      </c>
      <c r="L117" s="34">
        <v>4</v>
      </c>
      <c r="M117" s="34">
        <f t="shared" si="2"/>
        <v>12</v>
      </c>
      <c r="N117" s="34">
        <v>50</v>
      </c>
      <c r="O117" s="34">
        <v>5</v>
      </c>
      <c r="P117" s="84">
        <v>4500</v>
      </c>
      <c r="Q117" s="84">
        <v>0</v>
      </c>
      <c r="R117" s="148">
        <v>41571</v>
      </c>
      <c r="S117" s="148">
        <v>41575</v>
      </c>
      <c r="T117" s="34" t="s">
        <v>2609</v>
      </c>
      <c r="U117" s="34"/>
      <c r="V117" s="34"/>
      <c r="W117" s="34"/>
    </row>
    <row r="118" spans="1:23" ht="45" customHeight="1">
      <c r="A118" s="46">
        <v>99</v>
      </c>
      <c r="B118" s="153">
        <v>109</v>
      </c>
      <c r="C118" s="147" t="s">
        <v>3131</v>
      </c>
      <c r="D118" s="148">
        <v>41564</v>
      </c>
      <c r="E118" s="34" t="s">
        <v>2942</v>
      </c>
      <c r="F118" s="34" t="s">
        <v>2943</v>
      </c>
      <c r="G118" s="34" t="s">
        <v>1807</v>
      </c>
      <c r="H118" s="34" t="s">
        <v>2466</v>
      </c>
      <c r="I118" s="78"/>
      <c r="J118" s="34" t="s">
        <v>2957</v>
      </c>
      <c r="K118" s="83" t="s">
        <v>2958</v>
      </c>
      <c r="L118" s="34">
        <v>6</v>
      </c>
      <c r="M118" s="34">
        <f t="shared" si="2"/>
        <v>18</v>
      </c>
      <c r="N118" s="34">
        <v>660</v>
      </c>
      <c r="O118" s="34">
        <v>60</v>
      </c>
      <c r="P118" s="84">
        <v>81000</v>
      </c>
      <c r="Q118" s="84">
        <v>0</v>
      </c>
      <c r="R118" s="148">
        <v>41569</v>
      </c>
      <c r="S118" s="148">
        <v>41608</v>
      </c>
      <c r="T118" s="34" t="s">
        <v>2609</v>
      </c>
      <c r="U118" s="34"/>
      <c r="V118" s="34" t="s">
        <v>2953</v>
      </c>
      <c r="W118" s="34"/>
    </row>
    <row r="119" spans="1:23" s="65" customFormat="1" ht="27" customHeight="1">
      <c r="A119" s="46">
        <v>100</v>
      </c>
      <c r="B119" s="46">
        <v>110</v>
      </c>
      <c r="C119" s="456" t="s">
        <v>2036</v>
      </c>
      <c r="D119" s="146">
        <v>41564</v>
      </c>
      <c r="E119" s="34" t="s">
        <v>1931</v>
      </c>
      <c r="F119" s="34" t="s">
        <v>2049</v>
      </c>
      <c r="G119" s="34" t="s">
        <v>1807</v>
      </c>
      <c r="H119" s="34" t="s">
        <v>2466</v>
      </c>
      <c r="I119" s="78" t="s">
        <v>2479</v>
      </c>
      <c r="J119" s="34" t="s">
        <v>18</v>
      </c>
      <c r="K119" s="34">
        <v>4533</v>
      </c>
      <c r="L119" s="34">
        <v>3</v>
      </c>
      <c r="M119" s="34">
        <f t="shared" si="2"/>
        <v>9</v>
      </c>
      <c r="N119" s="34">
        <v>800</v>
      </c>
      <c r="O119" s="34">
        <v>30</v>
      </c>
      <c r="P119" s="84">
        <v>0</v>
      </c>
      <c r="Q119" s="84">
        <v>0</v>
      </c>
      <c r="R119" s="34"/>
      <c r="S119" s="34"/>
      <c r="T119" s="102"/>
      <c r="U119" s="102"/>
      <c r="V119" s="34"/>
      <c r="W119" s="34"/>
    </row>
    <row r="120" spans="1:23" s="65" customFormat="1" ht="27" customHeight="1">
      <c r="A120" s="46">
        <v>101</v>
      </c>
      <c r="B120" s="46">
        <v>111</v>
      </c>
      <c r="C120" s="458"/>
      <c r="D120" s="146">
        <v>41564</v>
      </c>
      <c r="E120" s="34" t="s">
        <v>1931</v>
      </c>
      <c r="F120" s="34" t="s">
        <v>2049</v>
      </c>
      <c r="G120" s="34" t="s">
        <v>1807</v>
      </c>
      <c r="H120" s="34" t="s">
        <v>2466</v>
      </c>
      <c r="I120" s="78" t="s">
        <v>2480</v>
      </c>
      <c r="J120" s="34" t="s">
        <v>18</v>
      </c>
      <c r="K120" s="34">
        <v>4536</v>
      </c>
      <c r="L120" s="34">
        <v>3</v>
      </c>
      <c r="M120" s="34">
        <f t="shared" si="2"/>
        <v>9</v>
      </c>
      <c r="N120" s="34">
        <v>800</v>
      </c>
      <c r="O120" s="34">
        <v>30</v>
      </c>
      <c r="P120" s="84">
        <v>0</v>
      </c>
      <c r="Q120" s="84">
        <v>0</v>
      </c>
      <c r="R120" s="34"/>
      <c r="S120" s="34"/>
      <c r="T120" s="102"/>
      <c r="U120" s="102"/>
      <c r="V120" s="34"/>
      <c r="W120" s="34"/>
    </row>
    <row r="121" spans="1:23" ht="45" customHeight="1">
      <c r="A121" s="46">
        <v>102</v>
      </c>
      <c r="B121" s="153">
        <v>112</v>
      </c>
      <c r="C121" s="456" t="s">
        <v>3132</v>
      </c>
      <c r="D121" s="148">
        <v>41575</v>
      </c>
      <c r="E121" s="34" t="s">
        <v>2959</v>
      </c>
      <c r="F121" s="34" t="s">
        <v>2960</v>
      </c>
      <c r="G121" s="34" t="s">
        <v>2003</v>
      </c>
      <c r="H121" s="34" t="s">
        <v>2475</v>
      </c>
      <c r="I121" s="78" t="s">
        <v>2482</v>
      </c>
      <c r="J121" s="34" t="s">
        <v>2951</v>
      </c>
      <c r="K121" s="34">
        <v>6819</v>
      </c>
      <c r="L121" s="34">
        <v>4</v>
      </c>
      <c r="M121" s="34">
        <f t="shared" si="2"/>
        <v>12</v>
      </c>
      <c r="N121" s="34">
        <v>63</v>
      </c>
      <c r="O121" s="34">
        <v>10</v>
      </c>
      <c r="P121" s="84">
        <v>9000</v>
      </c>
      <c r="Q121" s="84">
        <v>0</v>
      </c>
      <c r="R121" s="148">
        <v>41589</v>
      </c>
      <c r="S121" s="148">
        <v>41598</v>
      </c>
      <c r="T121" s="34" t="s">
        <v>2609</v>
      </c>
      <c r="U121" s="34"/>
      <c r="V121" s="34"/>
      <c r="W121" s="34"/>
    </row>
    <row r="122" spans="1:23" ht="45" customHeight="1">
      <c r="A122" s="46">
        <v>103</v>
      </c>
      <c r="B122" s="153">
        <v>113</v>
      </c>
      <c r="C122" s="457"/>
      <c r="D122" s="148">
        <v>41575</v>
      </c>
      <c r="E122" s="34" t="s">
        <v>2959</v>
      </c>
      <c r="F122" s="34" t="s">
        <v>2960</v>
      </c>
      <c r="G122" s="34" t="s">
        <v>1102</v>
      </c>
      <c r="H122" s="34" t="s">
        <v>2424</v>
      </c>
      <c r="I122" s="78" t="s">
        <v>2481</v>
      </c>
      <c r="J122" s="34" t="s">
        <v>2962</v>
      </c>
      <c r="K122" s="34" t="s">
        <v>2963</v>
      </c>
      <c r="L122" s="34">
        <v>6</v>
      </c>
      <c r="M122" s="34">
        <f t="shared" si="2"/>
        <v>18</v>
      </c>
      <c r="N122" s="34">
        <v>63</v>
      </c>
      <c r="O122" s="34">
        <v>10</v>
      </c>
      <c r="P122" s="84">
        <v>13600</v>
      </c>
      <c r="Q122" s="84">
        <v>0</v>
      </c>
      <c r="R122" s="148">
        <v>41582</v>
      </c>
      <c r="S122" s="148">
        <v>41591</v>
      </c>
      <c r="T122" s="34" t="s">
        <v>2609</v>
      </c>
      <c r="U122" s="34"/>
      <c r="V122" s="34" t="s">
        <v>2953</v>
      </c>
      <c r="W122" s="34"/>
    </row>
    <row r="123" spans="1:23" ht="45" customHeight="1">
      <c r="A123" s="46">
        <v>104</v>
      </c>
      <c r="B123" s="153">
        <v>114</v>
      </c>
      <c r="C123" s="457"/>
      <c r="D123" s="148">
        <v>41575</v>
      </c>
      <c r="E123" s="34" t="s">
        <v>2959</v>
      </c>
      <c r="F123" s="34" t="s">
        <v>2960</v>
      </c>
      <c r="G123" s="34" t="s">
        <v>1007</v>
      </c>
      <c r="H123" s="34" t="s">
        <v>2424</v>
      </c>
      <c r="I123" s="78"/>
      <c r="J123" s="34" t="s">
        <v>2954</v>
      </c>
      <c r="K123" s="34" t="s">
        <v>2964</v>
      </c>
      <c r="L123" s="34">
        <v>6</v>
      </c>
      <c r="M123" s="34">
        <f t="shared" si="2"/>
        <v>18</v>
      </c>
      <c r="N123" s="34">
        <v>63</v>
      </c>
      <c r="O123" s="34">
        <v>10</v>
      </c>
      <c r="P123" s="84">
        <v>13600</v>
      </c>
      <c r="Q123" s="84">
        <v>0</v>
      </c>
      <c r="R123" s="148">
        <v>41584</v>
      </c>
      <c r="S123" s="148">
        <v>41593</v>
      </c>
      <c r="T123" s="34" t="s">
        <v>2609</v>
      </c>
      <c r="U123" s="34"/>
      <c r="V123" s="34" t="s">
        <v>2953</v>
      </c>
      <c r="W123" s="34"/>
    </row>
    <row r="124" spans="1:23" ht="45" customHeight="1">
      <c r="A124" s="46">
        <v>105</v>
      </c>
      <c r="B124" s="153">
        <v>115</v>
      </c>
      <c r="C124" s="457"/>
      <c r="D124" s="148">
        <v>41575</v>
      </c>
      <c r="E124" s="34" t="s">
        <v>2959</v>
      </c>
      <c r="F124" s="34" t="s">
        <v>2960</v>
      </c>
      <c r="G124" s="34" t="s">
        <v>2007</v>
      </c>
      <c r="H124" s="34" t="s">
        <v>2424</v>
      </c>
      <c r="I124" s="78" t="s">
        <v>2483</v>
      </c>
      <c r="J124" s="34" t="s">
        <v>2957</v>
      </c>
      <c r="K124" s="34" t="s">
        <v>2965</v>
      </c>
      <c r="L124" s="34">
        <v>45</v>
      </c>
      <c r="M124" s="34">
        <f t="shared" si="2"/>
        <v>135</v>
      </c>
      <c r="N124" s="34">
        <v>63</v>
      </c>
      <c r="O124" s="34">
        <v>10</v>
      </c>
      <c r="P124" s="84">
        <v>102000</v>
      </c>
      <c r="Q124" s="84">
        <v>18000</v>
      </c>
      <c r="R124" s="148">
        <v>41590</v>
      </c>
      <c r="S124" s="148">
        <v>41599</v>
      </c>
      <c r="T124" s="34" t="s">
        <v>2609</v>
      </c>
      <c r="U124" s="34"/>
      <c r="V124" s="34" t="s">
        <v>2717</v>
      </c>
      <c r="W124" s="34"/>
    </row>
    <row r="125" spans="1:23" ht="45" customHeight="1">
      <c r="A125" s="46">
        <v>106</v>
      </c>
      <c r="B125" s="153">
        <v>116</v>
      </c>
      <c r="C125" s="457"/>
      <c r="D125" s="148">
        <v>41575</v>
      </c>
      <c r="E125" s="34" t="s">
        <v>2961</v>
      </c>
      <c r="F125" s="34" t="s">
        <v>2960</v>
      </c>
      <c r="G125" s="34" t="s">
        <v>2052</v>
      </c>
      <c r="H125" s="34" t="s">
        <v>2478</v>
      </c>
      <c r="I125" s="78" t="s">
        <v>2484</v>
      </c>
      <c r="J125" s="34" t="s">
        <v>2951</v>
      </c>
      <c r="K125" s="83" t="s">
        <v>2966</v>
      </c>
      <c r="L125" s="34">
        <v>40</v>
      </c>
      <c r="M125" s="34">
        <f t="shared" si="2"/>
        <v>120</v>
      </c>
      <c r="N125" s="34">
        <v>500</v>
      </c>
      <c r="O125" s="34">
        <v>30</v>
      </c>
      <c r="P125" s="84">
        <v>274100</v>
      </c>
      <c r="Q125" s="84">
        <v>18000</v>
      </c>
      <c r="R125" s="148">
        <v>41587</v>
      </c>
      <c r="S125" s="148">
        <v>41616</v>
      </c>
      <c r="T125" s="34" t="s">
        <v>2609</v>
      </c>
      <c r="U125" s="34"/>
      <c r="V125" s="34" t="s">
        <v>2717</v>
      </c>
      <c r="W125" s="34"/>
    </row>
    <row r="126" spans="1:23" ht="45" customHeight="1">
      <c r="A126" s="46">
        <v>107</v>
      </c>
      <c r="B126" s="153">
        <v>117</v>
      </c>
      <c r="C126" s="457"/>
      <c r="D126" s="148">
        <v>41575</v>
      </c>
      <c r="E126" s="34" t="s">
        <v>2961</v>
      </c>
      <c r="F126" s="34" t="s">
        <v>2960</v>
      </c>
      <c r="G126" s="34" t="s">
        <v>2052</v>
      </c>
      <c r="H126" s="34" t="s">
        <v>2478</v>
      </c>
      <c r="I126" s="78" t="s">
        <v>2550</v>
      </c>
      <c r="J126" s="34" t="s">
        <v>2954</v>
      </c>
      <c r="K126" s="34" t="s">
        <v>2967</v>
      </c>
      <c r="L126" s="34">
        <v>240</v>
      </c>
      <c r="M126" s="34">
        <f t="shared" si="2"/>
        <v>720</v>
      </c>
      <c r="N126" s="34">
        <v>315</v>
      </c>
      <c r="O126" s="34">
        <v>10</v>
      </c>
      <c r="P126" s="84">
        <v>55700</v>
      </c>
      <c r="Q126" s="84">
        <v>27000</v>
      </c>
      <c r="R126" s="148">
        <v>41577</v>
      </c>
      <c r="S126" s="148">
        <v>41587</v>
      </c>
      <c r="T126" s="34" t="s">
        <v>2609</v>
      </c>
      <c r="U126" s="34"/>
      <c r="V126" s="34" t="s">
        <v>2717</v>
      </c>
      <c r="W126" s="34"/>
    </row>
    <row r="127" spans="1:23" ht="45" customHeight="1">
      <c r="A127" s="46">
        <v>108</v>
      </c>
      <c r="B127" s="153">
        <v>118</v>
      </c>
      <c r="C127" s="458"/>
      <c r="D127" s="148">
        <v>41575</v>
      </c>
      <c r="E127" s="34" t="s">
        <v>2961</v>
      </c>
      <c r="F127" s="34" t="s">
        <v>2960</v>
      </c>
      <c r="G127" s="34" t="s">
        <v>2052</v>
      </c>
      <c r="H127" s="34" t="s">
        <v>2478</v>
      </c>
      <c r="I127" s="78"/>
      <c r="J127" s="34" t="s">
        <v>2968</v>
      </c>
      <c r="K127" s="100" t="s">
        <v>2969</v>
      </c>
      <c r="L127" s="34">
        <v>1020</v>
      </c>
      <c r="M127" s="34">
        <f t="shared" si="2"/>
        <v>3060</v>
      </c>
      <c r="N127" s="34">
        <v>150</v>
      </c>
      <c r="O127" s="34">
        <v>15</v>
      </c>
      <c r="P127" s="84">
        <v>3476500</v>
      </c>
      <c r="Q127" s="84">
        <v>45000</v>
      </c>
      <c r="R127" s="148">
        <v>41594</v>
      </c>
      <c r="S127" s="148">
        <v>41608</v>
      </c>
      <c r="T127" s="34" t="s">
        <v>2609</v>
      </c>
      <c r="U127" s="34"/>
      <c r="V127" s="34" t="s">
        <v>2717</v>
      </c>
      <c r="W127" s="34"/>
    </row>
    <row r="128" spans="1:23" ht="45" customHeight="1">
      <c r="A128" s="46">
        <v>109</v>
      </c>
      <c r="B128" s="153">
        <v>119</v>
      </c>
      <c r="C128" s="456" t="s">
        <v>3133</v>
      </c>
      <c r="D128" s="148">
        <v>41582</v>
      </c>
      <c r="E128" s="34" t="s">
        <v>2961</v>
      </c>
      <c r="F128" s="34" t="s">
        <v>2960</v>
      </c>
      <c r="G128" s="34" t="s">
        <v>2065</v>
      </c>
      <c r="H128" s="34" t="s">
        <v>2424</v>
      </c>
      <c r="I128" s="78" t="s">
        <v>2485</v>
      </c>
      <c r="J128" s="34" t="s">
        <v>2957</v>
      </c>
      <c r="K128" s="34" t="s">
        <v>2970</v>
      </c>
      <c r="L128" s="34">
        <v>1</v>
      </c>
      <c r="M128" s="34">
        <f t="shared" si="2"/>
        <v>3</v>
      </c>
      <c r="N128" s="34">
        <v>63</v>
      </c>
      <c r="O128" s="34">
        <v>10</v>
      </c>
      <c r="P128" s="84">
        <v>0</v>
      </c>
      <c r="Q128" s="84">
        <v>0</v>
      </c>
      <c r="R128" s="148">
        <v>41586</v>
      </c>
      <c r="S128" s="148">
        <v>41595</v>
      </c>
      <c r="T128" s="34" t="s">
        <v>2609</v>
      </c>
      <c r="U128" s="34"/>
      <c r="V128" s="34"/>
      <c r="W128" s="34"/>
    </row>
    <row r="129" spans="1:23" ht="45" customHeight="1">
      <c r="A129" s="46">
        <v>110</v>
      </c>
      <c r="B129" s="153">
        <v>120</v>
      </c>
      <c r="C129" s="458"/>
      <c r="D129" s="148">
        <v>41582</v>
      </c>
      <c r="E129" s="34" t="s">
        <v>2961</v>
      </c>
      <c r="F129" s="34" t="s">
        <v>2960</v>
      </c>
      <c r="G129" s="34" t="s">
        <v>2066</v>
      </c>
      <c r="H129" s="34" t="s">
        <v>2475</v>
      </c>
      <c r="I129" s="78" t="s">
        <v>2486</v>
      </c>
      <c r="J129" s="34" t="s">
        <v>2951</v>
      </c>
      <c r="K129" s="83" t="s">
        <v>2971</v>
      </c>
      <c r="L129" s="34">
        <v>1</v>
      </c>
      <c r="M129" s="34">
        <f t="shared" si="2"/>
        <v>3</v>
      </c>
      <c r="N129" s="34">
        <v>50</v>
      </c>
      <c r="O129" s="34">
        <v>5</v>
      </c>
      <c r="P129" s="84">
        <v>0</v>
      </c>
      <c r="Q129" s="84">
        <v>0</v>
      </c>
      <c r="R129" s="148">
        <v>41586</v>
      </c>
      <c r="S129" s="148">
        <v>41596</v>
      </c>
      <c r="T129" s="34" t="s">
        <v>2609</v>
      </c>
      <c r="U129" s="34"/>
      <c r="V129" s="34"/>
      <c r="W129" s="34"/>
    </row>
    <row r="130" spans="1:23" ht="45" customHeight="1">
      <c r="A130" s="46">
        <v>111</v>
      </c>
      <c r="B130" s="153">
        <v>121</v>
      </c>
      <c r="C130" s="456" t="s">
        <v>3134</v>
      </c>
      <c r="D130" s="148">
        <v>41591</v>
      </c>
      <c r="E130" s="34" t="s">
        <v>2961</v>
      </c>
      <c r="F130" s="34" t="s">
        <v>2960</v>
      </c>
      <c r="G130" s="34" t="s">
        <v>1988</v>
      </c>
      <c r="H130" s="34" t="s">
        <v>2478</v>
      </c>
      <c r="I130" s="78" t="s">
        <v>2488</v>
      </c>
      <c r="J130" s="34" t="s">
        <v>2968</v>
      </c>
      <c r="K130" s="34" t="s">
        <v>2972</v>
      </c>
      <c r="L130" s="34">
        <f>1027+12</f>
        <v>1039</v>
      </c>
      <c r="M130" s="34">
        <f t="shared" si="2"/>
        <v>3117</v>
      </c>
      <c r="N130" s="34">
        <v>150</v>
      </c>
      <c r="O130" s="34">
        <v>15</v>
      </c>
      <c r="P130" s="84">
        <v>45000</v>
      </c>
      <c r="Q130" s="84">
        <v>0</v>
      </c>
      <c r="R130" s="148">
        <v>41598</v>
      </c>
      <c r="S130" s="148">
        <v>41612</v>
      </c>
      <c r="T130" s="34" t="s">
        <v>2609</v>
      </c>
      <c r="U130" s="34"/>
      <c r="V130" s="34" t="s">
        <v>2717</v>
      </c>
      <c r="W130" s="34"/>
    </row>
    <row r="131" spans="1:23" ht="45" customHeight="1">
      <c r="A131" s="46">
        <v>112</v>
      </c>
      <c r="B131" s="153">
        <v>122</v>
      </c>
      <c r="C131" s="457"/>
      <c r="D131" s="148">
        <v>41591</v>
      </c>
      <c r="E131" s="34" t="s">
        <v>2959</v>
      </c>
      <c r="F131" s="34" t="s">
        <v>2960</v>
      </c>
      <c r="G131" s="34" t="s">
        <v>2073</v>
      </c>
      <c r="H131" s="34" t="s">
        <v>2424</v>
      </c>
      <c r="I131" s="78" t="s">
        <v>2551</v>
      </c>
      <c r="J131" s="34" t="s">
        <v>2957</v>
      </c>
      <c r="K131" s="34" t="s">
        <v>2973</v>
      </c>
      <c r="L131" s="34">
        <v>3</v>
      </c>
      <c r="M131" s="34">
        <f t="shared" si="2"/>
        <v>9</v>
      </c>
      <c r="N131" s="34">
        <v>63</v>
      </c>
      <c r="O131" s="34">
        <v>10</v>
      </c>
      <c r="P131" s="84">
        <v>0</v>
      </c>
      <c r="Q131" s="84">
        <v>0</v>
      </c>
      <c r="R131" s="148">
        <v>41598</v>
      </c>
      <c r="S131" s="148">
        <v>41608</v>
      </c>
      <c r="T131" s="34" t="s">
        <v>2609</v>
      </c>
      <c r="U131" s="34"/>
      <c r="V131" s="34"/>
      <c r="W131" s="34"/>
    </row>
    <row r="132" spans="1:23" s="65" customFormat="1" ht="27" customHeight="1">
      <c r="A132" s="46">
        <v>113</v>
      </c>
      <c r="B132" s="46">
        <v>123</v>
      </c>
      <c r="C132" s="458"/>
      <c r="D132" s="146">
        <v>41591</v>
      </c>
      <c r="E132" s="34" t="s">
        <v>1768</v>
      </c>
      <c r="F132" s="34" t="s">
        <v>1469</v>
      </c>
      <c r="G132" s="34" t="s">
        <v>2074</v>
      </c>
      <c r="H132" s="34" t="s">
        <v>2424</v>
      </c>
      <c r="I132" s="78" t="s">
        <v>2487</v>
      </c>
      <c r="J132" s="34" t="s">
        <v>782</v>
      </c>
      <c r="K132" s="34">
        <v>852</v>
      </c>
      <c r="L132" s="34">
        <v>2</v>
      </c>
      <c r="M132" s="34">
        <f t="shared" si="2"/>
        <v>6</v>
      </c>
      <c r="N132" s="34">
        <v>63</v>
      </c>
      <c r="O132" s="34">
        <v>10</v>
      </c>
      <c r="P132" s="84">
        <v>0</v>
      </c>
      <c r="Q132" s="84">
        <v>0</v>
      </c>
      <c r="R132" s="34"/>
      <c r="S132" s="34"/>
      <c r="T132" s="102"/>
      <c r="U132" s="102"/>
      <c r="V132" s="34"/>
      <c r="W132" s="34"/>
    </row>
    <row r="133" spans="1:23" ht="45" customHeight="1">
      <c r="A133" s="46">
        <v>114</v>
      </c>
      <c r="B133" s="153">
        <v>124</v>
      </c>
      <c r="C133" s="456" t="s">
        <v>3135</v>
      </c>
      <c r="D133" s="148">
        <v>41591</v>
      </c>
      <c r="E133" s="34" t="s">
        <v>2974</v>
      </c>
      <c r="F133" s="34" t="s">
        <v>2975</v>
      </c>
      <c r="G133" s="34" t="s">
        <v>2081</v>
      </c>
      <c r="H133" s="34" t="s">
        <v>2466</v>
      </c>
      <c r="I133" s="78"/>
      <c r="J133" s="34" t="s">
        <v>2832</v>
      </c>
      <c r="K133" s="34" t="s">
        <v>2983</v>
      </c>
      <c r="L133" s="34">
        <v>740</v>
      </c>
      <c r="M133" s="34">
        <f t="shared" ref="M133:M140" si="3">L133*1.5</f>
        <v>1110</v>
      </c>
      <c r="N133" s="34" t="s">
        <v>2984</v>
      </c>
      <c r="O133" s="34">
        <v>10</v>
      </c>
      <c r="P133" s="84">
        <v>844800</v>
      </c>
      <c r="Q133" s="84">
        <v>36000</v>
      </c>
      <c r="R133" s="148">
        <v>41593</v>
      </c>
      <c r="S133" s="148">
        <v>41602</v>
      </c>
      <c r="T133" s="34" t="s">
        <v>2609</v>
      </c>
      <c r="U133" s="34"/>
      <c r="V133" s="34" t="s">
        <v>2717</v>
      </c>
      <c r="W133" s="34"/>
    </row>
    <row r="134" spans="1:23" ht="45" customHeight="1">
      <c r="A134" s="46">
        <v>115</v>
      </c>
      <c r="B134" s="153">
        <v>125</v>
      </c>
      <c r="C134" s="458"/>
      <c r="D134" s="148">
        <v>41591</v>
      </c>
      <c r="E134" s="34" t="s">
        <v>2974</v>
      </c>
      <c r="F134" s="34" t="s">
        <v>2975</v>
      </c>
      <c r="G134" s="34" t="s">
        <v>2081</v>
      </c>
      <c r="H134" s="34" t="s">
        <v>2466</v>
      </c>
      <c r="I134" s="78"/>
      <c r="J134" s="34" t="s">
        <v>2985</v>
      </c>
      <c r="K134" s="34" t="s">
        <v>2986</v>
      </c>
      <c r="L134" s="34">
        <v>540</v>
      </c>
      <c r="M134" s="34">
        <f t="shared" si="3"/>
        <v>810</v>
      </c>
      <c r="N134" s="34" t="s">
        <v>2984</v>
      </c>
      <c r="O134" s="34">
        <v>10</v>
      </c>
      <c r="P134" s="84">
        <v>616500</v>
      </c>
      <c r="Q134" s="84">
        <v>27000</v>
      </c>
      <c r="R134" s="148">
        <v>41593</v>
      </c>
      <c r="S134" s="148">
        <v>41602</v>
      </c>
      <c r="T134" s="34" t="s">
        <v>2609</v>
      </c>
      <c r="U134" s="34"/>
      <c r="V134" s="34" t="s">
        <v>2717</v>
      </c>
      <c r="W134" s="34"/>
    </row>
    <row r="135" spans="1:23" ht="45" customHeight="1">
      <c r="A135" s="46">
        <v>116</v>
      </c>
      <c r="B135" s="153">
        <v>126</v>
      </c>
      <c r="C135" s="456" t="s">
        <v>3136</v>
      </c>
      <c r="D135" s="148">
        <v>41591</v>
      </c>
      <c r="E135" s="34" t="s">
        <v>2974</v>
      </c>
      <c r="F135" s="34" t="s">
        <v>2976</v>
      </c>
      <c r="G135" s="34" t="s">
        <v>2081</v>
      </c>
      <c r="H135" s="34" t="s">
        <v>2466</v>
      </c>
      <c r="I135" s="78"/>
      <c r="J135" s="34" t="s">
        <v>2832</v>
      </c>
      <c r="K135" s="34" t="s">
        <v>2983</v>
      </c>
      <c r="L135" s="34">
        <v>740</v>
      </c>
      <c r="M135" s="34">
        <f t="shared" si="3"/>
        <v>1110</v>
      </c>
      <c r="N135" s="34" t="s">
        <v>2984</v>
      </c>
      <c r="O135" s="34">
        <v>10</v>
      </c>
      <c r="P135" s="84">
        <v>844800</v>
      </c>
      <c r="Q135" s="84">
        <v>36000</v>
      </c>
      <c r="R135" s="148">
        <v>41593</v>
      </c>
      <c r="S135" s="148">
        <v>41602</v>
      </c>
      <c r="T135" s="34" t="s">
        <v>2609</v>
      </c>
      <c r="U135" s="34"/>
      <c r="V135" s="34" t="s">
        <v>2717</v>
      </c>
      <c r="W135" s="34"/>
    </row>
    <row r="136" spans="1:23" ht="45" customHeight="1">
      <c r="A136" s="46">
        <v>117</v>
      </c>
      <c r="B136" s="153">
        <v>127</v>
      </c>
      <c r="C136" s="458"/>
      <c r="D136" s="148">
        <v>41591</v>
      </c>
      <c r="E136" s="34" t="s">
        <v>2974</v>
      </c>
      <c r="F136" s="34" t="s">
        <v>2976</v>
      </c>
      <c r="G136" s="34" t="s">
        <v>2081</v>
      </c>
      <c r="H136" s="34" t="s">
        <v>2466</v>
      </c>
      <c r="I136" s="78"/>
      <c r="J136" s="34" t="s">
        <v>2985</v>
      </c>
      <c r="K136" s="34" t="s">
        <v>2986</v>
      </c>
      <c r="L136" s="34">
        <v>540</v>
      </c>
      <c r="M136" s="34">
        <f t="shared" si="3"/>
        <v>810</v>
      </c>
      <c r="N136" s="34" t="s">
        <v>2984</v>
      </c>
      <c r="O136" s="34">
        <v>10</v>
      </c>
      <c r="P136" s="84">
        <v>616500</v>
      </c>
      <c r="Q136" s="84">
        <v>27000</v>
      </c>
      <c r="R136" s="148">
        <v>41593</v>
      </c>
      <c r="S136" s="148">
        <v>41602</v>
      </c>
      <c r="T136" s="34" t="s">
        <v>2609</v>
      </c>
      <c r="U136" s="34"/>
      <c r="V136" s="34" t="s">
        <v>2717</v>
      </c>
      <c r="W136" s="34"/>
    </row>
    <row r="137" spans="1:23" ht="45" customHeight="1">
      <c r="A137" s="46">
        <v>118</v>
      </c>
      <c r="B137" s="153">
        <v>128</v>
      </c>
      <c r="C137" s="456" t="s">
        <v>3137</v>
      </c>
      <c r="D137" s="148">
        <v>41591</v>
      </c>
      <c r="E137" s="34" t="s">
        <v>2977</v>
      </c>
      <c r="F137" s="34" t="s">
        <v>2978</v>
      </c>
      <c r="G137" s="34" t="s">
        <v>2081</v>
      </c>
      <c r="H137" s="34" t="s">
        <v>2466</v>
      </c>
      <c r="I137" s="78"/>
      <c r="J137" s="34" t="s">
        <v>2987</v>
      </c>
      <c r="K137" s="34" t="s">
        <v>2988</v>
      </c>
      <c r="L137" s="34">
        <v>5</v>
      </c>
      <c r="M137" s="34">
        <f t="shared" si="3"/>
        <v>7.5</v>
      </c>
      <c r="N137" s="34" t="s">
        <v>2856</v>
      </c>
      <c r="O137" s="34">
        <v>5</v>
      </c>
      <c r="P137" s="84">
        <v>5800</v>
      </c>
      <c r="Q137" s="84">
        <v>0</v>
      </c>
      <c r="R137" s="148">
        <v>41598</v>
      </c>
      <c r="S137" s="148">
        <v>41602</v>
      </c>
      <c r="T137" s="34" t="s">
        <v>2821</v>
      </c>
      <c r="U137" s="34"/>
      <c r="V137" s="34" t="s">
        <v>2837</v>
      </c>
      <c r="W137" s="34"/>
    </row>
    <row r="138" spans="1:23" ht="45" customHeight="1">
      <c r="A138" s="46">
        <v>119</v>
      </c>
      <c r="B138" s="153">
        <v>129</v>
      </c>
      <c r="C138" s="457"/>
      <c r="D138" s="148">
        <v>41591</v>
      </c>
      <c r="E138" s="34" t="s">
        <v>2977</v>
      </c>
      <c r="F138" s="34" t="s">
        <v>2978</v>
      </c>
      <c r="G138" s="34" t="s">
        <v>2081</v>
      </c>
      <c r="H138" s="34" t="s">
        <v>2466</v>
      </c>
      <c r="I138" s="78"/>
      <c r="J138" s="34" t="s">
        <v>2854</v>
      </c>
      <c r="K138" s="34" t="s">
        <v>2989</v>
      </c>
      <c r="L138" s="34">
        <v>3</v>
      </c>
      <c r="M138" s="34">
        <f t="shared" si="3"/>
        <v>4.5</v>
      </c>
      <c r="N138" s="34" t="s">
        <v>2856</v>
      </c>
      <c r="O138" s="34">
        <v>5</v>
      </c>
      <c r="P138" s="84">
        <v>3500</v>
      </c>
      <c r="Q138" s="84">
        <v>0</v>
      </c>
      <c r="R138" s="148">
        <v>41598</v>
      </c>
      <c r="S138" s="148">
        <v>41602</v>
      </c>
      <c r="T138" s="34" t="s">
        <v>2821</v>
      </c>
      <c r="U138" s="34"/>
      <c r="V138" s="34"/>
      <c r="W138" s="34"/>
    </row>
    <row r="139" spans="1:23" ht="45" customHeight="1">
      <c r="A139" s="46"/>
      <c r="B139" s="153">
        <v>130</v>
      </c>
      <c r="C139" s="458"/>
      <c r="D139" s="148">
        <v>41591</v>
      </c>
      <c r="E139" s="34" t="s">
        <v>2977</v>
      </c>
      <c r="F139" s="34" t="s">
        <v>2978</v>
      </c>
      <c r="G139" s="34" t="s">
        <v>2081</v>
      </c>
      <c r="H139" s="34" t="s">
        <v>2466</v>
      </c>
      <c r="I139" s="78"/>
      <c r="J139" s="34" t="s">
        <v>2854</v>
      </c>
      <c r="K139" s="34" t="s">
        <v>2990</v>
      </c>
      <c r="L139" s="34">
        <v>3</v>
      </c>
      <c r="M139" s="34">
        <f t="shared" si="3"/>
        <v>4.5</v>
      </c>
      <c r="N139" s="34" t="s">
        <v>2856</v>
      </c>
      <c r="O139" s="34">
        <v>5</v>
      </c>
      <c r="P139" s="84">
        <v>3500</v>
      </c>
      <c r="Q139" s="84">
        <v>0</v>
      </c>
      <c r="R139" s="148">
        <v>41598</v>
      </c>
      <c r="S139" s="148">
        <v>41602</v>
      </c>
      <c r="T139" s="34" t="s">
        <v>2821</v>
      </c>
      <c r="U139" s="34"/>
      <c r="V139" s="34"/>
      <c r="W139" s="34"/>
    </row>
    <row r="140" spans="1:23" ht="45" customHeight="1">
      <c r="A140" s="46"/>
      <c r="B140" s="153">
        <v>131</v>
      </c>
      <c r="C140" s="147" t="s">
        <v>3138</v>
      </c>
      <c r="D140" s="148">
        <v>41591</v>
      </c>
      <c r="E140" s="34" t="s">
        <v>2979</v>
      </c>
      <c r="F140" s="34" t="s">
        <v>2980</v>
      </c>
      <c r="G140" s="34" t="s">
        <v>2099</v>
      </c>
      <c r="H140" s="34" t="s">
        <v>2489</v>
      </c>
      <c r="I140" s="78"/>
      <c r="J140" s="34" t="s">
        <v>2987</v>
      </c>
      <c r="K140" s="34" t="s">
        <v>2991</v>
      </c>
      <c r="L140" s="34">
        <v>3</v>
      </c>
      <c r="M140" s="34">
        <f t="shared" si="3"/>
        <v>4.5</v>
      </c>
      <c r="N140" s="34">
        <v>100</v>
      </c>
      <c r="O140" s="34">
        <v>5</v>
      </c>
      <c r="P140" s="84">
        <v>0</v>
      </c>
      <c r="Q140" s="84">
        <v>0</v>
      </c>
      <c r="R140" s="148"/>
      <c r="S140" s="148"/>
      <c r="T140" s="34" t="s">
        <v>2821</v>
      </c>
      <c r="U140" s="34"/>
      <c r="V140" s="34"/>
      <c r="W140" s="34"/>
    </row>
    <row r="141" spans="1:23" ht="45" customHeight="1">
      <c r="A141" s="46"/>
      <c r="B141" s="153">
        <v>132</v>
      </c>
      <c r="C141" s="456" t="s">
        <v>3139</v>
      </c>
      <c r="D141" s="148">
        <v>41597</v>
      </c>
      <c r="E141" s="34" t="s">
        <v>2981</v>
      </c>
      <c r="F141" s="34" t="s">
        <v>2982</v>
      </c>
      <c r="G141" s="34" t="s">
        <v>2103</v>
      </c>
      <c r="H141" s="34" t="s">
        <v>2424</v>
      </c>
      <c r="I141" s="78" t="s">
        <v>2490</v>
      </c>
      <c r="J141" s="34" t="s">
        <v>2039</v>
      </c>
      <c r="K141" s="34">
        <v>2082</v>
      </c>
      <c r="L141" s="34">
        <v>2</v>
      </c>
      <c r="M141" s="34">
        <f>L141*3</f>
        <v>6</v>
      </c>
      <c r="N141" s="34">
        <v>63</v>
      </c>
      <c r="O141" s="34">
        <v>10</v>
      </c>
      <c r="P141" s="84">
        <v>4500</v>
      </c>
      <c r="Q141" s="84">
        <v>0</v>
      </c>
      <c r="R141" s="148">
        <v>41604</v>
      </c>
      <c r="S141" s="148">
        <v>41613</v>
      </c>
      <c r="T141" s="34" t="s">
        <v>2609</v>
      </c>
      <c r="U141" s="34"/>
      <c r="V141" s="34"/>
      <c r="W141" s="34"/>
    </row>
    <row r="142" spans="1:23" ht="45" customHeight="1">
      <c r="A142" s="46"/>
      <c r="B142" s="153">
        <v>133</v>
      </c>
      <c r="C142" s="457"/>
      <c r="D142" s="148">
        <v>41597</v>
      </c>
      <c r="E142" s="34" t="s">
        <v>2981</v>
      </c>
      <c r="F142" s="34" t="s">
        <v>2982</v>
      </c>
      <c r="G142" s="34" t="s">
        <v>2105</v>
      </c>
      <c r="H142" s="34" t="s">
        <v>2424</v>
      </c>
      <c r="I142" s="78" t="s">
        <v>2491</v>
      </c>
      <c r="J142" s="34" t="s">
        <v>2987</v>
      </c>
      <c r="K142" s="34" t="s">
        <v>2992</v>
      </c>
      <c r="L142" s="34">
        <v>2</v>
      </c>
      <c r="M142" s="34">
        <f>L142*3</f>
        <v>6</v>
      </c>
      <c r="N142" s="34">
        <v>63</v>
      </c>
      <c r="O142" s="34">
        <v>10</v>
      </c>
      <c r="P142" s="84">
        <v>4500</v>
      </c>
      <c r="Q142" s="84">
        <v>0</v>
      </c>
      <c r="R142" s="148">
        <v>41606</v>
      </c>
      <c r="S142" s="148">
        <v>41615</v>
      </c>
      <c r="T142" s="34" t="s">
        <v>2609</v>
      </c>
      <c r="U142" s="34"/>
      <c r="V142" s="34"/>
      <c r="W142" s="34"/>
    </row>
    <row r="143" spans="1:23" ht="45" customHeight="1">
      <c r="A143" s="46"/>
      <c r="B143" s="153">
        <v>134</v>
      </c>
      <c r="C143" s="458"/>
      <c r="D143" s="148">
        <v>41597</v>
      </c>
      <c r="E143" s="34" t="s">
        <v>2981</v>
      </c>
      <c r="F143" s="34" t="s">
        <v>2982</v>
      </c>
      <c r="G143" s="34" t="s">
        <v>2107</v>
      </c>
      <c r="H143" s="34" t="s">
        <v>2424</v>
      </c>
      <c r="I143" s="78" t="s">
        <v>2492</v>
      </c>
      <c r="J143" s="34" t="s">
        <v>2993</v>
      </c>
      <c r="K143" s="34" t="s">
        <v>2994</v>
      </c>
      <c r="L143" s="34">
        <v>8</v>
      </c>
      <c r="M143" s="34">
        <f>L143*3</f>
        <v>24</v>
      </c>
      <c r="N143" s="34">
        <v>63</v>
      </c>
      <c r="O143" s="34">
        <v>10</v>
      </c>
      <c r="P143" s="84">
        <v>18000</v>
      </c>
      <c r="Q143" s="84">
        <v>0</v>
      </c>
      <c r="R143" s="148">
        <v>41605</v>
      </c>
      <c r="S143" s="148">
        <v>41614</v>
      </c>
      <c r="T143" s="34" t="s">
        <v>2609</v>
      </c>
      <c r="U143" s="34"/>
      <c r="V143" s="34" t="s">
        <v>2837</v>
      </c>
      <c r="W143" s="34"/>
    </row>
    <row r="144" spans="1:23" ht="45" customHeight="1">
      <c r="A144" s="46"/>
      <c r="B144" s="153">
        <v>137</v>
      </c>
      <c r="C144" s="456" t="s">
        <v>3140</v>
      </c>
      <c r="D144" s="148">
        <v>41597</v>
      </c>
      <c r="E144" s="34" t="s">
        <v>2974</v>
      </c>
      <c r="F144" s="34" t="s">
        <v>2978</v>
      </c>
      <c r="G144" s="34" t="s">
        <v>2081</v>
      </c>
      <c r="H144" s="34" t="s">
        <v>2466</v>
      </c>
      <c r="I144" s="78" t="s">
        <v>2493</v>
      </c>
      <c r="J144" s="34" t="s">
        <v>2039</v>
      </c>
      <c r="K144" s="83" t="s">
        <v>2995</v>
      </c>
      <c r="L144" s="34">
        <v>3</v>
      </c>
      <c r="M144" s="34">
        <f>L144*3</f>
        <v>9</v>
      </c>
      <c r="N144" s="34" t="s">
        <v>1948</v>
      </c>
      <c r="O144" s="34">
        <v>5</v>
      </c>
      <c r="P144" s="84">
        <v>3400</v>
      </c>
      <c r="Q144" s="84">
        <v>0</v>
      </c>
      <c r="R144" s="148">
        <v>41603</v>
      </c>
      <c r="S144" s="148">
        <v>41607</v>
      </c>
      <c r="T144" s="34" t="s">
        <v>2918</v>
      </c>
      <c r="U144" s="34"/>
      <c r="V144" s="34"/>
      <c r="W144" s="34"/>
    </row>
    <row r="145" spans="1:23" ht="45" customHeight="1">
      <c r="A145" s="46"/>
      <c r="B145" s="153">
        <v>138</v>
      </c>
      <c r="C145" s="457"/>
      <c r="D145" s="148">
        <v>41597</v>
      </c>
      <c r="E145" s="34" t="s">
        <v>2974</v>
      </c>
      <c r="F145" s="34" t="s">
        <v>2978</v>
      </c>
      <c r="G145" s="34" t="s">
        <v>2081</v>
      </c>
      <c r="H145" s="34" t="s">
        <v>2466</v>
      </c>
      <c r="I145" s="78" t="s">
        <v>2494</v>
      </c>
      <c r="J145" s="34" t="s">
        <v>2039</v>
      </c>
      <c r="K145" s="34">
        <v>6085</v>
      </c>
      <c r="L145" s="34">
        <v>2</v>
      </c>
      <c r="M145" s="34">
        <f t="shared" ref="M145:M156" si="4">L145*3</f>
        <v>6</v>
      </c>
      <c r="N145" s="34" t="s">
        <v>1948</v>
      </c>
      <c r="O145" s="34">
        <v>5</v>
      </c>
      <c r="P145" s="84">
        <v>0</v>
      </c>
      <c r="Q145" s="84">
        <v>0</v>
      </c>
      <c r="R145" s="148">
        <v>41603</v>
      </c>
      <c r="S145" s="148">
        <v>41607</v>
      </c>
      <c r="T145" s="34" t="s">
        <v>2609</v>
      </c>
      <c r="U145" s="34"/>
      <c r="V145" s="34"/>
      <c r="W145" s="34"/>
    </row>
    <row r="146" spans="1:23" ht="45" customHeight="1">
      <c r="A146" s="46"/>
      <c r="B146" s="153">
        <v>139</v>
      </c>
      <c r="C146" s="457"/>
      <c r="D146" s="148">
        <v>41597</v>
      </c>
      <c r="E146" s="34" t="s">
        <v>2974</v>
      </c>
      <c r="F146" s="34" t="s">
        <v>2978</v>
      </c>
      <c r="G146" s="34" t="s">
        <v>2081</v>
      </c>
      <c r="H146" s="34" t="s">
        <v>2466</v>
      </c>
      <c r="I146" s="78" t="s">
        <v>2552</v>
      </c>
      <c r="J146" s="34" t="s">
        <v>2985</v>
      </c>
      <c r="K146" s="34" t="s">
        <v>2996</v>
      </c>
      <c r="L146" s="34">
        <v>3</v>
      </c>
      <c r="M146" s="34">
        <f t="shared" si="4"/>
        <v>9</v>
      </c>
      <c r="N146" s="34" t="s">
        <v>1948</v>
      </c>
      <c r="O146" s="34">
        <v>5</v>
      </c>
      <c r="P146" s="84">
        <v>3400</v>
      </c>
      <c r="Q146" s="84">
        <v>0</v>
      </c>
      <c r="R146" s="148">
        <v>41603</v>
      </c>
      <c r="S146" s="148">
        <v>41607</v>
      </c>
      <c r="T146" s="34" t="s">
        <v>2609</v>
      </c>
      <c r="U146" s="34"/>
      <c r="V146" s="34"/>
      <c r="W146" s="34"/>
    </row>
    <row r="147" spans="1:23" ht="45" customHeight="1">
      <c r="A147" s="46"/>
      <c r="B147" s="153">
        <v>140</v>
      </c>
      <c r="C147" s="457"/>
      <c r="D147" s="148">
        <v>41597</v>
      </c>
      <c r="E147" s="34" t="s">
        <v>2974</v>
      </c>
      <c r="F147" s="34" t="s">
        <v>2978</v>
      </c>
      <c r="G147" s="34" t="s">
        <v>2081</v>
      </c>
      <c r="H147" s="34" t="s">
        <v>2466</v>
      </c>
      <c r="I147" s="78" t="s">
        <v>2495</v>
      </c>
      <c r="J147" s="34" t="s">
        <v>2985</v>
      </c>
      <c r="K147" s="34" t="s">
        <v>2997</v>
      </c>
      <c r="L147" s="34">
        <v>3</v>
      </c>
      <c r="M147" s="34">
        <f t="shared" si="4"/>
        <v>9</v>
      </c>
      <c r="N147" s="34" t="s">
        <v>1948</v>
      </c>
      <c r="O147" s="34">
        <v>5</v>
      </c>
      <c r="P147" s="84">
        <v>3400</v>
      </c>
      <c r="Q147" s="84">
        <v>0</v>
      </c>
      <c r="R147" s="148">
        <v>41603</v>
      </c>
      <c r="S147" s="148">
        <v>41607</v>
      </c>
      <c r="T147" s="34" t="s">
        <v>2918</v>
      </c>
      <c r="U147" s="34"/>
      <c r="V147" s="34"/>
      <c r="W147" s="34"/>
    </row>
    <row r="148" spans="1:23" ht="45" customHeight="1">
      <c r="A148" s="46"/>
      <c r="B148" s="153">
        <v>141</v>
      </c>
      <c r="C148" s="457"/>
      <c r="D148" s="148">
        <v>41597</v>
      </c>
      <c r="E148" s="34" t="s">
        <v>2974</v>
      </c>
      <c r="F148" s="34" t="s">
        <v>2978</v>
      </c>
      <c r="G148" s="34" t="s">
        <v>2081</v>
      </c>
      <c r="H148" s="34" t="s">
        <v>2466</v>
      </c>
      <c r="I148" s="78" t="s">
        <v>2496</v>
      </c>
      <c r="J148" s="34" t="s">
        <v>2985</v>
      </c>
      <c r="K148" s="34" t="s">
        <v>2998</v>
      </c>
      <c r="L148" s="34">
        <v>3</v>
      </c>
      <c r="M148" s="34">
        <f t="shared" si="4"/>
        <v>9</v>
      </c>
      <c r="N148" s="34" t="s">
        <v>1948</v>
      </c>
      <c r="O148" s="34">
        <v>5</v>
      </c>
      <c r="P148" s="84">
        <v>3400</v>
      </c>
      <c r="Q148" s="84">
        <v>0</v>
      </c>
      <c r="R148" s="148">
        <v>41603</v>
      </c>
      <c r="S148" s="148">
        <v>41607</v>
      </c>
      <c r="T148" s="34" t="s">
        <v>2609</v>
      </c>
      <c r="U148" s="34"/>
      <c r="V148" s="34"/>
      <c r="W148" s="34"/>
    </row>
    <row r="149" spans="1:23" ht="45" customHeight="1">
      <c r="A149" s="46"/>
      <c r="B149" s="153">
        <v>142</v>
      </c>
      <c r="C149" s="457"/>
      <c r="D149" s="148">
        <v>41597</v>
      </c>
      <c r="E149" s="34" t="s">
        <v>2974</v>
      </c>
      <c r="F149" s="34" t="s">
        <v>2978</v>
      </c>
      <c r="G149" s="34" t="s">
        <v>2081</v>
      </c>
      <c r="H149" s="34" t="s">
        <v>2466</v>
      </c>
      <c r="I149" s="78" t="s">
        <v>2497</v>
      </c>
      <c r="J149" s="34" t="s">
        <v>2985</v>
      </c>
      <c r="K149" s="34" t="s">
        <v>2999</v>
      </c>
      <c r="L149" s="34">
        <v>2</v>
      </c>
      <c r="M149" s="34">
        <f t="shared" si="4"/>
        <v>6</v>
      </c>
      <c r="N149" s="34" t="s">
        <v>1948</v>
      </c>
      <c r="O149" s="34">
        <v>5</v>
      </c>
      <c r="P149" s="84">
        <v>0</v>
      </c>
      <c r="Q149" s="84">
        <v>0</v>
      </c>
      <c r="R149" s="148">
        <v>41603</v>
      </c>
      <c r="S149" s="148">
        <v>41607</v>
      </c>
      <c r="T149" s="34" t="s">
        <v>2918</v>
      </c>
      <c r="U149" s="34"/>
      <c r="V149" s="34"/>
      <c r="W149" s="34"/>
    </row>
    <row r="150" spans="1:23" ht="45" customHeight="1">
      <c r="A150" s="46"/>
      <c r="B150" s="153">
        <v>143</v>
      </c>
      <c r="C150" s="457"/>
      <c r="D150" s="148">
        <v>41597</v>
      </c>
      <c r="E150" s="34" t="s">
        <v>2974</v>
      </c>
      <c r="F150" s="34" t="s">
        <v>2978</v>
      </c>
      <c r="G150" s="34" t="s">
        <v>2081</v>
      </c>
      <c r="H150" s="34" t="s">
        <v>2466</v>
      </c>
      <c r="I150" s="78" t="s">
        <v>2553</v>
      </c>
      <c r="J150" s="34" t="s">
        <v>2985</v>
      </c>
      <c r="K150" s="34" t="s">
        <v>3000</v>
      </c>
      <c r="L150" s="34">
        <v>3</v>
      </c>
      <c r="M150" s="34">
        <f t="shared" si="4"/>
        <v>9</v>
      </c>
      <c r="N150" s="34" t="s">
        <v>1948</v>
      </c>
      <c r="O150" s="34">
        <v>5</v>
      </c>
      <c r="P150" s="84">
        <v>3400</v>
      </c>
      <c r="Q150" s="84">
        <v>0</v>
      </c>
      <c r="R150" s="148">
        <v>41603</v>
      </c>
      <c r="S150" s="148">
        <v>41607</v>
      </c>
      <c r="T150" s="34" t="s">
        <v>2918</v>
      </c>
      <c r="U150" s="34"/>
      <c r="V150" s="34"/>
      <c r="W150" s="34"/>
    </row>
    <row r="151" spans="1:23" ht="45" customHeight="1">
      <c r="A151" s="46"/>
      <c r="B151" s="153">
        <v>144</v>
      </c>
      <c r="C151" s="458"/>
      <c r="D151" s="148">
        <v>41597</v>
      </c>
      <c r="E151" s="34" t="s">
        <v>2974</v>
      </c>
      <c r="F151" s="34" t="s">
        <v>2978</v>
      </c>
      <c r="G151" s="34" t="s">
        <v>2081</v>
      </c>
      <c r="H151" s="34" t="s">
        <v>2466</v>
      </c>
      <c r="I151" s="78" t="s">
        <v>2498</v>
      </c>
      <c r="J151" s="34" t="s">
        <v>2985</v>
      </c>
      <c r="K151" s="34" t="s">
        <v>3001</v>
      </c>
      <c r="L151" s="34">
        <v>3</v>
      </c>
      <c r="M151" s="34">
        <f t="shared" si="4"/>
        <v>9</v>
      </c>
      <c r="N151" s="34" t="s">
        <v>1948</v>
      </c>
      <c r="O151" s="34">
        <v>5</v>
      </c>
      <c r="P151" s="84">
        <v>3400</v>
      </c>
      <c r="Q151" s="84">
        <v>0</v>
      </c>
      <c r="R151" s="148">
        <v>41603</v>
      </c>
      <c r="S151" s="148">
        <v>41607</v>
      </c>
      <c r="T151" s="34" t="s">
        <v>2609</v>
      </c>
      <c r="U151" s="34"/>
      <c r="V151" s="34"/>
      <c r="W151" s="34"/>
    </row>
    <row r="152" spans="1:23" ht="45" customHeight="1">
      <c r="A152" s="46"/>
      <c r="B152" s="153">
        <v>145</v>
      </c>
      <c r="C152" s="456" t="s">
        <v>3141</v>
      </c>
      <c r="D152" s="148">
        <v>41603</v>
      </c>
      <c r="E152" s="34" t="s">
        <v>2981</v>
      </c>
      <c r="F152" s="34" t="s">
        <v>2982</v>
      </c>
      <c r="G152" s="34" t="s">
        <v>1102</v>
      </c>
      <c r="H152" s="34" t="s">
        <v>2424</v>
      </c>
      <c r="I152" s="78" t="s">
        <v>2499</v>
      </c>
      <c r="J152" s="34" t="s">
        <v>3002</v>
      </c>
      <c r="K152" s="34">
        <v>397</v>
      </c>
      <c r="L152" s="34">
        <v>2</v>
      </c>
      <c r="M152" s="34">
        <f t="shared" si="4"/>
        <v>6</v>
      </c>
      <c r="N152" s="34">
        <v>63</v>
      </c>
      <c r="O152" s="34">
        <v>10</v>
      </c>
      <c r="P152" s="84">
        <v>4500</v>
      </c>
      <c r="Q152" s="84">
        <v>0</v>
      </c>
      <c r="R152" s="148">
        <v>41613</v>
      </c>
      <c r="S152" s="148">
        <v>41622</v>
      </c>
      <c r="T152" s="34" t="s">
        <v>2609</v>
      </c>
      <c r="U152" s="34"/>
      <c r="V152" s="34"/>
      <c r="W152" s="34"/>
    </row>
    <row r="153" spans="1:23" ht="45" customHeight="1">
      <c r="A153" s="46"/>
      <c r="B153" s="153">
        <v>146</v>
      </c>
      <c r="C153" s="457"/>
      <c r="D153" s="148">
        <v>41603</v>
      </c>
      <c r="E153" s="34" t="s">
        <v>2981</v>
      </c>
      <c r="F153" s="34" t="s">
        <v>2982</v>
      </c>
      <c r="G153" s="34" t="s">
        <v>1102</v>
      </c>
      <c r="H153" s="34" t="s">
        <v>2424</v>
      </c>
      <c r="I153" s="78" t="s">
        <v>2500</v>
      </c>
      <c r="J153" s="34" t="s">
        <v>3002</v>
      </c>
      <c r="K153" s="34" t="s">
        <v>3003</v>
      </c>
      <c r="L153" s="34">
        <v>2</v>
      </c>
      <c r="M153" s="34">
        <f t="shared" si="4"/>
        <v>6</v>
      </c>
      <c r="N153" s="34">
        <v>63</v>
      </c>
      <c r="O153" s="34">
        <v>10</v>
      </c>
      <c r="P153" s="84">
        <v>4500</v>
      </c>
      <c r="Q153" s="84">
        <v>0</v>
      </c>
      <c r="R153" s="148">
        <v>41613</v>
      </c>
      <c r="S153" s="148">
        <v>41622</v>
      </c>
      <c r="T153" s="34" t="s">
        <v>2609</v>
      </c>
      <c r="U153" s="34"/>
      <c r="V153" s="34"/>
      <c r="W153" s="34"/>
    </row>
    <row r="154" spans="1:23" ht="45" customHeight="1">
      <c r="A154" s="46"/>
      <c r="B154" s="153">
        <v>147</v>
      </c>
      <c r="C154" s="457"/>
      <c r="D154" s="148">
        <v>41603</v>
      </c>
      <c r="E154" s="34" t="s">
        <v>2981</v>
      </c>
      <c r="F154" s="34" t="s">
        <v>2982</v>
      </c>
      <c r="G154" s="34" t="s">
        <v>1102</v>
      </c>
      <c r="H154" s="34" t="s">
        <v>2424</v>
      </c>
      <c r="I154" s="78" t="s">
        <v>2501</v>
      </c>
      <c r="J154" s="34" t="s">
        <v>3002</v>
      </c>
      <c r="K154" s="34" t="s">
        <v>3004</v>
      </c>
      <c r="L154" s="34">
        <v>2</v>
      </c>
      <c r="M154" s="34">
        <f t="shared" si="4"/>
        <v>6</v>
      </c>
      <c r="N154" s="34">
        <v>63</v>
      </c>
      <c r="O154" s="34">
        <v>10</v>
      </c>
      <c r="P154" s="84">
        <v>4500</v>
      </c>
      <c r="Q154" s="84">
        <v>0</v>
      </c>
      <c r="R154" s="148">
        <v>41613</v>
      </c>
      <c r="S154" s="148">
        <v>41622</v>
      </c>
      <c r="T154" s="34" t="s">
        <v>2609</v>
      </c>
      <c r="U154" s="34"/>
      <c r="V154" s="34"/>
      <c r="W154" s="34"/>
    </row>
    <row r="155" spans="1:23" ht="45" customHeight="1">
      <c r="A155" s="46"/>
      <c r="B155" s="153">
        <v>148</v>
      </c>
      <c r="C155" s="458"/>
      <c r="D155" s="148">
        <v>41603</v>
      </c>
      <c r="E155" s="34" t="s">
        <v>2981</v>
      </c>
      <c r="F155" s="34" t="s">
        <v>2982</v>
      </c>
      <c r="G155" s="34" t="s">
        <v>1102</v>
      </c>
      <c r="H155" s="34" t="s">
        <v>2424</v>
      </c>
      <c r="I155" s="78" t="s">
        <v>2502</v>
      </c>
      <c r="J155" s="34" t="s">
        <v>3002</v>
      </c>
      <c r="K155" s="34" t="s">
        <v>3005</v>
      </c>
      <c r="L155" s="34">
        <v>2</v>
      </c>
      <c r="M155" s="34">
        <f t="shared" si="4"/>
        <v>6</v>
      </c>
      <c r="N155" s="34">
        <v>63</v>
      </c>
      <c r="O155" s="34">
        <v>10</v>
      </c>
      <c r="P155" s="84">
        <v>4500</v>
      </c>
      <c r="Q155" s="84">
        <v>0</v>
      </c>
      <c r="R155" s="148">
        <v>41613</v>
      </c>
      <c r="S155" s="148">
        <v>41622</v>
      </c>
      <c r="T155" s="34" t="s">
        <v>2609</v>
      </c>
      <c r="U155" s="34"/>
      <c r="V155" s="34"/>
      <c r="W155" s="34"/>
    </row>
    <row r="156" spans="1:23" s="65" customFormat="1" ht="27" customHeight="1">
      <c r="A156" s="46"/>
      <c r="B156" s="46">
        <v>149</v>
      </c>
      <c r="C156" s="147" t="s">
        <v>2129</v>
      </c>
      <c r="D156" s="146">
        <v>41618</v>
      </c>
      <c r="E156" s="34" t="s">
        <v>2132</v>
      </c>
      <c r="F156" s="34" t="s">
        <v>2101</v>
      </c>
      <c r="G156" s="34" t="s">
        <v>2081</v>
      </c>
      <c r="H156" s="34" t="s">
        <v>2081</v>
      </c>
      <c r="I156" s="78"/>
      <c r="J156" s="34" t="s">
        <v>34</v>
      </c>
      <c r="K156" s="34" t="s">
        <v>2130</v>
      </c>
      <c r="L156" s="34">
        <v>10</v>
      </c>
      <c r="M156" s="34">
        <f t="shared" si="4"/>
        <v>30</v>
      </c>
      <c r="N156" s="34">
        <v>100</v>
      </c>
      <c r="O156" s="34">
        <v>5</v>
      </c>
      <c r="P156" s="84">
        <v>11200</v>
      </c>
      <c r="Q156" s="84">
        <v>0</v>
      </c>
      <c r="R156" s="79"/>
      <c r="S156" s="79"/>
      <c r="T156" s="102"/>
      <c r="U156" s="102"/>
      <c r="V156" s="34"/>
      <c r="W156" s="34"/>
    </row>
    <row r="157" spans="1:23" s="65" customFormat="1">
      <c r="D157" s="89"/>
      <c r="E157" s="93"/>
      <c r="F157" s="92"/>
      <c r="G157" s="92"/>
      <c r="H157" s="92"/>
      <c r="I157" s="67"/>
      <c r="J157" s="67"/>
      <c r="K157" s="67"/>
      <c r="L157" s="92"/>
      <c r="M157" s="92"/>
      <c r="N157" s="92"/>
      <c r="O157" s="92"/>
      <c r="P157" s="108"/>
      <c r="Q157" s="108"/>
      <c r="R157" s="92"/>
      <c r="S157" s="92"/>
      <c r="T157" s="87"/>
      <c r="U157" s="87"/>
      <c r="V157" s="92"/>
      <c r="W157" s="92"/>
    </row>
  </sheetData>
  <autoFilter ref="A3:W157" xr:uid="{00000000-0009-0000-0000-000012000000}"/>
  <mergeCells count="29">
    <mergeCell ref="B2:U2"/>
    <mergeCell ref="C68:C73"/>
    <mergeCell ref="C5:C7"/>
    <mergeCell ref="C9:C17"/>
    <mergeCell ref="C18:C24"/>
    <mergeCell ref="C28:C30"/>
    <mergeCell ref="C32:C33"/>
    <mergeCell ref="C38:C49"/>
    <mergeCell ref="C52:C55"/>
    <mergeCell ref="C56:C57"/>
    <mergeCell ref="C59:C63"/>
    <mergeCell ref="C66:C67"/>
    <mergeCell ref="C133:C134"/>
    <mergeCell ref="C77:C79"/>
    <mergeCell ref="C82:C88"/>
    <mergeCell ref="C92:C94"/>
    <mergeCell ref="C96:C102"/>
    <mergeCell ref="C104:C109"/>
    <mergeCell ref="C112:C114"/>
    <mergeCell ref="C115:C117"/>
    <mergeCell ref="C119:C120"/>
    <mergeCell ref="C121:C127"/>
    <mergeCell ref="C128:C129"/>
    <mergeCell ref="C130:C132"/>
    <mergeCell ref="C135:C136"/>
    <mergeCell ref="C137:C139"/>
    <mergeCell ref="C141:C143"/>
    <mergeCell ref="C144:C151"/>
    <mergeCell ref="C152:C155"/>
  </mergeCells>
  <phoneticPr fontId="8" type="noConversion"/>
  <printOptions horizontalCentered="1"/>
  <pageMargins left="0.78740157480314965" right="0" top="0.55118110236220474" bottom="0.55118110236220474" header="0.31496062992125984" footer="0.31496062992125984"/>
  <pageSetup paperSize="9" scale="8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0000"/>
  </sheetPr>
  <dimension ref="A1:V164"/>
  <sheetViews>
    <sheetView view="pageBreakPreview" zoomScaleSheetLayoutView="100" workbookViewId="0">
      <pane xSplit="5" ySplit="3" topLeftCell="I152" activePane="bottomRight" state="frozen"/>
      <selection activeCell="C3" sqref="C3"/>
      <selection pane="topRight" activeCell="C3" sqref="C3"/>
      <selection pane="bottomLeft" activeCell="C3" sqref="C3"/>
      <selection pane="bottomRight" activeCell="E5" sqref="E5"/>
    </sheetView>
  </sheetViews>
  <sheetFormatPr defaultRowHeight="13.5"/>
  <cols>
    <col min="1" max="2" width="5.77734375" style="149" customWidth="1"/>
    <col min="3" max="3" width="8.77734375" style="150" customWidth="1"/>
    <col min="4" max="4" width="13.77734375" style="151" customWidth="1"/>
    <col min="5" max="5" width="11.77734375" style="152" customWidth="1"/>
    <col min="6" max="7" width="9.33203125" style="152" hidden="1" customWidth="1"/>
    <col min="8" max="8" width="18.44140625" style="67" hidden="1" customWidth="1"/>
    <col min="9" max="9" width="7.77734375" style="67" customWidth="1"/>
    <col min="10" max="10" width="9.33203125" style="67" customWidth="1"/>
    <col min="11" max="12" width="6.77734375" style="152" customWidth="1"/>
    <col min="13" max="13" width="6.33203125" style="152" customWidth="1"/>
    <col min="14" max="15" width="8.77734375" style="152" customWidth="1"/>
    <col min="16" max="16" width="6.77734375" style="152" customWidth="1"/>
    <col min="17" max="18" width="8.77734375" style="152" customWidth="1"/>
    <col min="19" max="19" width="8.77734375" style="87" customWidth="1"/>
    <col min="20" max="20" width="8.77734375" style="152" customWidth="1"/>
    <col min="21" max="21" width="15.77734375" style="152" hidden="1" customWidth="1"/>
    <col min="22" max="22" width="12.5546875" style="152" hidden="1" customWidth="1"/>
    <col min="23" max="16384" width="8.88671875" style="149"/>
  </cols>
  <sheetData>
    <row r="1" spans="1:22" ht="6.75" customHeight="1"/>
    <row r="2" spans="1:22" ht="50.1" customHeight="1">
      <c r="A2" s="488" t="s">
        <v>3006</v>
      </c>
      <c r="B2" s="490"/>
      <c r="C2" s="490"/>
      <c r="D2" s="490"/>
      <c r="E2" s="490"/>
      <c r="F2" s="490"/>
      <c r="G2" s="490"/>
      <c r="H2" s="490"/>
      <c r="I2" s="490"/>
      <c r="J2" s="490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190"/>
      <c r="V2" s="190"/>
    </row>
    <row r="3" spans="1:22" s="159" customFormat="1" ht="35.1" customHeight="1">
      <c r="A3" s="153" t="s">
        <v>1598</v>
      </c>
      <c r="B3" s="153" t="s">
        <v>396</v>
      </c>
      <c r="C3" s="154" t="s">
        <v>4</v>
      </c>
      <c r="D3" s="155" t="s">
        <v>5</v>
      </c>
      <c r="E3" s="156" t="s">
        <v>6</v>
      </c>
      <c r="F3" s="156" t="s">
        <v>2135</v>
      </c>
      <c r="G3" s="156" t="s">
        <v>2136</v>
      </c>
      <c r="H3" s="156" t="s">
        <v>2138</v>
      </c>
      <c r="I3" s="156" t="s">
        <v>7</v>
      </c>
      <c r="J3" s="156" t="s">
        <v>8</v>
      </c>
      <c r="K3" s="156" t="s">
        <v>9</v>
      </c>
      <c r="L3" s="156" t="s">
        <v>10</v>
      </c>
      <c r="M3" s="156" t="s">
        <v>11</v>
      </c>
      <c r="N3" s="156" t="s">
        <v>12</v>
      </c>
      <c r="O3" s="156" t="s">
        <v>2160</v>
      </c>
      <c r="P3" s="156" t="s">
        <v>2217</v>
      </c>
      <c r="Q3" s="156" t="s">
        <v>13</v>
      </c>
      <c r="R3" s="156" t="s">
        <v>14</v>
      </c>
      <c r="S3" s="34" t="s">
        <v>378</v>
      </c>
      <c r="T3" s="156" t="s">
        <v>3581</v>
      </c>
      <c r="U3" s="156" t="s">
        <v>15</v>
      </c>
      <c r="V3" s="156" t="s">
        <v>16</v>
      </c>
    </row>
    <row r="4" spans="1:22" ht="45" customHeight="1">
      <c r="A4" s="153">
        <v>1</v>
      </c>
      <c r="B4" s="489" t="s">
        <v>3007</v>
      </c>
      <c r="C4" s="148">
        <v>41659</v>
      </c>
      <c r="D4" s="34" t="s">
        <v>2700</v>
      </c>
      <c r="E4" s="34" t="s">
        <v>1469</v>
      </c>
      <c r="F4" s="34" t="s">
        <v>2134</v>
      </c>
      <c r="G4" s="34" t="s">
        <v>2137</v>
      </c>
      <c r="H4" s="34" t="s">
        <v>2139</v>
      </c>
      <c r="I4" s="34" t="s">
        <v>160</v>
      </c>
      <c r="J4" s="184">
        <v>1781</v>
      </c>
      <c r="K4" s="96">
        <v>2</v>
      </c>
      <c r="L4" s="96" t="s">
        <v>952</v>
      </c>
      <c r="M4" s="34">
        <v>50</v>
      </c>
      <c r="N4" s="34">
        <v>10</v>
      </c>
      <c r="O4" s="127">
        <v>0</v>
      </c>
      <c r="P4" s="84"/>
      <c r="Q4" s="148">
        <v>41661</v>
      </c>
      <c r="R4" s="148">
        <v>41672</v>
      </c>
      <c r="S4" s="34" t="s">
        <v>2609</v>
      </c>
      <c r="T4" s="34"/>
      <c r="U4" s="34"/>
      <c r="V4" s="34" t="s">
        <v>2141</v>
      </c>
    </row>
    <row r="5" spans="1:22" ht="45" customHeight="1">
      <c r="A5" s="153">
        <v>2</v>
      </c>
      <c r="B5" s="457"/>
      <c r="C5" s="148">
        <v>41659</v>
      </c>
      <c r="D5" s="34" t="s">
        <v>2700</v>
      </c>
      <c r="E5" s="34" t="s">
        <v>1469</v>
      </c>
      <c r="F5" s="34" t="s">
        <v>2134</v>
      </c>
      <c r="G5" s="34" t="s">
        <v>2137</v>
      </c>
      <c r="H5" s="34" t="s">
        <v>2143</v>
      </c>
      <c r="I5" s="34" t="s">
        <v>160</v>
      </c>
      <c r="J5" s="184">
        <v>1588</v>
      </c>
      <c r="K5" s="96">
        <v>2</v>
      </c>
      <c r="L5" s="96" t="s">
        <v>952</v>
      </c>
      <c r="M5" s="34">
        <v>50</v>
      </c>
      <c r="N5" s="34">
        <v>10</v>
      </c>
      <c r="O5" s="127">
        <v>0</v>
      </c>
      <c r="P5" s="84"/>
      <c r="Q5" s="148">
        <v>41661</v>
      </c>
      <c r="R5" s="148">
        <v>41672</v>
      </c>
      <c r="S5" s="34" t="s">
        <v>2609</v>
      </c>
      <c r="T5" s="34"/>
      <c r="U5" s="34"/>
      <c r="V5" s="34" t="s">
        <v>2141</v>
      </c>
    </row>
    <row r="6" spans="1:22" ht="45" customHeight="1">
      <c r="A6" s="153">
        <v>3</v>
      </c>
      <c r="B6" s="457"/>
      <c r="C6" s="148">
        <v>41659</v>
      </c>
      <c r="D6" s="34" t="s">
        <v>2700</v>
      </c>
      <c r="E6" s="34" t="s">
        <v>1469</v>
      </c>
      <c r="F6" s="34" t="s">
        <v>2134</v>
      </c>
      <c r="G6" s="34" t="s">
        <v>2137</v>
      </c>
      <c r="H6" s="34" t="s">
        <v>2144</v>
      </c>
      <c r="I6" s="34" t="s">
        <v>56</v>
      </c>
      <c r="J6" s="184">
        <v>5041</v>
      </c>
      <c r="K6" s="96">
        <v>2</v>
      </c>
      <c r="L6" s="96" t="s">
        <v>952</v>
      </c>
      <c r="M6" s="34">
        <v>50</v>
      </c>
      <c r="N6" s="34">
        <v>10</v>
      </c>
      <c r="O6" s="127">
        <v>0</v>
      </c>
      <c r="P6" s="84"/>
      <c r="Q6" s="148">
        <v>41673</v>
      </c>
      <c r="R6" s="148">
        <v>41682</v>
      </c>
      <c r="S6" s="34" t="s">
        <v>2609</v>
      </c>
      <c r="T6" s="34"/>
      <c r="U6" s="34"/>
      <c r="V6" s="34" t="s">
        <v>2141</v>
      </c>
    </row>
    <row r="7" spans="1:22" ht="45" customHeight="1">
      <c r="A7" s="153">
        <v>4</v>
      </c>
      <c r="B7" s="457"/>
      <c r="C7" s="148">
        <v>41659</v>
      </c>
      <c r="D7" s="34" t="s">
        <v>2700</v>
      </c>
      <c r="E7" s="34" t="s">
        <v>1469</v>
      </c>
      <c r="F7" s="34" t="s">
        <v>2134</v>
      </c>
      <c r="G7" s="34" t="s">
        <v>2137</v>
      </c>
      <c r="H7" s="34" t="s">
        <v>2146</v>
      </c>
      <c r="I7" s="34" t="s">
        <v>56</v>
      </c>
      <c r="J7" s="184">
        <v>4645</v>
      </c>
      <c r="K7" s="96">
        <v>2</v>
      </c>
      <c r="L7" s="96" t="s">
        <v>952</v>
      </c>
      <c r="M7" s="34">
        <v>50</v>
      </c>
      <c r="N7" s="34">
        <v>10</v>
      </c>
      <c r="O7" s="127">
        <v>0</v>
      </c>
      <c r="P7" s="84"/>
      <c r="Q7" s="148">
        <v>41673</v>
      </c>
      <c r="R7" s="148">
        <v>41682</v>
      </c>
      <c r="S7" s="34" t="s">
        <v>2609</v>
      </c>
      <c r="T7" s="34"/>
      <c r="U7" s="34"/>
      <c r="V7" s="34" t="s">
        <v>2141</v>
      </c>
    </row>
    <row r="8" spans="1:22" ht="45" customHeight="1">
      <c r="A8" s="153">
        <v>5</v>
      </c>
      <c r="B8" s="457"/>
      <c r="C8" s="148">
        <v>41659</v>
      </c>
      <c r="D8" s="34" t="s">
        <v>2700</v>
      </c>
      <c r="E8" s="34" t="s">
        <v>1469</v>
      </c>
      <c r="F8" s="34" t="s">
        <v>2134</v>
      </c>
      <c r="G8" s="34" t="s">
        <v>2137</v>
      </c>
      <c r="H8" s="34" t="s">
        <v>2147</v>
      </c>
      <c r="I8" s="34" t="s">
        <v>56</v>
      </c>
      <c r="J8" s="184">
        <v>5361</v>
      </c>
      <c r="K8" s="96">
        <v>2</v>
      </c>
      <c r="L8" s="96" t="s">
        <v>952</v>
      </c>
      <c r="M8" s="34">
        <v>50</v>
      </c>
      <c r="N8" s="34">
        <v>10</v>
      </c>
      <c r="O8" s="127">
        <v>0</v>
      </c>
      <c r="P8" s="84"/>
      <c r="Q8" s="148">
        <v>41673</v>
      </c>
      <c r="R8" s="148">
        <v>41682</v>
      </c>
      <c r="S8" s="34" t="s">
        <v>2609</v>
      </c>
      <c r="T8" s="34"/>
      <c r="U8" s="34"/>
      <c r="V8" s="34" t="s">
        <v>2141</v>
      </c>
    </row>
    <row r="9" spans="1:22" ht="45" customHeight="1">
      <c r="A9" s="153">
        <v>6</v>
      </c>
      <c r="B9" s="457"/>
      <c r="C9" s="148">
        <v>41659</v>
      </c>
      <c r="D9" s="34" t="s">
        <v>2700</v>
      </c>
      <c r="E9" s="34" t="s">
        <v>1469</v>
      </c>
      <c r="F9" s="34" t="s">
        <v>2134</v>
      </c>
      <c r="G9" s="34" t="s">
        <v>2137</v>
      </c>
      <c r="H9" s="34" t="s">
        <v>2148</v>
      </c>
      <c r="I9" s="34" t="s">
        <v>18</v>
      </c>
      <c r="J9" s="184">
        <v>1669</v>
      </c>
      <c r="K9" s="96">
        <v>2</v>
      </c>
      <c r="L9" s="96" t="s">
        <v>952</v>
      </c>
      <c r="M9" s="34">
        <v>50</v>
      </c>
      <c r="N9" s="34">
        <v>10</v>
      </c>
      <c r="O9" s="127">
        <v>0</v>
      </c>
      <c r="P9" s="84"/>
      <c r="Q9" s="148">
        <v>41673</v>
      </c>
      <c r="R9" s="148">
        <v>41682</v>
      </c>
      <c r="S9" s="34" t="s">
        <v>2609</v>
      </c>
      <c r="T9" s="34"/>
      <c r="U9" s="34"/>
      <c r="V9" s="34" t="s">
        <v>2141</v>
      </c>
    </row>
    <row r="10" spans="1:22" ht="45" customHeight="1">
      <c r="A10" s="153">
        <v>7</v>
      </c>
      <c r="B10" s="457"/>
      <c r="C10" s="148">
        <v>41659</v>
      </c>
      <c r="D10" s="34" t="s">
        <v>2700</v>
      </c>
      <c r="E10" s="34" t="s">
        <v>1469</v>
      </c>
      <c r="F10" s="34" t="s">
        <v>2134</v>
      </c>
      <c r="G10" s="34" t="s">
        <v>2137</v>
      </c>
      <c r="H10" s="34" t="s">
        <v>2150</v>
      </c>
      <c r="I10" s="34" t="s">
        <v>25</v>
      </c>
      <c r="J10" s="184">
        <v>5774</v>
      </c>
      <c r="K10" s="96">
        <v>2</v>
      </c>
      <c r="L10" s="96" t="s">
        <v>952</v>
      </c>
      <c r="M10" s="34">
        <v>50</v>
      </c>
      <c r="N10" s="34">
        <v>10</v>
      </c>
      <c r="O10" s="127">
        <v>0</v>
      </c>
      <c r="P10" s="84"/>
      <c r="Q10" s="148">
        <v>41673</v>
      </c>
      <c r="R10" s="148">
        <v>41682</v>
      </c>
      <c r="S10" s="34" t="s">
        <v>2609</v>
      </c>
      <c r="T10" s="34"/>
      <c r="U10" s="34"/>
      <c r="V10" s="34" t="s">
        <v>2141</v>
      </c>
    </row>
    <row r="11" spans="1:22" ht="45" customHeight="1">
      <c r="A11" s="153">
        <v>8</v>
      </c>
      <c r="B11" s="489" t="s">
        <v>3008</v>
      </c>
      <c r="C11" s="148">
        <v>41666</v>
      </c>
      <c r="D11" s="34" t="s">
        <v>2698</v>
      </c>
      <c r="E11" s="34" t="s">
        <v>1469</v>
      </c>
      <c r="F11" s="34" t="s">
        <v>2153</v>
      </c>
      <c r="G11" s="34" t="s">
        <v>1198</v>
      </c>
      <c r="H11" s="34" t="s">
        <v>2154</v>
      </c>
      <c r="I11" s="34" t="s">
        <v>25</v>
      </c>
      <c r="J11" s="184" t="s">
        <v>2157</v>
      </c>
      <c r="K11" s="96">
        <v>2</v>
      </c>
      <c r="L11" s="96" t="s">
        <v>952</v>
      </c>
      <c r="M11" s="34">
        <v>63</v>
      </c>
      <c r="N11" s="34">
        <v>10</v>
      </c>
      <c r="O11" s="127">
        <v>0</v>
      </c>
      <c r="P11" s="84"/>
      <c r="Q11" s="148">
        <v>41719</v>
      </c>
      <c r="R11" s="148">
        <v>41728</v>
      </c>
      <c r="S11" s="34" t="s">
        <v>2609</v>
      </c>
      <c r="T11" s="34"/>
      <c r="U11" s="34"/>
      <c r="V11" s="34" t="s">
        <v>2141</v>
      </c>
    </row>
    <row r="12" spans="1:22" ht="45" customHeight="1">
      <c r="A12" s="153">
        <v>9</v>
      </c>
      <c r="B12" s="458"/>
      <c r="C12" s="148">
        <v>41666</v>
      </c>
      <c r="D12" s="34" t="s">
        <v>2698</v>
      </c>
      <c r="E12" s="34" t="s">
        <v>1469</v>
      </c>
      <c r="F12" s="34" t="s">
        <v>2155</v>
      </c>
      <c r="G12" s="34" t="s">
        <v>1198</v>
      </c>
      <c r="H12" s="34" t="s">
        <v>2156</v>
      </c>
      <c r="I12" s="34" t="s">
        <v>56</v>
      </c>
      <c r="J12" s="184" t="s">
        <v>2159</v>
      </c>
      <c r="K12" s="96">
        <v>8</v>
      </c>
      <c r="L12" s="96">
        <v>9.6</v>
      </c>
      <c r="M12" s="34">
        <v>63</v>
      </c>
      <c r="N12" s="34">
        <v>10</v>
      </c>
      <c r="O12" s="127">
        <v>7900</v>
      </c>
      <c r="P12" s="84"/>
      <c r="Q12" s="148">
        <v>41680</v>
      </c>
      <c r="R12" s="148">
        <v>41690</v>
      </c>
      <c r="S12" s="34" t="s">
        <v>2609</v>
      </c>
      <c r="T12" s="34"/>
      <c r="U12" s="34" t="s">
        <v>2772</v>
      </c>
      <c r="V12" s="34" t="s">
        <v>2141</v>
      </c>
    </row>
    <row r="13" spans="1:22" ht="45" customHeight="1">
      <c r="A13" s="153">
        <v>10</v>
      </c>
      <c r="B13" s="489" t="s">
        <v>3009</v>
      </c>
      <c r="C13" s="148">
        <v>41677</v>
      </c>
      <c r="D13" s="34" t="s">
        <v>2698</v>
      </c>
      <c r="E13" s="34" t="s">
        <v>1469</v>
      </c>
      <c r="F13" s="34" t="s">
        <v>2162</v>
      </c>
      <c r="G13" s="34" t="s">
        <v>1198</v>
      </c>
      <c r="H13" s="34" t="s">
        <v>2163</v>
      </c>
      <c r="I13" s="34" t="s">
        <v>25</v>
      </c>
      <c r="J13" s="184" t="s">
        <v>2164</v>
      </c>
      <c r="K13" s="96">
        <v>3</v>
      </c>
      <c r="L13" s="96">
        <v>3.6</v>
      </c>
      <c r="M13" s="34">
        <v>90</v>
      </c>
      <c r="N13" s="34">
        <v>10</v>
      </c>
      <c r="O13" s="127">
        <v>2900</v>
      </c>
      <c r="P13" s="84"/>
      <c r="Q13" s="148">
        <v>41687</v>
      </c>
      <c r="R13" s="148">
        <v>41696</v>
      </c>
      <c r="S13" s="34" t="s">
        <v>2609</v>
      </c>
      <c r="T13" s="34"/>
      <c r="U13" s="34"/>
      <c r="V13" s="34" t="s">
        <v>2141</v>
      </c>
    </row>
    <row r="14" spans="1:22" ht="45" customHeight="1">
      <c r="A14" s="153">
        <v>11</v>
      </c>
      <c r="B14" s="458"/>
      <c r="C14" s="148">
        <v>41677</v>
      </c>
      <c r="D14" s="34" t="s">
        <v>2698</v>
      </c>
      <c r="E14" s="34" t="s">
        <v>1469</v>
      </c>
      <c r="F14" s="34" t="s">
        <v>2165</v>
      </c>
      <c r="G14" s="34" t="s">
        <v>1198</v>
      </c>
      <c r="H14" s="34" t="s">
        <v>2166</v>
      </c>
      <c r="I14" s="34" t="s">
        <v>71</v>
      </c>
      <c r="J14" s="184" t="s">
        <v>2168</v>
      </c>
      <c r="K14" s="96">
        <v>2</v>
      </c>
      <c r="L14" s="96">
        <v>2.4</v>
      </c>
      <c r="M14" s="34">
        <v>63</v>
      </c>
      <c r="N14" s="34">
        <v>10</v>
      </c>
      <c r="O14" s="127">
        <v>0</v>
      </c>
      <c r="P14" s="84"/>
      <c r="Q14" s="148">
        <v>41683</v>
      </c>
      <c r="R14" s="148">
        <v>41692</v>
      </c>
      <c r="S14" s="34" t="s">
        <v>2609</v>
      </c>
      <c r="T14" s="34"/>
      <c r="U14" s="34"/>
      <c r="V14" s="34" t="s">
        <v>2141</v>
      </c>
    </row>
    <row r="15" spans="1:22" ht="45" customHeight="1">
      <c r="A15" s="153">
        <v>12</v>
      </c>
      <c r="B15" s="162" t="s">
        <v>3010</v>
      </c>
      <c r="C15" s="148">
        <v>41697</v>
      </c>
      <c r="D15" s="34" t="s">
        <v>2169</v>
      </c>
      <c r="E15" s="34" t="s">
        <v>1883</v>
      </c>
      <c r="F15" s="34" t="s">
        <v>2170</v>
      </c>
      <c r="G15" s="34" t="s">
        <v>2170</v>
      </c>
      <c r="H15" s="34" t="s">
        <v>2171</v>
      </c>
      <c r="I15" s="34" t="s">
        <v>25</v>
      </c>
      <c r="J15" s="184"/>
      <c r="K15" s="96">
        <v>0.4</v>
      </c>
      <c r="L15" s="96">
        <v>0.16</v>
      </c>
      <c r="M15" s="34"/>
      <c r="N15" s="34">
        <v>1</v>
      </c>
      <c r="O15" s="127">
        <v>0</v>
      </c>
      <c r="P15" s="84"/>
      <c r="Q15" s="148">
        <v>41699</v>
      </c>
      <c r="R15" s="148">
        <v>41700</v>
      </c>
      <c r="S15" s="34" t="s">
        <v>2612</v>
      </c>
      <c r="T15" s="34"/>
      <c r="U15" s="34"/>
      <c r="V15" s="34" t="s">
        <v>2141</v>
      </c>
    </row>
    <row r="16" spans="1:22" ht="45" customHeight="1">
      <c r="A16" s="153">
        <v>13</v>
      </c>
      <c r="B16" s="163" t="s">
        <v>3011</v>
      </c>
      <c r="C16" s="148">
        <v>41698</v>
      </c>
      <c r="D16" s="34" t="s">
        <v>2174</v>
      </c>
      <c r="E16" s="34" t="s">
        <v>1469</v>
      </c>
      <c r="F16" s="34" t="s">
        <v>1470</v>
      </c>
      <c r="G16" s="34" t="s">
        <v>2175</v>
      </c>
      <c r="H16" s="34" t="s">
        <v>2393</v>
      </c>
      <c r="I16" s="34" t="s">
        <v>153</v>
      </c>
      <c r="J16" s="184" t="s">
        <v>2177</v>
      </c>
      <c r="K16" s="96">
        <v>3</v>
      </c>
      <c r="L16" s="96">
        <v>4.5</v>
      </c>
      <c r="M16" s="34">
        <v>63</v>
      </c>
      <c r="N16" s="34">
        <v>1</v>
      </c>
      <c r="O16" s="127">
        <v>0</v>
      </c>
      <c r="P16" s="84"/>
      <c r="Q16" s="148">
        <v>41701</v>
      </c>
      <c r="R16" s="148">
        <v>41701</v>
      </c>
      <c r="S16" s="34" t="s">
        <v>2609</v>
      </c>
      <c r="T16" s="34"/>
      <c r="U16" s="34"/>
      <c r="V16" s="34" t="s">
        <v>2141</v>
      </c>
    </row>
    <row r="17" spans="1:22" ht="45" customHeight="1">
      <c r="A17" s="153">
        <v>14</v>
      </c>
      <c r="B17" s="163" t="s">
        <v>3012</v>
      </c>
      <c r="C17" s="148">
        <v>41701</v>
      </c>
      <c r="D17" s="34" t="s">
        <v>2698</v>
      </c>
      <c r="E17" s="34" t="s">
        <v>1469</v>
      </c>
      <c r="F17" s="34" t="s">
        <v>2180</v>
      </c>
      <c r="G17" s="34" t="s">
        <v>2181</v>
      </c>
      <c r="H17" s="34" t="s">
        <v>2182</v>
      </c>
      <c r="I17" s="34" t="s">
        <v>71</v>
      </c>
      <c r="J17" s="184" t="s">
        <v>2184</v>
      </c>
      <c r="K17" s="96">
        <v>2</v>
      </c>
      <c r="L17" s="96" t="s">
        <v>952</v>
      </c>
      <c r="M17" s="34">
        <v>63</v>
      </c>
      <c r="N17" s="34">
        <v>10</v>
      </c>
      <c r="O17" s="127">
        <v>0</v>
      </c>
      <c r="P17" s="84"/>
      <c r="Q17" s="148">
        <v>41715</v>
      </c>
      <c r="R17" s="148">
        <v>41724</v>
      </c>
      <c r="S17" s="34" t="s">
        <v>2609</v>
      </c>
      <c r="T17" s="34"/>
      <c r="U17" s="34"/>
      <c r="V17" s="34" t="s">
        <v>2141</v>
      </c>
    </row>
    <row r="18" spans="1:22" ht="45" customHeight="1">
      <c r="A18" s="153">
        <v>15</v>
      </c>
      <c r="B18" s="489" t="s">
        <v>3013</v>
      </c>
      <c r="C18" s="148">
        <v>41711</v>
      </c>
      <c r="D18" s="34" t="s">
        <v>2698</v>
      </c>
      <c r="E18" s="34" t="s">
        <v>1469</v>
      </c>
      <c r="F18" s="34" t="s">
        <v>2188</v>
      </c>
      <c r="G18" s="34" t="s">
        <v>2181</v>
      </c>
      <c r="H18" s="34" t="s">
        <v>2414</v>
      </c>
      <c r="I18" s="34" t="s">
        <v>56</v>
      </c>
      <c r="J18" s="184" t="s">
        <v>2187</v>
      </c>
      <c r="K18" s="96">
        <v>8</v>
      </c>
      <c r="L18" s="96">
        <v>9.6</v>
      </c>
      <c r="M18" s="34">
        <v>63</v>
      </c>
      <c r="N18" s="34">
        <v>10</v>
      </c>
      <c r="O18" s="127">
        <v>7800</v>
      </c>
      <c r="P18" s="84"/>
      <c r="Q18" s="148">
        <v>41712</v>
      </c>
      <c r="R18" s="148">
        <v>41718</v>
      </c>
      <c r="S18" s="34" t="s">
        <v>2609</v>
      </c>
      <c r="T18" s="34"/>
      <c r="U18" s="34" t="s">
        <v>2772</v>
      </c>
      <c r="V18" s="34" t="s">
        <v>2141</v>
      </c>
    </row>
    <row r="19" spans="1:22" ht="45" customHeight="1">
      <c r="A19" s="153">
        <v>16</v>
      </c>
      <c r="B19" s="458"/>
      <c r="C19" s="148">
        <v>41711</v>
      </c>
      <c r="D19" s="34" t="s">
        <v>2698</v>
      </c>
      <c r="E19" s="34" t="s">
        <v>1469</v>
      </c>
      <c r="F19" s="34" t="s">
        <v>2155</v>
      </c>
      <c r="G19" s="34" t="s">
        <v>1198</v>
      </c>
      <c r="H19" s="34" t="s">
        <v>2415</v>
      </c>
      <c r="I19" s="34" t="s">
        <v>18</v>
      </c>
      <c r="J19" s="184" t="s">
        <v>2190</v>
      </c>
      <c r="K19" s="96">
        <v>3</v>
      </c>
      <c r="L19" s="96">
        <v>2.4</v>
      </c>
      <c r="M19" s="34">
        <v>63</v>
      </c>
      <c r="N19" s="34">
        <v>10</v>
      </c>
      <c r="O19" s="127">
        <v>0</v>
      </c>
      <c r="P19" s="84"/>
      <c r="Q19" s="148">
        <v>41719</v>
      </c>
      <c r="R19" s="148">
        <v>41728</v>
      </c>
      <c r="S19" s="34" t="s">
        <v>3473</v>
      </c>
      <c r="T19" s="34"/>
      <c r="U19" s="34"/>
      <c r="V19" s="34" t="s">
        <v>2141</v>
      </c>
    </row>
    <row r="20" spans="1:22" ht="45" customHeight="1">
      <c r="A20" s="153">
        <v>17</v>
      </c>
      <c r="B20" s="163" t="s">
        <v>3014</v>
      </c>
      <c r="C20" s="148">
        <v>41712</v>
      </c>
      <c r="D20" s="34" t="s">
        <v>2192</v>
      </c>
      <c r="E20" s="34" t="s">
        <v>630</v>
      </c>
      <c r="F20" s="34" t="s">
        <v>2081</v>
      </c>
      <c r="G20" s="34" t="s">
        <v>2081</v>
      </c>
      <c r="H20" s="34" t="s">
        <v>2193</v>
      </c>
      <c r="I20" s="34" t="s">
        <v>34</v>
      </c>
      <c r="J20" s="184" t="s">
        <v>2195</v>
      </c>
      <c r="K20" s="96">
        <v>7</v>
      </c>
      <c r="L20" s="96">
        <v>7.2</v>
      </c>
      <c r="M20" s="34">
        <v>100</v>
      </c>
      <c r="N20" s="34">
        <v>3</v>
      </c>
      <c r="O20" s="127">
        <v>0</v>
      </c>
      <c r="P20" s="84"/>
      <c r="Q20" s="148">
        <v>41768</v>
      </c>
      <c r="R20" s="148">
        <v>41771</v>
      </c>
      <c r="S20" s="34" t="s">
        <v>2612</v>
      </c>
      <c r="T20" s="34"/>
      <c r="U20" s="34" t="s">
        <v>2772</v>
      </c>
      <c r="V20" s="34" t="s">
        <v>2141</v>
      </c>
    </row>
    <row r="21" spans="1:22" ht="45" customHeight="1">
      <c r="A21" s="153">
        <v>18</v>
      </c>
      <c r="B21" s="163" t="s">
        <v>3015</v>
      </c>
      <c r="C21" s="148">
        <v>41712</v>
      </c>
      <c r="D21" s="34" t="s">
        <v>2197</v>
      </c>
      <c r="E21" s="34" t="s">
        <v>2088</v>
      </c>
      <c r="F21" s="34" t="s">
        <v>2081</v>
      </c>
      <c r="G21" s="34" t="s">
        <v>2081</v>
      </c>
      <c r="H21" s="34" t="s">
        <v>2198</v>
      </c>
      <c r="I21" s="34" t="s">
        <v>41</v>
      </c>
      <c r="J21" s="184" t="s">
        <v>2200</v>
      </c>
      <c r="K21" s="96">
        <v>180</v>
      </c>
      <c r="L21" s="96">
        <v>270</v>
      </c>
      <c r="M21" s="34" t="s">
        <v>415</v>
      </c>
      <c r="N21" s="34">
        <v>10</v>
      </c>
      <c r="O21" s="127">
        <v>229500</v>
      </c>
      <c r="P21" s="84">
        <v>27000</v>
      </c>
      <c r="Q21" s="148">
        <v>41736</v>
      </c>
      <c r="R21" s="148">
        <v>41746</v>
      </c>
      <c r="S21" s="34" t="s">
        <v>2609</v>
      </c>
      <c r="T21" s="34"/>
      <c r="U21" s="34" t="s">
        <v>2717</v>
      </c>
      <c r="V21" s="34" t="s">
        <v>2141</v>
      </c>
    </row>
    <row r="22" spans="1:22" ht="45" customHeight="1">
      <c r="A22" s="153">
        <v>19</v>
      </c>
      <c r="B22" s="163" t="s">
        <v>3016</v>
      </c>
      <c r="C22" s="148">
        <v>41712</v>
      </c>
      <c r="D22" s="34" t="s">
        <v>2197</v>
      </c>
      <c r="E22" s="34" t="s">
        <v>1967</v>
      </c>
      <c r="F22" s="34" t="s">
        <v>2081</v>
      </c>
      <c r="G22" s="34" t="s">
        <v>2081</v>
      </c>
      <c r="H22" s="34" t="s">
        <v>2198</v>
      </c>
      <c r="I22" s="34" t="s">
        <v>41</v>
      </c>
      <c r="J22" s="184" t="s">
        <v>2200</v>
      </c>
      <c r="K22" s="96">
        <v>180</v>
      </c>
      <c r="L22" s="96">
        <v>270</v>
      </c>
      <c r="M22" s="34" t="s">
        <v>415</v>
      </c>
      <c r="N22" s="34">
        <v>10</v>
      </c>
      <c r="O22" s="127">
        <v>229500</v>
      </c>
      <c r="P22" s="84">
        <v>27000</v>
      </c>
      <c r="Q22" s="148">
        <v>41736</v>
      </c>
      <c r="R22" s="148">
        <v>41746</v>
      </c>
      <c r="S22" s="34" t="s">
        <v>2609</v>
      </c>
      <c r="T22" s="34"/>
      <c r="U22" s="34" t="s">
        <v>2717</v>
      </c>
      <c r="V22" s="34" t="s">
        <v>2141</v>
      </c>
    </row>
    <row r="23" spans="1:22" ht="45" customHeight="1">
      <c r="A23" s="153">
        <v>20</v>
      </c>
      <c r="B23" s="489" t="s">
        <v>3017</v>
      </c>
      <c r="C23" s="148">
        <v>41712</v>
      </c>
      <c r="D23" s="34" t="s">
        <v>2204</v>
      </c>
      <c r="E23" s="34" t="s">
        <v>724</v>
      </c>
      <c r="F23" s="34" t="s">
        <v>2081</v>
      </c>
      <c r="G23" s="34" t="s">
        <v>2081</v>
      </c>
      <c r="H23" s="34" t="s">
        <v>2207</v>
      </c>
      <c r="I23" s="34" t="s">
        <v>25</v>
      </c>
      <c r="J23" s="184" t="s">
        <v>2206</v>
      </c>
      <c r="K23" s="96">
        <v>9.5</v>
      </c>
      <c r="L23" s="96">
        <v>8.6</v>
      </c>
      <c r="M23" s="34">
        <v>75</v>
      </c>
      <c r="N23" s="34">
        <v>180</v>
      </c>
      <c r="O23" s="127">
        <v>0</v>
      </c>
      <c r="P23" s="84"/>
      <c r="Q23" s="148"/>
      <c r="R23" s="148"/>
      <c r="S23" s="34" t="s">
        <v>387</v>
      </c>
      <c r="T23" s="34"/>
      <c r="U23" s="34"/>
      <c r="V23" s="34" t="s">
        <v>2141</v>
      </c>
    </row>
    <row r="24" spans="1:22" ht="45" customHeight="1">
      <c r="A24" s="153">
        <v>21</v>
      </c>
      <c r="B24" s="458"/>
      <c r="C24" s="148">
        <v>41712</v>
      </c>
      <c r="D24" s="34" t="s">
        <v>2204</v>
      </c>
      <c r="E24" s="34" t="s">
        <v>724</v>
      </c>
      <c r="F24" s="34" t="s">
        <v>2081</v>
      </c>
      <c r="G24" s="34" t="s">
        <v>2081</v>
      </c>
      <c r="H24" s="34" t="s">
        <v>2208</v>
      </c>
      <c r="I24" s="34" t="s">
        <v>56</v>
      </c>
      <c r="J24" s="184" t="s">
        <v>2210</v>
      </c>
      <c r="K24" s="96">
        <v>9</v>
      </c>
      <c r="L24" s="96">
        <v>8.1</v>
      </c>
      <c r="M24" s="34">
        <v>25</v>
      </c>
      <c r="N24" s="34">
        <v>180</v>
      </c>
      <c r="O24" s="127">
        <v>0</v>
      </c>
      <c r="P24" s="84"/>
      <c r="Q24" s="148"/>
      <c r="R24" s="148"/>
      <c r="S24" s="34" t="s">
        <v>3575</v>
      </c>
      <c r="T24" s="34"/>
      <c r="U24" s="34"/>
      <c r="V24" s="34" t="s">
        <v>2141</v>
      </c>
    </row>
    <row r="25" spans="1:22" ht="45" customHeight="1">
      <c r="A25" s="153">
        <v>22</v>
      </c>
      <c r="B25" s="163" t="s">
        <v>3018</v>
      </c>
      <c r="C25" s="148">
        <v>41715</v>
      </c>
      <c r="D25" s="34" t="s">
        <v>440</v>
      </c>
      <c r="E25" s="34" t="s">
        <v>2213</v>
      </c>
      <c r="F25" s="34" t="s">
        <v>2081</v>
      </c>
      <c r="G25" s="34" t="s">
        <v>2081</v>
      </c>
      <c r="H25" s="34" t="s">
        <v>2208</v>
      </c>
      <c r="I25" s="34" t="s">
        <v>41</v>
      </c>
      <c r="J25" s="184" t="s">
        <v>2215</v>
      </c>
      <c r="K25" s="96">
        <v>9</v>
      </c>
      <c r="L25" s="96">
        <v>12.6</v>
      </c>
      <c r="M25" s="34" t="s">
        <v>2216</v>
      </c>
      <c r="N25" s="34">
        <v>15</v>
      </c>
      <c r="O25" s="127">
        <v>18300</v>
      </c>
      <c r="P25" s="84"/>
      <c r="Q25" s="148">
        <v>41791</v>
      </c>
      <c r="R25" s="148">
        <v>41805</v>
      </c>
      <c r="S25" s="34" t="s">
        <v>2609</v>
      </c>
      <c r="T25" s="34"/>
      <c r="U25" s="34" t="s">
        <v>2772</v>
      </c>
      <c r="V25" s="34" t="s">
        <v>2141</v>
      </c>
    </row>
    <row r="26" spans="1:22" ht="45" customHeight="1">
      <c r="A26" s="153">
        <v>23</v>
      </c>
      <c r="B26" s="163" t="s">
        <v>3019</v>
      </c>
      <c r="C26" s="148">
        <v>41717</v>
      </c>
      <c r="D26" s="34" t="s">
        <v>2174</v>
      </c>
      <c r="E26" s="34" t="s">
        <v>1469</v>
      </c>
      <c r="F26" s="34" t="s">
        <v>2218</v>
      </c>
      <c r="G26" s="34" t="s">
        <v>2219</v>
      </c>
      <c r="H26" s="34" t="s">
        <v>2220</v>
      </c>
      <c r="I26" s="34" t="s">
        <v>71</v>
      </c>
      <c r="J26" s="184" t="s">
        <v>2222</v>
      </c>
      <c r="K26" s="96">
        <v>1</v>
      </c>
      <c r="L26" s="96">
        <v>1</v>
      </c>
      <c r="M26" s="34">
        <v>50</v>
      </c>
      <c r="N26" s="34">
        <v>1</v>
      </c>
      <c r="O26" s="127">
        <v>0</v>
      </c>
      <c r="P26" s="84"/>
      <c r="Q26" s="148">
        <v>41717</v>
      </c>
      <c r="R26" s="148">
        <v>41719</v>
      </c>
      <c r="S26" s="34" t="s">
        <v>2609</v>
      </c>
      <c r="T26" s="34"/>
      <c r="U26" s="34"/>
      <c r="V26" s="34" t="s">
        <v>2141</v>
      </c>
    </row>
    <row r="27" spans="1:22" ht="45" customHeight="1">
      <c r="A27" s="153">
        <v>24</v>
      </c>
      <c r="B27" s="489" t="s">
        <v>3020</v>
      </c>
      <c r="C27" s="148">
        <v>41718</v>
      </c>
      <c r="D27" s="34" t="s">
        <v>2698</v>
      </c>
      <c r="E27" s="34" t="s">
        <v>1469</v>
      </c>
      <c r="F27" s="34" t="s">
        <v>2225</v>
      </c>
      <c r="G27" s="34" t="s">
        <v>1470</v>
      </c>
      <c r="H27" s="34" t="s">
        <v>2227</v>
      </c>
      <c r="I27" s="34" t="s">
        <v>56</v>
      </c>
      <c r="J27" s="184" t="s">
        <v>1719</v>
      </c>
      <c r="K27" s="96">
        <v>2</v>
      </c>
      <c r="L27" s="96">
        <v>2.4</v>
      </c>
      <c r="M27" s="34">
        <v>160</v>
      </c>
      <c r="N27" s="34">
        <v>10</v>
      </c>
      <c r="O27" s="127">
        <v>0</v>
      </c>
      <c r="P27" s="84"/>
      <c r="Q27" s="148">
        <v>41759</v>
      </c>
      <c r="R27" s="148">
        <v>41769</v>
      </c>
      <c r="S27" s="34" t="s">
        <v>2609</v>
      </c>
      <c r="T27" s="34"/>
      <c r="U27" s="34"/>
      <c r="V27" s="34" t="s">
        <v>2141</v>
      </c>
    </row>
    <row r="28" spans="1:22" ht="45" customHeight="1">
      <c r="A28" s="153">
        <v>25</v>
      </c>
      <c r="B28" s="458"/>
      <c r="C28" s="148">
        <v>41718</v>
      </c>
      <c r="D28" s="34" t="s">
        <v>2698</v>
      </c>
      <c r="E28" s="34" t="s">
        <v>1469</v>
      </c>
      <c r="F28" s="34" t="s">
        <v>2226</v>
      </c>
      <c r="G28" s="34" t="s">
        <v>1198</v>
      </c>
      <c r="H28" s="34" t="s">
        <v>2230</v>
      </c>
      <c r="I28" s="34" t="s">
        <v>597</v>
      </c>
      <c r="J28" s="184" t="s">
        <v>2232</v>
      </c>
      <c r="K28" s="96">
        <v>9</v>
      </c>
      <c r="L28" s="96">
        <v>7.2</v>
      </c>
      <c r="M28" s="34">
        <v>63</v>
      </c>
      <c r="N28" s="34">
        <v>10</v>
      </c>
      <c r="O28" s="127">
        <v>6000</v>
      </c>
      <c r="P28" s="84"/>
      <c r="Q28" s="148">
        <v>41796</v>
      </c>
      <c r="R28" s="148">
        <v>41805</v>
      </c>
      <c r="S28" s="34" t="s">
        <v>2609</v>
      </c>
      <c r="T28" s="34"/>
      <c r="U28" s="34" t="s">
        <v>2772</v>
      </c>
      <c r="V28" s="34" t="s">
        <v>2141</v>
      </c>
    </row>
    <row r="29" spans="1:22" ht="45" customHeight="1">
      <c r="A29" s="153">
        <v>26</v>
      </c>
      <c r="B29" s="162" t="s">
        <v>3021</v>
      </c>
      <c r="C29" s="148">
        <v>41719</v>
      </c>
      <c r="D29" s="34" t="s">
        <v>2233</v>
      </c>
      <c r="E29" s="34" t="s">
        <v>1883</v>
      </c>
      <c r="F29" s="34" t="s">
        <v>2234</v>
      </c>
      <c r="G29" s="34" t="s">
        <v>2234</v>
      </c>
      <c r="H29" s="34" t="s">
        <v>2235</v>
      </c>
      <c r="I29" s="34" t="s">
        <v>41</v>
      </c>
      <c r="J29" s="184" t="s">
        <v>2237</v>
      </c>
      <c r="K29" s="96">
        <v>1.5</v>
      </c>
      <c r="L29" s="96">
        <v>2.25</v>
      </c>
      <c r="M29" s="34"/>
      <c r="N29" s="34">
        <v>7</v>
      </c>
      <c r="O29" s="127">
        <v>0</v>
      </c>
      <c r="P29" s="84"/>
      <c r="Q29" s="148">
        <v>41725</v>
      </c>
      <c r="R29" s="148">
        <v>41731</v>
      </c>
      <c r="S29" s="34" t="s">
        <v>2609</v>
      </c>
      <c r="T29" s="34"/>
      <c r="U29" s="34"/>
      <c r="V29" s="34" t="s">
        <v>2141</v>
      </c>
    </row>
    <row r="30" spans="1:22" ht="45" customHeight="1">
      <c r="A30" s="153">
        <v>27</v>
      </c>
      <c r="B30" s="489" t="s">
        <v>3022</v>
      </c>
      <c r="C30" s="148">
        <v>41731</v>
      </c>
      <c r="D30" s="34" t="s">
        <v>2197</v>
      </c>
      <c r="E30" s="34" t="s">
        <v>1967</v>
      </c>
      <c r="F30" s="34" t="s">
        <v>2081</v>
      </c>
      <c r="G30" s="34" t="s">
        <v>2081</v>
      </c>
      <c r="H30" s="34" t="s">
        <v>2249</v>
      </c>
      <c r="I30" s="34" t="s">
        <v>41</v>
      </c>
      <c r="J30" s="184" t="s">
        <v>2240</v>
      </c>
      <c r="K30" s="96">
        <v>956</v>
      </c>
      <c r="L30" s="96">
        <v>1147.2</v>
      </c>
      <c r="M30" s="34">
        <v>110</v>
      </c>
      <c r="N30" s="34">
        <v>10</v>
      </c>
      <c r="O30" s="127">
        <v>987800</v>
      </c>
      <c r="P30" s="84">
        <v>54000</v>
      </c>
      <c r="Q30" s="148">
        <v>41741</v>
      </c>
      <c r="R30" s="148">
        <v>41773</v>
      </c>
      <c r="S30" s="34" t="s">
        <v>2609</v>
      </c>
      <c r="T30" s="34"/>
      <c r="U30" s="34" t="s">
        <v>2717</v>
      </c>
      <c r="V30" s="34" t="s">
        <v>2141</v>
      </c>
    </row>
    <row r="31" spans="1:22" ht="45" customHeight="1">
      <c r="A31" s="153">
        <v>28</v>
      </c>
      <c r="B31" s="457"/>
      <c r="C31" s="148">
        <v>41731</v>
      </c>
      <c r="D31" s="34" t="s">
        <v>2197</v>
      </c>
      <c r="E31" s="34" t="s">
        <v>1967</v>
      </c>
      <c r="F31" s="34" t="s">
        <v>2081</v>
      </c>
      <c r="G31" s="34" t="s">
        <v>2081</v>
      </c>
      <c r="H31" s="34" t="s">
        <v>2249</v>
      </c>
      <c r="I31" s="34" t="s">
        <v>41</v>
      </c>
      <c r="J31" s="184" t="s">
        <v>2241</v>
      </c>
      <c r="K31" s="96">
        <v>97</v>
      </c>
      <c r="L31" s="96">
        <v>116.4</v>
      </c>
      <c r="M31" s="34">
        <v>110</v>
      </c>
      <c r="N31" s="34">
        <v>5</v>
      </c>
      <c r="O31" s="127">
        <v>56500</v>
      </c>
      <c r="P31" s="84">
        <v>27000</v>
      </c>
      <c r="Q31" s="148">
        <v>41741</v>
      </c>
      <c r="R31" s="148">
        <v>41773</v>
      </c>
      <c r="S31" s="34" t="s">
        <v>2609</v>
      </c>
      <c r="T31" s="34"/>
      <c r="U31" s="34" t="s">
        <v>2717</v>
      </c>
      <c r="V31" s="34" t="s">
        <v>2141</v>
      </c>
    </row>
    <row r="32" spans="1:22" ht="45" customHeight="1">
      <c r="A32" s="153">
        <v>29</v>
      </c>
      <c r="B32" s="457"/>
      <c r="C32" s="148">
        <v>41731</v>
      </c>
      <c r="D32" s="34" t="s">
        <v>2197</v>
      </c>
      <c r="E32" s="34" t="s">
        <v>1967</v>
      </c>
      <c r="F32" s="34" t="s">
        <v>2081</v>
      </c>
      <c r="G32" s="34" t="s">
        <v>2081</v>
      </c>
      <c r="H32" s="34" t="s">
        <v>2249</v>
      </c>
      <c r="I32" s="34" t="s">
        <v>41</v>
      </c>
      <c r="J32" s="184" t="s">
        <v>2242</v>
      </c>
      <c r="K32" s="96">
        <v>806</v>
      </c>
      <c r="L32" s="96">
        <v>967.2</v>
      </c>
      <c r="M32" s="34">
        <v>110</v>
      </c>
      <c r="N32" s="34">
        <v>7</v>
      </c>
      <c r="O32" s="127">
        <v>615200</v>
      </c>
      <c r="P32" s="84">
        <v>40500</v>
      </c>
      <c r="Q32" s="148">
        <v>41741</v>
      </c>
      <c r="R32" s="148">
        <v>41773</v>
      </c>
      <c r="S32" s="34" t="s">
        <v>2609</v>
      </c>
      <c r="T32" s="34"/>
      <c r="U32" s="34" t="s">
        <v>2717</v>
      </c>
      <c r="V32" s="34" t="s">
        <v>2141</v>
      </c>
    </row>
    <row r="33" spans="1:22" ht="45" customHeight="1">
      <c r="A33" s="153">
        <v>30</v>
      </c>
      <c r="B33" s="457"/>
      <c r="C33" s="148">
        <v>41731</v>
      </c>
      <c r="D33" s="34" t="s">
        <v>2197</v>
      </c>
      <c r="E33" s="34" t="s">
        <v>1967</v>
      </c>
      <c r="F33" s="34" t="s">
        <v>2081</v>
      </c>
      <c r="G33" s="34" t="s">
        <v>2081</v>
      </c>
      <c r="H33" s="34" t="s">
        <v>2249</v>
      </c>
      <c r="I33" s="34" t="s">
        <v>41</v>
      </c>
      <c r="J33" s="184" t="s">
        <v>2243</v>
      </c>
      <c r="K33" s="96">
        <v>243</v>
      </c>
      <c r="L33" s="96">
        <v>291.60000000000002</v>
      </c>
      <c r="M33" s="34">
        <v>110</v>
      </c>
      <c r="N33" s="34">
        <v>5</v>
      </c>
      <c r="O33" s="127">
        <v>141700</v>
      </c>
      <c r="P33" s="84">
        <v>27000</v>
      </c>
      <c r="Q33" s="148">
        <v>41741</v>
      </c>
      <c r="R33" s="148">
        <v>41773</v>
      </c>
      <c r="S33" s="34" t="s">
        <v>2609</v>
      </c>
      <c r="T33" s="34"/>
      <c r="U33" s="34" t="s">
        <v>2717</v>
      </c>
      <c r="V33" s="34" t="s">
        <v>2141</v>
      </c>
    </row>
    <row r="34" spans="1:22" ht="45" customHeight="1">
      <c r="A34" s="153">
        <v>31</v>
      </c>
      <c r="B34" s="458"/>
      <c r="C34" s="148">
        <v>41731</v>
      </c>
      <c r="D34" s="34" t="s">
        <v>2197</v>
      </c>
      <c r="E34" s="34" t="s">
        <v>1967</v>
      </c>
      <c r="F34" s="34" t="s">
        <v>2081</v>
      </c>
      <c r="G34" s="34" t="s">
        <v>2081</v>
      </c>
      <c r="H34" s="34" t="s">
        <v>2250</v>
      </c>
      <c r="I34" s="34" t="s">
        <v>25</v>
      </c>
      <c r="J34" s="184" t="s">
        <v>2244</v>
      </c>
      <c r="K34" s="96">
        <v>77</v>
      </c>
      <c r="L34" s="96">
        <v>92.4</v>
      </c>
      <c r="M34" s="34">
        <v>110</v>
      </c>
      <c r="N34" s="34">
        <v>5</v>
      </c>
      <c r="O34" s="127">
        <v>44900</v>
      </c>
      <c r="P34" s="84">
        <v>27000</v>
      </c>
      <c r="Q34" s="148"/>
      <c r="R34" s="148"/>
      <c r="S34" s="34" t="s">
        <v>387</v>
      </c>
      <c r="T34" s="34"/>
      <c r="U34" s="34"/>
      <c r="V34" s="34"/>
    </row>
    <row r="35" spans="1:22" ht="45" customHeight="1">
      <c r="A35" s="153">
        <v>32</v>
      </c>
      <c r="B35" s="489" t="s">
        <v>3023</v>
      </c>
      <c r="C35" s="148">
        <v>41731</v>
      </c>
      <c r="D35" s="34" t="s">
        <v>2197</v>
      </c>
      <c r="E35" s="34" t="s">
        <v>2088</v>
      </c>
      <c r="F35" s="34" t="s">
        <v>2081</v>
      </c>
      <c r="G35" s="34" t="s">
        <v>2081</v>
      </c>
      <c r="H35" s="34" t="s">
        <v>2249</v>
      </c>
      <c r="I35" s="34" t="s">
        <v>41</v>
      </c>
      <c r="J35" s="184" t="s">
        <v>2246</v>
      </c>
      <c r="K35" s="96">
        <v>102</v>
      </c>
      <c r="L35" s="96">
        <v>120.4</v>
      </c>
      <c r="M35" s="34">
        <v>110</v>
      </c>
      <c r="N35" s="34">
        <v>10</v>
      </c>
      <c r="O35" s="127">
        <v>103900</v>
      </c>
      <c r="P35" s="84">
        <v>27000</v>
      </c>
      <c r="Q35" s="148">
        <v>41741</v>
      </c>
      <c r="R35" s="148">
        <v>41771</v>
      </c>
      <c r="S35" s="34" t="s">
        <v>2609</v>
      </c>
      <c r="T35" s="34"/>
      <c r="U35" s="34" t="s">
        <v>2717</v>
      </c>
      <c r="V35" s="34" t="s">
        <v>2141</v>
      </c>
    </row>
    <row r="36" spans="1:22" ht="45" customHeight="1">
      <c r="A36" s="153">
        <v>33</v>
      </c>
      <c r="B36" s="457"/>
      <c r="C36" s="148">
        <v>41731</v>
      </c>
      <c r="D36" s="34" t="s">
        <v>2197</v>
      </c>
      <c r="E36" s="34" t="s">
        <v>2088</v>
      </c>
      <c r="F36" s="34" t="s">
        <v>2081</v>
      </c>
      <c r="G36" s="34" t="s">
        <v>2081</v>
      </c>
      <c r="H36" s="34" t="s">
        <v>2249</v>
      </c>
      <c r="I36" s="34" t="s">
        <v>41</v>
      </c>
      <c r="J36" s="184" t="s">
        <v>2247</v>
      </c>
      <c r="K36" s="96">
        <v>56</v>
      </c>
      <c r="L36" s="96">
        <v>67.2</v>
      </c>
      <c r="M36" s="34">
        <v>110</v>
      </c>
      <c r="N36" s="34">
        <v>10</v>
      </c>
      <c r="O36" s="127">
        <v>57800</v>
      </c>
      <c r="P36" s="84">
        <v>27000</v>
      </c>
      <c r="Q36" s="148">
        <v>41741</v>
      </c>
      <c r="R36" s="148">
        <v>41771</v>
      </c>
      <c r="S36" s="34" t="s">
        <v>2609</v>
      </c>
      <c r="T36" s="34"/>
      <c r="U36" s="34" t="s">
        <v>2717</v>
      </c>
      <c r="V36" s="34" t="s">
        <v>2141</v>
      </c>
    </row>
    <row r="37" spans="1:22" ht="45" customHeight="1">
      <c r="A37" s="153">
        <v>34</v>
      </c>
      <c r="B37" s="457"/>
      <c r="C37" s="148">
        <v>41731</v>
      </c>
      <c r="D37" s="34" t="s">
        <v>2197</v>
      </c>
      <c r="E37" s="34" t="s">
        <v>2088</v>
      </c>
      <c r="F37" s="34" t="s">
        <v>2081</v>
      </c>
      <c r="G37" s="34" t="s">
        <v>2081</v>
      </c>
      <c r="H37" s="34" t="s">
        <v>2249</v>
      </c>
      <c r="I37" s="34" t="s">
        <v>41</v>
      </c>
      <c r="J37" s="184" t="s">
        <v>2248</v>
      </c>
      <c r="K37" s="96">
        <v>50</v>
      </c>
      <c r="L37" s="96">
        <v>58</v>
      </c>
      <c r="M37" s="34">
        <v>110</v>
      </c>
      <c r="N37" s="34">
        <v>10</v>
      </c>
      <c r="O37" s="127">
        <v>50100</v>
      </c>
      <c r="P37" s="84">
        <v>27000</v>
      </c>
      <c r="Q37" s="148">
        <v>41741</v>
      </c>
      <c r="R37" s="148">
        <v>41771</v>
      </c>
      <c r="S37" s="34" t="s">
        <v>2609</v>
      </c>
      <c r="T37" s="34"/>
      <c r="U37" s="34" t="s">
        <v>2717</v>
      </c>
      <c r="V37" s="34" t="s">
        <v>2141</v>
      </c>
    </row>
    <row r="38" spans="1:22" ht="45" customHeight="1">
      <c r="A38" s="153">
        <v>35</v>
      </c>
      <c r="B38" s="489" t="s">
        <v>3024</v>
      </c>
      <c r="C38" s="148">
        <v>41731</v>
      </c>
      <c r="D38" s="34" t="s">
        <v>2197</v>
      </c>
      <c r="E38" s="34" t="s">
        <v>630</v>
      </c>
      <c r="F38" s="34" t="s">
        <v>2081</v>
      </c>
      <c r="G38" s="34" t="s">
        <v>2081</v>
      </c>
      <c r="H38" s="34" t="s">
        <v>2249</v>
      </c>
      <c r="I38" s="34" t="s">
        <v>41</v>
      </c>
      <c r="J38" s="184" t="s">
        <v>2253</v>
      </c>
      <c r="K38" s="96">
        <v>446</v>
      </c>
      <c r="L38" s="96">
        <v>535.20000000000005</v>
      </c>
      <c r="M38" s="34">
        <v>110</v>
      </c>
      <c r="N38" s="34">
        <v>10</v>
      </c>
      <c r="O38" s="127">
        <v>460800</v>
      </c>
      <c r="P38" s="84">
        <v>40500</v>
      </c>
      <c r="Q38" s="148">
        <v>41741</v>
      </c>
      <c r="R38" s="148">
        <v>41771</v>
      </c>
      <c r="S38" s="34" t="s">
        <v>2609</v>
      </c>
      <c r="T38" s="34"/>
      <c r="U38" s="34" t="s">
        <v>2717</v>
      </c>
      <c r="V38" s="34" t="s">
        <v>2141</v>
      </c>
    </row>
    <row r="39" spans="1:22" ht="45" customHeight="1">
      <c r="A39" s="153">
        <v>36</v>
      </c>
      <c r="B39" s="457"/>
      <c r="C39" s="148">
        <v>41731</v>
      </c>
      <c r="D39" s="34" t="s">
        <v>2197</v>
      </c>
      <c r="E39" s="34" t="s">
        <v>630</v>
      </c>
      <c r="F39" s="34" t="s">
        <v>2081</v>
      </c>
      <c r="G39" s="34" t="s">
        <v>2081</v>
      </c>
      <c r="H39" s="34" t="s">
        <v>2249</v>
      </c>
      <c r="I39" s="34" t="s">
        <v>41</v>
      </c>
      <c r="J39" s="184" t="s">
        <v>2254</v>
      </c>
      <c r="K39" s="96">
        <v>330</v>
      </c>
      <c r="L39" s="96">
        <v>396</v>
      </c>
      <c r="M39" s="34">
        <v>110</v>
      </c>
      <c r="N39" s="34">
        <v>10</v>
      </c>
      <c r="O39" s="127">
        <v>341000</v>
      </c>
      <c r="P39" s="84">
        <v>27000</v>
      </c>
      <c r="Q39" s="148">
        <v>41741</v>
      </c>
      <c r="R39" s="148">
        <v>41771</v>
      </c>
      <c r="S39" s="34" t="s">
        <v>2609</v>
      </c>
      <c r="T39" s="34"/>
      <c r="U39" s="34" t="s">
        <v>2717</v>
      </c>
      <c r="V39" s="34" t="s">
        <v>2141</v>
      </c>
    </row>
    <row r="40" spans="1:22" ht="45" customHeight="1">
      <c r="A40" s="153">
        <v>37</v>
      </c>
      <c r="B40" s="457"/>
      <c r="C40" s="148">
        <v>41731</v>
      </c>
      <c r="D40" s="34" t="s">
        <v>2197</v>
      </c>
      <c r="E40" s="34" t="s">
        <v>630</v>
      </c>
      <c r="F40" s="34" t="s">
        <v>2081</v>
      </c>
      <c r="G40" s="34" t="s">
        <v>2081</v>
      </c>
      <c r="H40" s="34" t="s">
        <v>2249</v>
      </c>
      <c r="I40" s="34" t="s">
        <v>41</v>
      </c>
      <c r="J40" s="184" t="s">
        <v>2255</v>
      </c>
      <c r="K40" s="96">
        <v>88</v>
      </c>
      <c r="L40" s="96">
        <v>104.4</v>
      </c>
      <c r="M40" s="34">
        <v>110</v>
      </c>
      <c r="N40" s="34">
        <v>10</v>
      </c>
      <c r="O40" s="127">
        <v>90000</v>
      </c>
      <c r="P40" s="84">
        <v>27000</v>
      </c>
      <c r="Q40" s="148">
        <v>41741</v>
      </c>
      <c r="R40" s="148">
        <v>41771</v>
      </c>
      <c r="S40" s="34" t="s">
        <v>2609</v>
      </c>
      <c r="T40" s="34"/>
      <c r="U40" s="34" t="s">
        <v>2717</v>
      </c>
      <c r="V40" s="34" t="s">
        <v>2141</v>
      </c>
    </row>
    <row r="41" spans="1:22" ht="45" customHeight="1">
      <c r="A41" s="153">
        <v>38</v>
      </c>
      <c r="B41" s="163" t="s">
        <v>3025</v>
      </c>
      <c r="C41" s="148">
        <v>41731</v>
      </c>
      <c r="D41" s="34" t="s">
        <v>2698</v>
      </c>
      <c r="E41" s="34" t="s">
        <v>1469</v>
      </c>
      <c r="F41" s="34" t="s">
        <v>2257</v>
      </c>
      <c r="G41" s="34" t="s">
        <v>1198</v>
      </c>
      <c r="H41" s="34" t="s">
        <v>2258</v>
      </c>
      <c r="I41" s="34" t="s">
        <v>18</v>
      </c>
      <c r="J41" s="184" t="s">
        <v>2259</v>
      </c>
      <c r="K41" s="96">
        <v>5</v>
      </c>
      <c r="L41" s="96">
        <v>2.4</v>
      </c>
      <c r="M41" s="34">
        <v>63</v>
      </c>
      <c r="N41" s="34">
        <v>10</v>
      </c>
      <c r="O41" s="127">
        <v>4800</v>
      </c>
      <c r="P41" s="84"/>
      <c r="Q41" s="148">
        <v>41739</v>
      </c>
      <c r="R41" s="148">
        <v>41749</v>
      </c>
      <c r="S41" s="34" t="s">
        <v>2609</v>
      </c>
      <c r="T41" s="34"/>
      <c r="U41" s="34" t="s">
        <v>2772</v>
      </c>
      <c r="V41" s="34" t="s">
        <v>2141</v>
      </c>
    </row>
    <row r="42" spans="1:22" ht="45" customHeight="1">
      <c r="A42" s="153">
        <v>39</v>
      </c>
      <c r="B42" s="163" t="s">
        <v>3026</v>
      </c>
      <c r="C42" s="148">
        <v>41736</v>
      </c>
      <c r="D42" s="34" t="s">
        <v>2263</v>
      </c>
      <c r="E42" s="34" t="s">
        <v>724</v>
      </c>
      <c r="F42" s="34" t="s">
        <v>2081</v>
      </c>
      <c r="G42" s="34" t="s">
        <v>2081</v>
      </c>
      <c r="H42" s="34" t="s">
        <v>2261</v>
      </c>
      <c r="I42" s="34" t="s">
        <v>649</v>
      </c>
      <c r="J42" s="184" t="s">
        <v>2262</v>
      </c>
      <c r="K42" s="96">
        <v>2</v>
      </c>
      <c r="L42" s="96">
        <v>4</v>
      </c>
      <c r="M42" s="34">
        <v>200</v>
      </c>
      <c r="N42" s="34">
        <v>1</v>
      </c>
      <c r="O42" s="127">
        <v>0</v>
      </c>
      <c r="P42" s="84"/>
      <c r="Q42" s="148">
        <v>41800</v>
      </c>
      <c r="R42" s="148">
        <v>41808</v>
      </c>
      <c r="S42" s="34" t="s">
        <v>3474</v>
      </c>
      <c r="T42" s="34"/>
      <c r="U42" s="34"/>
      <c r="V42" s="34" t="s">
        <v>2141</v>
      </c>
    </row>
    <row r="43" spans="1:22" ht="45" customHeight="1">
      <c r="A43" s="153">
        <v>40</v>
      </c>
      <c r="B43" s="489" t="s">
        <v>3027</v>
      </c>
      <c r="C43" s="148">
        <v>41739</v>
      </c>
      <c r="D43" s="34" t="s">
        <v>2265</v>
      </c>
      <c r="E43" s="34" t="s">
        <v>1019</v>
      </c>
      <c r="F43" s="34" t="s">
        <v>2081</v>
      </c>
      <c r="G43" s="34" t="s">
        <v>2081</v>
      </c>
      <c r="H43" s="34" t="s">
        <v>2661</v>
      </c>
      <c r="I43" s="34" t="s">
        <v>56</v>
      </c>
      <c r="J43" s="184" t="s">
        <v>2662</v>
      </c>
      <c r="K43" s="96">
        <v>5</v>
      </c>
      <c r="L43" s="96">
        <v>5</v>
      </c>
      <c r="M43" s="34">
        <v>36</v>
      </c>
      <c r="N43" s="34">
        <v>10</v>
      </c>
      <c r="O43" s="127">
        <v>0</v>
      </c>
      <c r="P43" s="84"/>
      <c r="Q43" s="148">
        <v>41918</v>
      </c>
      <c r="R43" s="148">
        <v>41928</v>
      </c>
      <c r="S43" s="34" t="s">
        <v>2612</v>
      </c>
      <c r="T43" s="34"/>
      <c r="U43" s="34"/>
      <c r="V43" s="34" t="s">
        <v>2141</v>
      </c>
    </row>
    <row r="44" spans="1:22" ht="45" customHeight="1">
      <c r="A44" s="153">
        <v>41</v>
      </c>
      <c r="B44" s="457"/>
      <c r="C44" s="148">
        <v>41739</v>
      </c>
      <c r="D44" s="34" t="s">
        <v>2265</v>
      </c>
      <c r="E44" s="34" t="s">
        <v>1019</v>
      </c>
      <c r="F44" s="34" t="s">
        <v>2081</v>
      </c>
      <c r="G44" s="34" t="s">
        <v>2081</v>
      </c>
      <c r="H44" s="34" t="s">
        <v>2663</v>
      </c>
      <c r="I44" s="34" t="s">
        <v>25</v>
      </c>
      <c r="J44" s="184" t="s">
        <v>2664</v>
      </c>
      <c r="K44" s="96">
        <v>7.1</v>
      </c>
      <c r="L44" s="96">
        <v>7.1</v>
      </c>
      <c r="M44" s="34">
        <v>36</v>
      </c>
      <c r="N44" s="34">
        <v>10</v>
      </c>
      <c r="O44" s="127">
        <v>0</v>
      </c>
      <c r="P44" s="84"/>
      <c r="Q44" s="148">
        <v>41918</v>
      </c>
      <c r="R44" s="148">
        <v>41928</v>
      </c>
      <c r="S44" s="34" t="s">
        <v>2612</v>
      </c>
      <c r="T44" s="34"/>
      <c r="U44" s="34"/>
      <c r="V44" s="34" t="s">
        <v>2141</v>
      </c>
    </row>
    <row r="45" spans="1:22" ht="45" customHeight="1">
      <c r="A45" s="153">
        <v>42</v>
      </c>
      <c r="B45" s="458"/>
      <c r="C45" s="148">
        <v>41739</v>
      </c>
      <c r="D45" s="34" t="s">
        <v>2265</v>
      </c>
      <c r="E45" s="34" t="s">
        <v>1019</v>
      </c>
      <c r="F45" s="34" t="s">
        <v>2081</v>
      </c>
      <c r="G45" s="34" t="s">
        <v>2081</v>
      </c>
      <c r="H45" s="34" t="s">
        <v>2665</v>
      </c>
      <c r="I45" s="34" t="s">
        <v>71</v>
      </c>
      <c r="J45" s="184" t="s">
        <v>2666</v>
      </c>
      <c r="K45" s="96">
        <v>5.5</v>
      </c>
      <c r="L45" s="96">
        <v>5.5</v>
      </c>
      <c r="M45" s="34">
        <v>36</v>
      </c>
      <c r="N45" s="34">
        <v>10</v>
      </c>
      <c r="O45" s="127">
        <v>0</v>
      </c>
      <c r="P45" s="84"/>
      <c r="Q45" s="148">
        <v>41918</v>
      </c>
      <c r="R45" s="148">
        <v>41928</v>
      </c>
      <c r="S45" s="34" t="s">
        <v>2612</v>
      </c>
      <c r="T45" s="34"/>
      <c r="U45" s="34"/>
      <c r="V45" s="34" t="s">
        <v>2141</v>
      </c>
    </row>
    <row r="46" spans="1:22" ht="45" customHeight="1">
      <c r="A46" s="153">
        <v>43</v>
      </c>
      <c r="B46" s="489" t="s">
        <v>3028</v>
      </c>
      <c r="C46" s="148">
        <v>41746</v>
      </c>
      <c r="D46" s="34" t="s">
        <v>2700</v>
      </c>
      <c r="E46" s="34" t="s">
        <v>1469</v>
      </c>
      <c r="F46" s="34" t="s">
        <v>1816</v>
      </c>
      <c r="G46" s="34" t="s">
        <v>1198</v>
      </c>
      <c r="H46" s="34" t="s">
        <v>2269</v>
      </c>
      <c r="I46" s="34" t="s">
        <v>56</v>
      </c>
      <c r="J46" s="184" t="s">
        <v>2271</v>
      </c>
      <c r="K46" s="96">
        <v>1</v>
      </c>
      <c r="L46" s="96">
        <v>1.2</v>
      </c>
      <c r="M46" s="34">
        <v>50</v>
      </c>
      <c r="N46" s="34">
        <v>10</v>
      </c>
      <c r="O46" s="127">
        <v>0</v>
      </c>
      <c r="P46" s="84">
        <v>0</v>
      </c>
      <c r="Q46" s="148">
        <v>41799</v>
      </c>
      <c r="R46" s="148">
        <v>41808</v>
      </c>
      <c r="S46" s="34" t="s">
        <v>2609</v>
      </c>
      <c r="T46" s="34"/>
      <c r="U46" s="34"/>
      <c r="V46" s="34" t="s">
        <v>2141</v>
      </c>
    </row>
    <row r="47" spans="1:22" ht="45" customHeight="1">
      <c r="A47" s="153">
        <v>44</v>
      </c>
      <c r="B47" s="457"/>
      <c r="C47" s="148">
        <v>41746</v>
      </c>
      <c r="D47" s="34" t="s">
        <v>2700</v>
      </c>
      <c r="E47" s="34" t="s">
        <v>1469</v>
      </c>
      <c r="F47" s="34" t="s">
        <v>1816</v>
      </c>
      <c r="G47" s="34" t="s">
        <v>1198</v>
      </c>
      <c r="H47" s="34" t="s">
        <v>2272</v>
      </c>
      <c r="I47" s="34" t="s">
        <v>56</v>
      </c>
      <c r="J47" s="184" t="s">
        <v>2273</v>
      </c>
      <c r="K47" s="96">
        <v>1</v>
      </c>
      <c r="L47" s="96">
        <v>1.2</v>
      </c>
      <c r="M47" s="34">
        <v>50</v>
      </c>
      <c r="N47" s="34">
        <v>10</v>
      </c>
      <c r="O47" s="127">
        <v>0</v>
      </c>
      <c r="P47" s="84">
        <v>0</v>
      </c>
      <c r="Q47" s="148">
        <v>41772</v>
      </c>
      <c r="R47" s="148">
        <v>41781</v>
      </c>
      <c r="S47" s="34" t="s">
        <v>2609</v>
      </c>
      <c r="T47" s="34"/>
      <c r="U47" s="34"/>
      <c r="V47" s="34" t="s">
        <v>2141</v>
      </c>
    </row>
    <row r="48" spans="1:22" ht="45" customHeight="1">
      <c r="A48" s="153">
        <v>45</v>
      </c>
      <c r="B48" s="457"/>
      <c r="C48" s="148">
        <v>41746</v>
      </c>
      <c r="D48" s="34" t="s">
        <v>2700</v>
      </c>
      <c r="E48" s="34" t="s">
        <v>1469</v>
      </c>
      <c r="F48" s="34" t="s">
        <v>1816</v>
      </c>
      <c r="G48" s="34" t="s">
        <v>1198</v>
      </c>
      <c r="H48" s="34" t="s">
        <v>2274</v>
      </c>
      <c r="I48" s="34" t="s">
        <v>56</v>
      </c>
      <c r="J48" s="184" t="s">
        <v>2275</v>
      </c>
      <c r="K48" s="96">
        <v>1</v>
      </c>
      <c r="L48" s="96">
        <v>1.2</v>
      </c>
      <c r="M48" s="34">
        <v>50</v>
      </c>
      <c r="N48" s="34">
        <v>10</v>
      </c>
      <c r="O48" s="127">
        <v>0</v>
      </c>
      <c r="P48" s="84">
        <v>0</v>
      </c>
      <c r="Q48" s="148">
        <v>41772</v>
      </c>
      <c r="R48" s="148">
        <v>41781</v>
      </c>
      <c r="S48" s="34" t="s">
        <v>2609</v>
      </c>
      <c r="T48" s="34"/>
      <c r="U48" s="34"/>
      <c r="V48" s="34" t="s">
        <v>2141</v>
      </c>
    </row>
    <row r="49" spans="1:22" ht="45" customHeight="1">
      <c r="A49" s="153">
        <v>46</v>
      </c>
      <c r="B49" s="457"/>
      <c r="C49" s="148">
        <v>41746</v>
      </c>
      <c r="D49" s="34" t="s">
        <v>2700</v>
      </c>
      <c r="E49" s="34" t="s">
        <v>1469</v>
      </c>
      <c r="F49" s="34" t="s">
        <v>1816</v>
      </c>
      <c r="G49" s="34" t="s">
        <v>1198</v>
      </c>
      <c r="H49" s="34" t="s">
        <v>2276</v>
      </c>
      <c r="I49" s="34" t="s">
        <v>56</v>
      </c>
      <c r="J49" s="184" t="s">
        <v>2277</v>
      </c>
      <c r="K49" s="96">
        <v>1</v>
      </c>
      <c r="L49" s="96">
        <v>1.2</v>
      </c>
      <c r="M49" s="34">
        <v>50</v>
      </c>
      <c r="N49" s="34">
        <v>10</v>
      </c>
      <c r="O49" s="127">
        <v>0</v>
      </c>
      <c r="P49" s="84">
        <v>0</v>
      </c>
      <c r="Q49" s="148">
        <v>41772</v>
      </c>
      <c r="R49" s="148">
        <v>41781</v>
      </c>
      <c r="S49" s="34" t="s">
        <v>2609</v>
      </c>
      <c r="T49" s="34"/>
      <c r="U49" s="34"/>
      <c r="V49" s="34" t="s">
        <v>2141</v>
      </c>
    </row>
    <row r="50" spans="1:22" ht="45" customHeight="1">
      <c r="A50" s="153">
        <v>47</v>
      </c>
      <c r="B50" s="457"/>
      <c r="C50" s="148">
        <v>41746</v>
      </c>
      <c r="D50" s="34" t="s">
        <v>2700</v>
      </c>
      <c r="E50" s="34" t="s">
        <v>1469</v>
      </c>
      <c r="F50" s="34" t="s">
        <v>1816</v>
      </c>
      <c r="G50" s="34" t="s">
        <v>1198</v>
      </c>
      <c r="H50" s="34" t="s">
        <v>2278</v>
      </c>
      <c r="I50" s="34" t="s">
        <v>56</v>
      </c>
      <c r="J50" s="184" t="s">
        <v>2279</v>
      </c>
      <c r="K50" s="96">
        <v>1</v>
      </c>
      <c r="L50" s="96">
        <v>1.2</v>
      </c>
      <c r="M50" s="34">
        <v>50</v>
      </c>
      <c r="N50" s="34">
        <v>10</v>
      </c>
      <c r="O50" s="127">
        <v>0</v>
      </c>
      <c r="P50" s="84">
        <v>0</v>
      </c>
      <c r="Q50" s="148">
        <v>41772</v>
      </c>
      <c r="R50" s="148">
        <v>41781</v>
      </c>
      <c r="S50" s="34" t="s">
        <v>2609</v>
      </c>
      <c r="T50" s="34"/>
      <c r="U50" s="34"/>
      <c r="V50" s="34" t="s">
        <v>2141</v>
      </c>
    </row>
    <row r="51" spans="1:22" ht="45" customHeight="1">
      <c r="A51" s="153">
        <v>48</v>
      </c>
      <c r="B51" s="489" t="s">
        <v>3029</v>
      </c>
      <c r="C51" s="148">
        <v>41747</v>
      </c>
      <c r="D51" s="34" t="s">
        <v>1375</v>
      </c>
      <c r="E51" s="34" t="s">
        <v>2281</v>
      </c>
      <c r="F51" s="34" t="s">
        <v>2081</v>
      </c>
      <c r="G51" s="34" t="s">
        <v>2081</v>
      </c>
      <c r="H51" s="34" t="s">
        <v>2282</v>
      </c>
      <c r="I51" s="34" t="s">
        <v>41</v>
      </c>
      <c r="J51" s="184" t="s">
        <v>2115</v>
      </c>
      <c r="K51" s="96">
        <v>3</v>
      </c>
      <c r="L51" s="96">
        <v>2.1</v>
      </c>
      <c r="M51" s="34">
        <v>50</v>
      </c>
      <c r="N51" s="34">
        <v>2</v>
      </c>
      <c r="O51" s="127">
        <v>0</v>
      </c>
      <c r="P51" s="84">
        <v>0</v>
      </c>
      <c r="Q51" s="148">
        <v>41750</v>
      </c>
      <c r="R51" s="148">
        <v>41759</v>
      </c>
      <c r="S51" s="34" t="s">
        <v>387</v>
      </c>
      <c r="T51" s="34"/>
      <c r="U51" s="34"/>
      <c r="V51" s="34" t="s">
        <v>2141</v>
      </c>
    </row>
    <row r="52" spans="1:22" ht="45" customHeight="1">
      <c r="A52" s="153">
        <v>49</v>
      </c>
      <c r="B52" s="457"/>
      <c r="C52" s="148">
        <v>41747</v>
      </c>
      <c r="D52" s="34" t="s">
        <v>1375</v>
      </c>
      <c r="E52" s="34" t="s">
        <v>2281</v>
      </c>
      <c r="F52" s="34" t="s">
        <v>2081</v>
      </c>
      <c r="G52" s="34" t="s">
        <v>2081</v>
      </c>
      <c r="H52" s="34" t="s">
        <v>2416</v>
      </c>
      <c r="I52" s="34" t="s">
        <v>25</v>
      </c>
      <c r="J52" s="184" t="s">
        <v>2283</v>
      </c>
      <c r="K52" s="96">
        <v>9</v>
      </c>
      <c r="L52" s="96">
        <v>6.3</v>
      </c>
      <c r="M52" s="34">
        <v>50</v>
      </c>
      <c r="N52" s="34">
        <v>2</v>
      </c>
      <c r="O52" s="127">
        <v>0</v>
      </c>
      <c r="P52" s="84">
        <v>0</v>
      </c>
      <c r="Q52" s="148">
        <v>41750</v>
      </c>
      <c r="R52" s="148">
        <v>41759</v>
      </c>
      <c r="S52" s="34" t="s">
        <v>387</v>
      </c>
      <c r="T52" s="34"/>
      <c r="U52" s="34"/>
      <c r="V52" s="34" t="s">
        <v>2141</v>
      </c>
    </row>
    <row r="53" spans="1:22" ht="45" customHeight="1">
      <c r="A53" s="153">
        <v>50</v>
      </c>
      <c r="B53" s="457"/>
      <c r="C53" s="148">
        <v>41747</v>
      </c>
      <c r="D53" s="34" t="s">
        <v>1375</v>
      </c>
      <c r="E53" s="34" t="s">
        <v>2281</v>
      </c>
      <c r="F53" s="34" t="s">
        <v>2081</v>
      </c>
      <c r="G53" s="34" t="s">
        <v>2081</v>
      </c>
      <c r="H53" s="34"/>
      <c r="I53" s="34" t="s">
        <v>71</v>
      </c>
      <c r="J53" s="184" t="s">
        <v>2284</v>
      </c>
      <c r="K53" s="96">
        <v>5</v>
      </c>
      <c r="L53" s="96">
        <v>3.5</v>
      </c>
      <c r="M53" s="34">
        <v>50</v>
      </c>
      <c r="N53" s="34">
        <v>2</v>
      </c>
      <c r="O53" s="127">
        <v>0</v>
      </c>
      <c r="P53" s="84">
        <v>0</v>
      </c>
      <c r="Q53" s="148">
        <v>41750</v>
      </c>
      <c r="R53" s="148">
        <v>41759</v>
      </c>
      <c r="S53" s="34" t="s">
        <v>2609</v>
      </c>
      <c r="T53" s="34"/>
      <c r="U53" s="34" t="s">
        <v>2772</v>
      </c>
      <c r="V53" s="34" t="s">
        <v>2141</v>
      </c>
    </row>
    <row r="54" spans="1:22" ht="45" customHeight="1">
      <c r="A54" s="153">
        <v>51</v>
      </c>
      <c r="B54" s="457"/>
      <c r="C54" s="148">
        <v>41747</v>
      </c>
      <c r="D54" s="34" t="s">
        <v>1375</v>
      </c>
      <c r="E54" s="34" t="s">
        <v>2281</v>
      </c>
      <c r="F54" s="34" t="s">
        <v>2081</v>
      </c>
      <c r="G54" s="34" t="s">
        <v>2081</v>
      </c>
      <c r="H54" s="34" t="s">
        <v>2285</v>
      </c>
      <c r="I54" s="34" t="s">
        <v>18</v>
      </c>
      <c r="J54" s="184" t="s">
        <v>2286</v>
      </c>
      <c r="K54" s="96">
        <v>5</v>
      </c>
      <c r="L54" s="96">
        <v>3.5</v>
      </c>
      <c r="M54" s="34">
        <v>50</v>
      </c>
      <c r="N54" s="34">
        <v>2</v>
      </c>
      <c r="O54" s="127">
        <v>0</v>
      </c>
      <c r="P54" s="84">
        <v>0</v>
      </c>
      <c r="Q54" s="148">
        <v>41750</v>
      </c>
      <c r="R54" s="148">
        <v>41759</v>
      </c>
      <c r="S54" s="34" t="s">
        <v>2609</v>
      </c>
      <c r="T54" s="34"/>
      <c r="U54" s="34" t="s">
        <v>2772</v>
      </c>
      <c r="V54" s="34" t="s">
        <v>2141</v>
      </c>
    </row>
    <row r="55" spans="1:22" ht="45" customHeight="1">
      <c r="A55" s="153">
        <v>52</v>
      </c>
      <c r="B55" s="457"/>
      <c r="C55" s="148">
        <v>41747</v>
      </c>
      <c r="D55" s="34" t="s">
        <v>1375</v>
      </c>
      <c r="E55" s="34" t="s">
        <v>2281</v>
      </c>
      <c r="F55" s="34" t="s">
        <v>2081</v>
      </c>
      <c r="G55" s="34" t="s">
        <v>2081</v>
      </c>
      <c r="H55" s="34"/>
      <c r="I55" s="34" t="s">
        <v>76</v>
      </c>
      <c r="J55" s="184" t="s">
        <v>2287</v>
      </c>
      <c r="K55" s="96">
        <v>9</v>
      </c>
      <c r="L55" s="96">
        <v>6.3</v>
      </c>
      <c r="M55" s="34">
        <v>50</v>
      </c>
      <c r="N55" s="34">
        <v>2</v>
      </c>
      <c r="O55" s="127">
        <v>0</v>
      </c>
      <c r="P55" s="84">
        <v>0</v>
      </c>
      <c r="Q55" s="148">
        <v>41750</v>
      </c>
      <c r="R55" s="148">
        <v>41759</v>
      </c>
      <c r="S55" s="34" t="s">
        <v>2609</v>
      </c>
      <c r="T55" s="34"/>
      <c r="U55" s="34" t="s">
        <v>2772</v>
      </c>
      <c r="V55" s="34" t="s">
        <v>2141</v>
      </c>
    </row>
    <row r="56" spans="1:22" ht="45" customHeight="1">
      <c r="A56" s="153">
        <v>53</v>
      </c>
      <c r="B56" s="457"/>
      <c r="C56" s="148">
        <v>41747</v>
      </c>
      <c r="D56" s="34" t="s">
        <v>1375</v>
      </c>
      <c r="E56" s="34" t="s">
        <v>2281</v>
      </c>
      <c r="F56" s="34" t="s">
        <v>2081</v>
      </c>
      <c r="G56" s="34" t="s">
        <v>2081</v>
      </c>
      <c r="H56" s="34"/>
      <c r="I56" s="34" t="s">
        <v>18</v>
      </c>
      <c r="J56" s="184" t="s">
        <v>2288</v>
      </c>
      <c r="K56" s="96">
        <v>6</v>
      </c>
      <c r="L56" s="96">
        <v>4.2</v>
      </c>
      <c r="M56" s="34">
        <v>50</v>
      </c>
      <c r="N56" s="34">
        <v>2</v>
      </c>
      <c r="O56" s="127">
        <v>0</v>
      </c>
      <c r="P56" s="84">
        <v>0</v>
      </c>
      <c r="Q56" s="148">
        <v>41750</v>
      </c>
      <c r="R56" s="148">
        <v>41759</v>
      </c>
      <c r="S56" s="34" t="s">
        <v>2609</v>
      </c>
      <c r="T56" s="34"/>
      <c r="U56" s="34" t="s">
        <v>2772</v>
      </c>
      <c r="V56" s="34" t="s">
        <v>2141</v>
      </c>
    </row>
    <row r="57" spans="1:22" ht="45" customHeight="1">
      <c r="A57" s="153">
        <v>54</v>
      </c>
      <c r="B57" s="457"/>
      <c r="C57" s="148">
        <v>41747</v>
      </c>
      <c r="D57" s="34" t="s">
        <v>1375</v>
      </c>
      <c r="E57" s="34" t="s">
        <v>2281</v>
      </c>
      <c r="F57" s="34" t="s">
        <v>2081</v>
      </c>
      <c r="G57" s="34" t="s">
        <v>2081</v>
      </c>
      <c r="H57" s="34"/>
      <c r="I57" s="34" t="s">
        <v>18</v>
      </c>
      <c r="J57" s="184" t="s">
        <v>2289</v>
      </c>
      <c r="K57" s="96">
        <v>8</v>
      </c>
      <c r="L57" s="96">
        <v>5.6</v>
      </c>
      <c r="M57" s="34">
        <v>50</v>
      </c>
      <c r="N57" s="34">
        <v>2</v>
      </c>
      <c r="O57" s="127">
        <v>0</v>
      </c>
      <c r="P57" s="84">
        <v>0</v>
      </c>
      <c r="Q57" s="148">
        <v>41750</v>
      </c>
      <c r="R57" s="148">
        <v>41759</v>
      </c>
      <c r="S57" s="34" t="s">
        <v>2609</v>
      </c>
      <c r="T57" s="34"/>
      <c r="U57" s="34" t="s">
        <v>2772</v>
      </c>
      <c r="V57" s="34" t="s">
        <v>2141</v>
      </c>
    </row>
    <row r="58" spans="1:22" ht="45" customHeight="1">
      <c r="A58" s="153">
        <v>55</v>
      </c>
      <c r="B58" s="457"/>
      <c r="C58" s="148">
        <v>41747</v>
      </c>
      <c r="D58" s="34" t="s">
        <v>1375</v>
      </c>
      <c r="E58" s="34" t="s">
        <v>2281</v>
      </c>
      <c r="F58" s="34" t="s">
        <v>2081</v>
      </c>
      <c r="G58" s="34" t="s">
        <v>2081</v>
      </c>
      <c r="H58" s="34" t="s">
        <v>2417</v>
      </c>
      <c r="I58" s="34" t="s">
        <v>25</v>
      </c>
      <c r="J58" s="184" t="s">
        <v>2290</v>
      </c>
      <c r="K58" s="96">
        <v>2</v>
      </c>
      <c r="L58" s="96">
        <v>1.4</v>
      </c>
      <c r="M58" s="34">
        <v>50</v>
      </c>
      <c r="N58" s="34">
        <v>2</v>
      </c>
      <c r="O58" s="127">
        <v>0</v>
      </c>
      <c r="P58" s="84">
        <v>0</v>
      </c>
      <c r="Q58" s="148">
        <v>41750</v>
      </c>
      <c r="R58" s="148">
        <v>41759</v>
      </c>
      <c r="S58" s="34" t="s">
        <v>387</v>
      </c>
      <c r="T58" s="34"/>
      <c r="U58" s="34"/>
      <c r="V58" s="34" t="s">
        <v>2141</v>
      </c>
    </row>
    <row r="59" spans="1:22" ht="45" customHeight="1">
      <c r="A59" s="153">
        <v>56</v>
      </c>
      <c r="B59" s="163" t="s">
        <v>3030</v>
      </c>
      <c r="C59" s="148">
        <v>41754</v>
      </c>
      <c r="D59" s="34" t="s">
        <v>2698</v>
      </c>
      <c r="E59" s="34" t="s">
        <v>1469</v>
      </c>
      <c r="F59" s="34" t="s">
        <v>2180</v>
      </c>
      <c r="G59" s="34" t="s">
        <v>1198</v>
      </c>
      <c r="H59" s="34"/>
      <c r="I59" s="34" t="s">
        <v>25</v>
      </c>
      <c r="J59" s="184" t="s">
        <v>2299</v>
      </c>
      <c r="K59" s="96">
        <v>4</v>
      </c>
      <c r="L59" s="96">
        <v>4.8</v>
      </c>
      <c r="M59" s="34">
        <v>110</v>
      </c>
      <c r="N59" s="34">
        <v>10</v>
      </c>
      <c r="O59" s="127">
        <v>4100</v>
      </c>
      <c r="P59" s="84">
        <v>0</v>
      </c>
      <c r="Q59" s="148">
        <v>41775</v>
      </c>
      <c r="R59" s="148">
        <v>41784</v>
      </c>
      <c r="S59" s="34" t="s">
        <v>2609</v>
      </c>
      <c r="T59" s="34"/>
      <c r="U59" s="34"/>
      <c r="V59" s="34" t="s">
        <v>2141</v>
      </c>
    </row>
    <row r="60" spans="1:22" ht="45" customHeight="1">
      <c r="A60" s="153">
        <v>57</v>
      </c>
      <c r="B60" s="489" t="s">
        <v>3031</v>
      </c>
      <c r="C60" s="148">
        <v>41754</v>
      </c>
      <c r="D60" s="34" t="s">
        <v>2192</v>
      </c>
      <c r="E60" s="34" t="s">
        <v>630</v>
      </c>
      <c r="F60" s="34" t="s">
        <v>2081</v>
      </c>
      <c r="G60" s="34" t="s">
        <v>2081</v>
      </c>
      <c r="H60" s="34" t="s">
        <v>2193</v>
      </c>
      <c r="I60" s="34" t="s">
        <v>34</v>
      </c>
      <c r="J60" s="184" t="s">
        <v>2195</v>
      </c>
      <c r="K60" s="96">
        <v>7</v>
      </c>
      <c r="L60" s="96">
        <v>6.4</v>
      </c>
      <c r="M60" s="34">
        <v>100</v>
      </c>
      <c r="N60" s="34">
        <v>3</v>
      </c>
      <c r="O60" s="127">
        <v>0</v>
      </c>
      <c r="P60" s="84">
        <v>0</v>
      </c>
      <c r="Q60" s="148">
        <v>41768</v>
      </c>
      <c r="R60" s="148">
        <v>41771</v>
      </c>
      <c r="S60" s="34" t="s">
        <v>2609</v>
      </c>
      <c r="T60" s="34"/>
      <c r="U60" s="34" t="s">
        <v>2772</v>
      </c>
      <c r="V60" s="34" t="s">
        <v>2141</v>
      </c>
    </row>
    <row r="61" spans="1:22" ht="45" customHeight="1">
      <c r="A61" s="153">
        <v>58</v>
      </c>
      <c r="B61" s="491"/>
      <c r="C61" s="148">
        <v>41754</v>
      </c>
      <c r="D61" s="34" t="s">
        <v>2192</v>
      </c>
      <c r="E61" s="34" t="s">
        <v>630</v>
      </c>
      <c r="F61" s="34" t="s">
        <v>2081</v>
      </c>
      <c r="G61" s="34" t="s">
        <v>2081</v>
      </c>
      <c r="H61" s="34" t="s">
        <v>2193</v>
      </c>
      <c r="I61" s="34" t="s">
        <v>34</v>
      </c>
      <c r="J61" s="184" t="s">
        <v>2293</v>
      </c>
      <c r="K61" s="96">
        <v>3</v>
      </c>
      <c r="L61" s="96">
        <v>2.4</v>
      </c>
      <c r="M61" s="34">
        <v>100</v>
      </c>
      <c r="N61" s="34">
        <v>3</v>
      </c>
      <c r="O61" s="127">
        <v>0</v>
      </c>
      <c r="P61" s="84">
        <v>0</v>
      </c>
      <c r="Q61" s="148">
        <v>41768</v>
      </c>
      <c r="R61" s="148">
        <v>41771</v>
      </c>
      <c r="S61" s="34" t="s">
        <v>2609</v>
      </c>
      <c r="T61" s="34"/>
      <c r="U61" s="34"/>
      <c r="V61" s="34" t="s">
        <v>2141</v>
      </c>
    </row>
    <row r="62" spans="1:22" ht="45" customHeight="1">
      <c r="A62" s="153">
        <v>59</v>
      </c>
      <c r="B62" s="163" t="s">
        <v>3032</v>
      </c>
      <c r="C62" s="148">
        <v>41757</v>
      </c>
      <c r="D62" s="34" t="s">
        <v>2295</v>
      </c>
      <c r="E62" s="34" t="s">
        <v>1883</v>
      </c>
      <c r="F62" s="34" t="s">
        <v>2296</v>
      </c>
      <c r="G62" s="34" t="s">
        <v>2296</v>
      </c>
      <c r="H62" s="34" t="s">
        <v>2298</v>
      </c>
      <c r="I62" s="34" t="s">
        <v>41</v>
      </c>
      <c r="J62" s="184" t="s">
        <v>2297</v>
      </c>
      <c r="K62" s="96">
        <v>1.5</v>
      </c>
      <c r="L62" s="96">
        <v>2.25</v>
      </c>
      <c r="M62" s="34">
        <v>175</v>
      </c>
      <c r="N62" s="34">
        <v>2</v>
      </c>
      <c r="O62" s="127">
        <v>0</v>
      </c>
      <c r="P62" s="84">
        <v>0</v>
      </c>
      <c r="Q62" s="148">
        <v>41754</v>
      </c>
      <c r="R62" s="148">
        <v>41754</v>
      </c>
      <c r="S62" s="34" t="s">
        <v>2609</v>
      </c>
      <c r="T62" s="34"/>
      <c r="U62" s="34"/>
      <c r="V62" s="34" t="s">
        <v>2141</v>
      </c>
    </row>
    <row r="63" spans="1:22" ht="45" customHeight="1">
      <c r="A63" s="153">
        <v>60</v>
      </c>
      <c r="B63" s="163" t="s">
        <v>3033</v>
      </c>
      <c r="C63" s="148">
        <v>41772</v>
      </c>
      <c r="D63" s="34" t="s">
        <v>2301</v>
      </c>
      <c r="E63" s="34" t="s">
        <v>2302</v>
      </c>
      <c r="F63" s="34" t="s">
        <v>2081</v>
      </c>
      <c r="G63" s="34" t="s">
        <v>2081</v>
      </c>
      <c r="H63" s="34" t="s">
        <v>2718</v>
      </c>
      <c r="I63" s="34" t="s">
        <v>41</v>
      </c>
      <c r="J63" s="184" t="s">
        <v>2305</v>
      </c>
      <c r="K63" s="96">
        <v>1584</v>
      </c>
      <c r="L63" s="96">
        <v>9828</v>
      </c>
      <c r="M63" s="34" t="s">
        <v>2306</v>
      </c>
      <c r="N63" s="34" t="s">
        <v>2719</v>
      </c>
      <c r="O63" s="127">
        <v>0</v>
      </c>
      <c r="P63" s="84">
        <v>0</v>
      </c>
      <c r="Q63" s="148">
        <v>41789</v>
      </c>
      <c r="R63" s="148">
        <v>41973</v>
      </c>
      <c r="S63" s="34" t="s">
        <v>2609</v>
      </c>
      <c r="T63" s="34"/>
      <c r="U63" s="34"/>
      <c r="V63" s="34" t="s">
        <v>2141</v>
      </c>
    </row>
    <row r="64" spans="1:22" ht="45" customHeight="1">
      <c r="A64" s="153">
        <v>61</v>
      </c>
      <c r="B64" s="163" t="s">
        <v>3034</v>
      </c>
      <c r="C64" s="148">
        <v>41773</v>
      </c>
      <c r="D64" s="34" t="s">
        <v>2309</v>
      </c>
      <c r="E64" s="34" t="s">
        <v>2310</v>
      </c>
      <c r="F64" s="34" t="s">
        <v>2081</v>
      </c>
      <c r="G64" s="34" t="s">
        <v>2081</v>
      </c>
      <c r="H64" s="34" t="s">
        <v>2193</v>
      </c>
      <c r="I64" s="34" t="s">
        <v>153</v>
      </c>
      <c r="J64" s="184" t="s">
        <v>2311</v>
      </c>
      <c r="K64" s="96">
        <v>30</v>
      </c>
      <c r="L64" s="96">
        <v>72</v>
      </c>
      <c r="M64" s="34"/>
      <c r="N64" s="34">
        <v>10</v>
      </c>
      <c r="O64" s="127">
        <v>0</v>
      </c>
      <c r="P64" s="84">
        <v>0</v>
      </c>
      <c r="Q64" s="148">
        <v>41775</v>
      </c>
      <c r="R64" s="148">
        <v>41779</v>
      </c>
      <c r="S64" s="34" t="s">
        <v>2609</v>
      </c>
      <c r="T64" s="34"/>
      <c r="U64" s="34"/>
      <c r="V64" s="34" t="s">
        <v>2141</v>
      </c>
    </row>
    <row r="65" spans="1:22" ht="45" customHeight="1">
      <c r="A65" s="153">
        <v>62</v>
      </c>
      <c r="B65" s="163" t="s">
        <v>3035</v>
      </c>
      <c r="C65" s="148">
        <v>41773</v>
      </c>
      <c r="D65" s="34" t="s">
        <v>158</v>
      </c>
      <c r="E65" s="34" t="s">
        <v>2281</v>
      </c>
      <c r="F65" s="34" t="s">
        <v>2081</v>
      </c>
      <c r="G65" s="34" t="s">
        <v>2081</v>
      </c>
      <c r="H65" s="34" t="s">
        <v>2313</v>
      </c>
      <c r="I65" s="34" t="s">
        <v>841</v>
      </c>
      <c r="J65" s="184" t="s">
        <v>2314</v>
      </c>
      <c r="K65" s="96">
        <v>8</v>
      </c>
      <c r="L65" s="96">
        <v>5.6</v>
      </c>
      <c r="M65" s="34"/>
      <c r="N65" s="34">
        <v>1</v>
      </c>
      <c r="O65" s="127">
        <v>0</v>
      </c>
      <c r="P65" s="84">
        <v>0</v>
      </c>
      <c r="Q65" s="148">
        <v>41787</v>
      </c>
      <c r="R65" s="148">
        <v>41787</v>
      </c>
      <c r="S65" s="34" t="s">
        <v>2609</v>
      </c>
      <c r="T65" s="34"/>
      <c r="U65" s="34" t="s">
        <v>2772</v>
      </c>
      <c r="V65" s="34" t="s">
        <v>2141</v>
      </c>
    </row>
    <row r="66" spans="1:22" ht="45" customHeight="1">
      <c r="A66" s="153">
        <v>63</v>
      </c>
      <c r="B66" s="163" t="s">
        <v>3036</v>
      </c>
      <c r="C66" s="148">
        <v>41775</v>
      </c>
      <c r="D66" s="34" t="s">
        <v>2698</v>
      </c>
      <c r="E66" s="34" t="s">
        <v>1469</v>
      </c>
      <c r="F66" s="34" t="s">
        <v>2134</v>
      </c>
      <c r="G66" s="34" t="s">
        <v>2346</v>
      </c>
      <c r="H66" s="34" t="s">
        <v>2316</v>
      </c>
      <c r="I66" s="34" t="s">
        <v>56</v>
      </c>
      <c r="J66" s="184" t="s">
        <v>1721</v>
      </c>
      <c r="K66" s="96">
        <v>2</v>
      </c>
      <c r="L66" s="96">
        <v>2.4</v>
      </c>
      <c r="M66" s="34">
        <v>63</v>
      </c>
      <c r="N66" s="34">
        <v>10</v>
      </c>
      <c r="O66" s="127">
        <v>0</v>
      </c>
      <c r="P66" s="84">
        <v>0</v>
      </c>
      <c r="Q66" s="148">
        <v>41782</v>
      </c>
      <c r="R66" s="148">
        <v>41792</v>
      </c>
      <c r="S66" s="34" t="s">
        <v>2609</v>
      </c>
      <c r="T66" s="34"/>
      <c r="U66" s="34"/>
      <c r="V66" s="34" t="s">
        <v>2141</v>
      </c>
    </row>
    <row r="67" spans="1:22" ht="45" customHeight="1">
      <c r="A67" s="153">
        <v>64</v>
      </c>
      <c r="B67" s="489" t="s">
        <v>3037</v>
      </c>
      <c r="C67" s="148">
        <v>41775</v>
      </c>
      <c r="D67" s="34" t="s">
        <v>2698</v>
      </c>
      <c r="E67" s="34" t="s">
        <v>1469</v>
      </c>
      <c r="F67" s="34" t="s">
        <v>2319</v>
      </c>
      <c r="G67" s="34" t="s">
        <v>2181</v>
      </c>
      <c r="H67" s="34"/>
      <c r="I67" s="34" t="s">
        <v>71</v>
      </c>
      <c r="J67" s="184" t="s">
        <v>2318</v>
      </c>
      <c r="K67" s="96">
        <v>2</v>
      </c>
      <c r="L67" s="96">
        <v>1.4</v>
      </c>
      <c r="M67" s="34">
        <v>63</v>
      </c>
      <c r="N67" s="34">
        <v>10</v>
      </c>
      <c r="O67" s="127">
        <v>0</v>
      </c>
      <c r="P67" s="84">
        <v>0</v>
      </c>
      <c r="Q67" s="148">
        <v>41786</v>
      </c>
      <c r="R67" s="148">
        <v>41797</v>
      </c>
      <c r="S67" s="34" t="s">
        <v>2609</v>
      </c>
      <c r="T67" s="34"/>
      <c r="U67" s="34"/>
      <c r="V67" s="34" t="s">
        <v>2141</v>
      </c>
    </row>
    <row r="68" spans="1:22" ht="45" customHeight="1">
      <c r="A68" s="153">
        <v>65</v>
      </c>
      <c r="B68" s="458"/>
      <c r="C68" s="148">
        <v>41775</v>
      </c>
      <c r="D68" s="34" t="s">
        <v>2698</v>
      </c>
      <c r="E68" s="34" t="s">
        <v>1469</v>
      </c>
      <c r="F68" s="34" t="s">
        <v>2320</v>
      </c>
      <c r="G68" s="34" t="s">
        <v>2181</v>
      </c>
      <c r="H68" s="34" t="s">
        <v>2321</v>
      </c>
      <c r="I68" s="34" t="s">
        <v>34</v>
      </c>
      <c r="J68" s="184" t="s">
        <v>2322</v>
      </c>
      <c r="K68" s="96">
        <v>9</v>
      </c>
      <c r="L68" s="96">
        <v>10.8</v>
      </c>
      <c r="M68" s="34">
        <v>63</v>
      </c>
      <c r="N68" s="34">
        <v>10</v>
      </c>
      <c r="O68" s="127">
        <v>8600</v>
      </c>
      <c r="P68" s="84">
        <v>0</v>
      </c>
      <c r="Q68" s="148">
        <v>41790</v>
      </c>
      <c r="R68" s="148">
        <v>41799</v>
      </c>
      <c r="S68" s="34" t="s">
        <v>2609</v>
      </c>
      <c r="T68" s="34"/>
      <c r="U68" s="34" t="s">
        <v>2772</v>
      </c>
      <c r="V68" s="34" t="s">
        <v>2141</v>
      </c>
    </row>
    <row r="69" spans="1:22" ht="45" customHeight="1">
      <c r="A69" s="153">
        <v>66</v>
      </c>
      <c r="B69" s="489" t="s">
        <v>3038</v>
      </c>
      <c r="C69" s="148">
        <v>41786</v>
      </c>
      <c r="D69" s="34" t="s">
        <v>2324</v>
      </c>
      <c r="E69" s="34" t="s">
        <v>2310</v>
      </c>
      <c r="F69" s="34" t="s">
        <v>2081</v>
      </c>
      <c r="G69" s="34" t="s">
        <v>2081</v>
      </c>
      <c r="H69" s="34" t="s">
        <v>2193</v>
      </c>
      <c r="I69" s="34" t="s">
        <v>2325</v>
      </c>
      <c r="J69" s="184" t="s">
        <v>2330</v>
      </c>
      <c r="K69" s="96">
        <v>648</v>
      </c>
      <c r="L69" s="96">
        <v>3240</v>
      </c>
      <c r="M69" s="34" t="s">
        <v>2326</v>
      </c>
      <c r="N69" s="34">
        <v>45</v>
      </c>
      <c r="O69" s="127">
        <v>11353500</v>
      </c>
      <c r="P69" s="84">
        <v>67500</v>
      </c>
      <c r="Q69" s="148">
        <v>41788</v>
      </c>
      <c r="R69" s="148">
        <v>41832</v>
      </c>
      <c r="S69" s="34" t="s">
        <v>2609</v>
      </c>
      <c r="T69" s="34"/>
      <c r="U69" s="34" t="s">
        <v>2717</v>
      </c>
      <c r="V69" s="34" t="s">
        <v>2141</v>
      </c>
    </row>
    <row r="70" spans="1:22" ht="45" customHeight="1">
      <c r="A70" s="153">
        <v>67</v>
      </c>
      <c r="B70" s="457"/>
      <c r="C70" s="148">
        <v>41786</v>
      </c>
      <c r="D70" s="34" t="s">
        <v>2324</v>
      </c>
      <c r="E70" s="34" t="s">
        <v>2310</v>
      </c>
      <c r="F70" s="34" t="s">
        <v>2081</v>
      </c>
      <c r="G70" s="34" t="s">
        <v>2081</v>
      </c>
      <c r="H70" s="34" t="s">
        <v>2193</v>
      </c>
      <c r="I70" s="34" t="s">
        <v>2331</v>
      </c>
      <c r="J70" s="184" t="s">
        <v>2332</v>
      </c>
      <c r="K70" s="96">
        <v>600</v>
      </c>
      <c r="L70" s="96">
        <v>3000</v>
      </c>
      <c r="M70" s="34" t="s">
        <v>2326</v>
      </c>
      <c r="N70" s="34">
        <v>45</v>
      </c>
      <c r="O70" s="127">
        <v>10435000</v>
      </c>
      <c r="P70" s="84">
        <v>67500</v>
      </c>
      <c r="Q70" s="148">
        <v>41796</v>
      </c>
      <c r="R70" s="148">
        <v>41840</v>
      </c>
      <c r="S70" s="34" t="s">
        <v>2609</v>
      </c>
      <c r="T70" s="34"/>
      <c r="U70" s="34" t="s">
        <v>2717</v>
      </c>
      <c r="V70" s="34" t="s">
        <v>2141</v>
      </c>
    </row>
    <row r="71" spans="1:22" ht="45" customHeight="1">
      <c r="A71" s="153">
        <v>68</v>
      </c>
      <c r="B71" s="458"/>
      <c r="C71" s="148">
        <v>41786</v>
      </c>
      <c r="D71" s="34" t="s">
        <v>2324</v>
      </c>
      <c r="E71" s="34" t="s">
        <v>2310</v>
      </c>
      <c r="F71" s="34" t="s">
        <v>2081</v>
      </c>
      <c r="G71" s="34" t="s">
        <v>2081</v>
      </c>
      <c r="H71" s="34" t="s">
        <v>2193</v>
      </c>
      <c r="I71" s="34" t="s">
        <v>2334</v>
      </c>
      <c r="J71" s="184" t="s">
        <v>2333</v>
      </c>
      <c r="K71" s="96">
        <v>600</v>
      </c>
      <c r="L71" s="96">
        <v>3000</v>
      </c>
      <c r="M71" s="34" t="s">
        <v>2326</v>
      </c>
      <c r="N71" s="34">
        <v>45</v>
      </c>
      <c r="O71" s="127">
        <v>10280000</v>
      </c>
      <c r="P71" s="84">
        <v>67500</v>
      </c>
      <c r="Q71" s="148">
        <v>41841</v>
      </c>
      <c r="R71" s="148">
        <v>41885</v>
      </c>
      <c r="S71" s="34" t="s">
        <v>2609</v>
      </c>
      <c r="T71" s="34"/>
      <c r="U71" s="34" t="s">
        <v>2717</v>
      </c>
      <c r="V71" s="34" t="s">
        <v>2141</v>
      </c>
    </row>
    <row r="72" spans="1:22" ht="45" customHeight="1">
      <c r="A72" s="153">
        <v>69</v>
      </c>
      <c r="B72" s="162" t="s">
        <v>3039</v>
      </c>
      <c r="C72" s="148">
        <v>41780</v>
      </c>
      <c r="D72" s="34" t="s">
        <v>2698</v>
      </c>
      <c r="E72" s="34" t="s">
        <v>1469</v>
      </c>
      <c r="F72" s="34" t="s">
        <v>2319</v>
      </c>
      <c r="G72" s="34" t="s">
        <v>2181</v>
      </c>
      <c r="H72" s="34" t="s">
        <v>2328</v>
      </c>
      <c r="I72" s="34" t="s">
        <v>56</v>
      </c>
      <c r="J72" s="184" t="s">
        <v>2329</v>
      </c>
      <c r="K72" s="96">
        <v>1</v>
      </c>
      <c r="L72" s="96">
        <v>0.8</v>
      </c>
      <c r="M72" s="34">
        <v>63</v>
      </c>
      <c r="N72" s="34">
        <v>10</v>
      </c>
      <c r="O72" s="127">
        <v>0</v>
      </c>
      <c r="P72" s="84">
        <v>0</v>
      </c>
      <c r="Q72" s="148">
        <v>41802</v>
      </c>
      <c r="R72" s="148">
        <v>41811</v>
      </c>
      <c r="S72" s="34" t="s">
        <v>2609</v>
      </c>
      <c r="T72" s="34"/>
      <c r="U72" s="34"/>
      <c r="V72" s="34" t="s">
        <v>2141</v>
      </c>
    </row>
    <row r="73" spans="1:22" ht="45" customHeight="1">
      <c r="A73" s="153">
        <v>70</v>
      </c>
      <c r="B73" s="163" t="s">
        <v>3040</v>
      </c>
      <c r="C73" s="148">
        <v>41789</v>
      </c>
      <c r="D73" s="34" t="s">
        <v>2698</v>
      </c>
      <c r="E73" s="34" t="s">
        <v>1469</v>
      </c>
      <c r="F73" s="34" t="s">
        <v>2336</v>
      </c>
      <c r="G73" s="34" t="s">
        <v>2181</v>
      </c>
      <c r="H73" s="34"/>
      <c r="I73" s="34" t="s">
        <v>571</v>
      </c>
      <c r="J73" s="184" t="s">
        <v>2349</v>
      </c>
      <c r="K73" s="96">
        <v>4</v>
      </c>
      <c r="L73" s="96">
        <v>3.2</v>
      </c>
      <c r="M73" s="34">
        <v>63</v>
      </c>
      <c r="N73" s="34">
        <v>10</v>
      </c>
      <c r="O73" s="127">
        <v>2600</v>
      </c>
      <c r="P73" s="84">
        <v>0</v>
      </c>
      <c r="Q73" s="148">
        <v>41801</v>
      </c>
      <c r="R73" s="148">
        <v>41810</v>
      </c>
      <c r="S73" s="34" t="s">
        <v>2609</v>
      </c>
      <c r="T73" s="34"/>
      <c r="U73" s="34"/>
      <c r="V73" s="34" t="s">
        <v>2141</v>
      </c>
    </row>
    <row r="74" spans="1:22" ht="45" customHeight="1">
      <c r="A74" s="153">
        <v>71</v>
      </c>
      <c r="B74" s="489" t="s">
        <v>3041</v>
      </c>
      <c r="C74" s="148">
        <v>41795</v>
      </c>
      <c r="D74" s="34" t="s">
        <v>2698</v>
      </c>
      <c r="E74" s="34" t="s">
        <v>1469</v>
      </c>
      <c r="F74" s="34" t="s">
        <v>2338</v>
      </c>
      <c r="G74" s="34" t="s">
        <v>2181</v>
      </c>
      <c r="H74" s="34" t="s">
        <v>2339</v>
      </c>
      <c r="I74" s="34" t="s">
        <v>25</v>
      </c>
      <c r="J74" s="184" t="s">
        <v>2340</v>
      </c>
      <c r="K74" s="96">
        <v>1</v>
      </c>
      <c r="L74" s="96">
        <v>1.2</v>
      </c>
      <c r="M74" s="34">
        <v>63</v>
      </c>
      <c r="N74" s="34">
        <v>10</v>
      </c>
      <c r="O74" s="127">
        <v>0</v>
      </c>
      <c r="P74" s="84">
        <v>0</v>
      </c>
      <c r="Q74" s="148">
        <v>41809</v>
      </c>
      <c r="R74" s="148">
        <v>41818</v>
      </c>
      <c r="S74" s="34" t="s">
        <v>2609</v>
      </c>
      <c r="T74" s="34"/>
      <c r="U74" s="34"/>
      <c r="V74" s="34" t="s">
        <v>2141</v>
      </c>
    </row>
    <row r="75" spans="1:22" ht="45" customHeight="1">
      <c r="A75" s="153">
        <v>72</v>
      </c>
      <c r="B75" s="457"/>
      <c r="C75" s="148">
        <v>41795</v>
      </c>
      <c r="D75" s="34" t="s">
        <v>2341</v>
      </c>
      <c r="E75" s="34" t="s">
        <v>1469</v>
      </c>
      <c r="F75" s="34" t="s">
        <v>2342</v>
      </c>
      <c r="G75" s="34" t="s">
        <v>2181</v>
      </c>
      <c r="H75" s="34" t="s">
        <v>2343</v>
      </c>
      <c r="I75" s="34" t="s">
        <v>56</v>
      </c>
      <c r="J75" s="184" t="s">
        <v>2344</v>
      </c>
      <c r="K75" s="96">
        <v>1</v>
      </c>
      <c r="L75" s="96">
        <v>1.2</v>
      </c>
      <c r="M75" s="34">
        <v>50</v>
      </c>
      <c r="N75" s="34">
        <v>10</v>
      </c>
      <c r="O75" s="127">
        <v>0</v>
      </c>
      <c r="P75" s="84">
        <v>0</v>
      </c>
      <c r="Q75" s="148">
        <v>41800</v>
      </c>
      <c r="R75" s="148">
        <v>41809</v>
      </c>
      <c r="S75" s="34" t="s">
        <v>2609</v>
      </c>
      <c r="T75" s="34"/>
      <c r="U75" s="34"/>
      <c r="V75" s="34" t="s">
        <v>2141</v>
      </c>
    </row>
    <row r="76" spans="1:22" ht="45" customHeight="1">
      <c r="A76" s="153">
        <v>73</v>
      </c>
      <c r="B76" s="458"/>
      <c r="C76" s="148">
        <v>41795</v>
      </c>
      <c r="D76" s="34" t="s">
        <v>2698</v>
      </c>
      <c r="E76" s="34" t="s">
        <v>1469</v>
      </c>
      <c r="F76" s="34" t="s">
        <v>2345</v>
      </c>
      <c r="G76" s="34" t="s">
        <v>2347</v>
      </c>
      <c r="H76" s="34" t="s">
        <v>2348</v>
      </c>
      <c r="I76" s="34" t="s">
        <v>85</v>
      </c>
      <c r="J76" s="184" t="s">
        <v>3142</v>
      </c>
      <c r="K76" s="96">
        <v>9</v>
      </c>
      <c r="L76" s="96">
        <v>10.8</v>
      </c>
      <c r="M76" s="34">
        <v>63</v>
      </c>
      <c r="N76" s="34">
        <v>10</v>
      </c>
      <c r="O76" s="127">
        <v>8500</v>
      </c>
      <c r="P76" s="84">
        <v>0</v>
      </c>
      <c r="Q76" s="148">
        <v>41800</v>
      </c>
      <c r="R76" s="148">
        <v>41809</v>
      </c>
      <c r="S76" s="34" t="s">
        <v>2612</v>
      </c>
      <c r="T76" s="34"/>
      <c r="U76" s="34" t="s">
        <v>2772</v>
      </c>
      <c r="V76" s="34" t="s">
        <v>2141</v>
      </c>
    </row>
    <row r="77" spans="1:22" ht="45" customHeight="1">
      <c r="A77" s="153">
        <v>74</v>
      </c>
      <c r="B77" s="185" t="s">
        <v>3042</v>
      </c>
      <c r="C77" s="148">
        <v>41802</v>
      </c>
      <c r="D77" s="34" t="s">
        <v>2197</v>
      </c>
      <c r="E77" s="34" t="s">
        <v>1967</v>
      </c>
      <c r="F77" s="34" t="s">
        <v>2081</v>
      </c>
      <c r="G77" s="34" t="s">
        <v>2081</v>
      </c>
      <c r="H77" s="34"/>
      <c r="I77" s="34" t="s">
        <v>41</v>
      </c>
      <c r="J77" s="184" t="s">
        <v>2351</v>
      </c>
      <c r="K77" s="96">
        <v>156</v>
      </c>
      <c r="L77" s="96">
        <v>187.2</v>
      </c>
      <c r="M77" s="34">
        <v>100</v>
      </c>
      <c r="N77" s="34">
        <v>20</v>
      </c>
      <c r="O77" s="127">
        <v>288600</v>
      </c>
      <c r="P77" s="84">
        <v>27000</v>
      </c>
      <c r="Q77" s="148">
        <v>41814</v>
      </c>
      <c r="R77" s="148">
        <v>41834</v>
      </c>
      <c r="S77" s="34" t="s">
        <v>2609</v>
      </c>
      <c r="T77" s="34"/>
      <c r="U77" s="34" t="s">
        <v>2717</v>
      </c>
      <c r="V77" s="34" t="s">
        <v>2141</v>
      </c>
    </row>
    <row r="78" spans="1:22" ht="45" customHeight="1">
      <c r="A78" s="153">
        <v>75</v>
      </c>
      <c r="B78" s="163" t="s">
        <v>3043</v>
      </c>
      <c r="C78" s="148">
        <v>41803</v>
      </c>
      <c r="D78" s="34" t="s">
        <v>2353</v>
      </c>
      <c r="E78" s="34" t="s">
        <v>724</v>
      </c>
      <c r="F78" s="34" t="s">
        <v>2081</v>
      </c>
      <c r="G78" s="34" t="s">
        <v>2081</v>
      </c>
      <c r="H78" s="34" t="s">
        <v>2354</v>
      </c>
      <c r="I78" s="34" t="s">
        <v>34</v>
      </c>
      <c r="J78" s="184" t="s">
        <v>2418</v>
      </c>
      <c r="K78" s="96">
        <v>40</v>
      </c>
      <c r="L78" s="96">
        <v>48</v>
      </c>
      <c r="M78" s="34">
        <v>300</v>
      </c>
      <c r="N78" s="34">
        <v>20</v>
      </c>
      <c r="O78" s="127">
        <v>0</v>
      </c>
      <c r="P78" s="84">
        <v>0</v>
      </c>
      <c r="Q78" s="148">
        <v>41821</v>
      </c>
      <c r="R78" s="148">
        <v>41849</v>
      </c>
      <c r="S78" s="34" t="s">
        <v>3474</v>
      </c>
      <c r="T78" s="34"/>
      <c r="U78" s="34"/>
      <c r="V78" s="34" t="s">
        <v>2141</v>
      </c>
    </row>
    <row r="79" spans="1:22" ht="45" customHeight="1">
      <c r="A79" s="153">
        <v>76</v>
      </c>
      <c r="B79" s="489" t="s">
        <v>3044</v>
      </c>
      <c r="C79" s="148">
        <v>41806</v>
      </c>
      <c r="D79" s="34" t="s">
        <v>2698</v>
      </c>
      <c r="E79" s="34" t="s">
        <v>1469</v>
      </c>
      <c r="F79" s="34" t="s">
        <v>2356</v>
      </c>
      <c r="G79" s="34" t="s">
        <v>2181</v>
      </c>
      <c r="H79" s="34"/>
      <c r="I79" s="34" t="s">
        <v>571</v>
      </c>
      <c r="J79" s="184" t="s">
        <v>2357</v>
      </c>
      <c r="K79" s="96">
        <v>5</v>
      </c>
      <c r="L79" s="96">
        <v>6</v>
      </c>
      <c r="M79" s="34">
        <v>63</v>
      </c>
      <c r="N79" s="34">
        <v>10</v>
      </c>
      <c r="O79" s="127">
        <v>4700</v>
      </c>
      <c r="P79" s="84">
        <v>0</v>
      </c>
      <c r="Q79" s="148">
        <v>41817</v>
      </c>
      <c r="R79" s="148">
        <v>41826</v>
      </c>
      <c r="S79" s="34" t="s">
        <v>2609</v>
      </c>
      <c r="T79" s="34"/>
      <c r="U79" s="34" t="s">
        <v>2772</v>
      </c>
      <c r="V79" s="34" t="s">
        <v>2141</v>
      </c>
    </row>
    <row r="80" spans="1:22" ht="45" customHeight="1">
      <c r="A80" s="153">
        <v>77</v>
      </c>
      <c r="B80" s="457"/>
      <c r="C80" s="148">
        <v>41806</v>
      </c>
      <c r="D80" s="34" t="s">
        <v>2698</v>
      </c>
      <c r="E80" s="34" t="s">
        <v>1469</v>
      </c>
      <c r="F80" s="34" t="s">
        <v>2342</v>
      </c>
      <c r="G80" s="34" t="s">
        <v>2181</v>
      </c>
      <c r="H80" s="34" t="s">
        <v>2361</v>
      </c>
      <c r="I80" s="34" t="s">
        <v>25</v>
      </c>
      <c r="J80" s="184" t="s">
        <v>2362</v>
      </c>
      <c r="K80" s="96">
        <v>2</v>
      </c>
      <c r="L80" s="96">
        <v>2.4</v>
      </c>
      <c r="M80" s="34">
        <v>63</v>
      </c>
      <c r="N80" s="34">
        <v>10</v>
      </c>
      <c r="O80" s="127">
        <v>0</v>
      </c>
      <c r="P80" s="84">
        <v>0</v>
      </c>
      <c r="Q80" s="148">
        <v>41822</v>
      </c>
      <c r="R80" s="148">
        <v>41831</v>
      </c>
      <c r="S80" s="34" t="s">
        <v>2609</v>
      </c>
      <c r="T80" s="34"/>
      <c r="U80" s="34"/>
      <c r="V80" s="34" t="s">
        <v>2141</v>
      </c>
    </row>
    <row r="81" spans="1:22" ht="45" customHeight="1">
      <c r="A81" s="153">
        <v>78</v>
      </c>
      <c r="B81" s="163" t="s">
        <v>3045</v>
      </c>
      <c r="C81" s="148">
        <v>41808</v>
      </c>
      <c r="D81" s="34" t="s">
        <v>2204</v>
      </c>
      <c r="E81" s="34" t="s">
        <v>724</v>
      </c>
      <c r="F81" s="34" t="s">
        <v>2081</v>
      </c>
      <c r="G81" s="34" t="s">
        <v>2081</v>
      </c>
      <c r="H81" s="34" t="s">
        <v>2208</v>
      </c>
      <c r="I81" s="34" t="s">
        <v>56</v>
      </c>
      <c r="J81" s="184" t="s">
        <v>2359</v>
      </c>
      <c r="K81" s="96">
        <v>9</v>
      </c>
      <c r="L81" s="96">
        <v>8.1</v>
      </c>
      <c r="M81" s="34">
        <v>25</v>
      </c>
      <c r="N81" s="34">
        <v>60</v>
      </c>
      <c r="O81" s="127">
        <v>0</v>
      </c>
      <c r="P81" s="84">
        <v>0</v>
      </c>
      <c r="Q81" s="148">
        <v>41824</v>
      </c>
      <c r="R81" s="148">
        <v>41826</v>
      </c>
      <c r="S81" s="34" t="s">
        <v>2609</v>
      </c>
      <c r="T81" s="34"/>
      <c r="U81" s="34" t="s">
        <v>2772</v>
      </c>
      <c r="V81" s="34" t="s">
        <v>2141</v>
      </c>
    </row>
    <row r="82" spans="1:22" ht="45" customHeight="1">
      <c r="A82" s="153">
        <v>79</v>
      </c>
      <c r="B82" s="163" t="s">
        <v>3046</v>
      </c>
      <c r="C82" s="148">
        <v>41810</v>
      </c>
      <c r="D82" s="34" t="s">
        <v>2698</v>
      </c>
      <c r="E82" s="34" t="s">
        <v>1469</v>
      </c>
      <c r="F82" s="34" t="s">
        <v>2360</v>
      </c>
      <c r="G82" s="34" t="s">
        <v>2181</v>
      </c>
      <c r="H82" s="34" t="s">
        <v>2285</v>
      </c>
      <c r="I82" s="34" t="s">
        <v>18</v>
      </c>
      <c r="J82" s="184" t="s">
        <v>2286</v>
      </c>
      <c r="K82" s="96">
        <v>3</v>
      </c>
      <c r="L82" s="96">
        <v>3.6</v>
      </c>
      <c r="M82" s="34">
        <v>63</v>
      </c>
      <c r="N82" s="34">
        <v>10</v>
      </c>
      <c r="O82" s="127">
        <v>2800</v>
      </c>
      <c r="P82" s="84">
        <v>0</v>
      </c>
      <c r="Q82" s="148">
        <v>41815</v>
      </c>
      <c r="R82" s="148">
        <v>41824</v>
      </c>
      <c r="S82" s="34" t="s">
        <v>2609</v>
      </c>
      <c r="T82" s="34"/>
      <c r="U82" s="34"/>
      <c r="V82" s="34" t="s">
        <v>2141</v>
      </c>
    </row>
    <row r="83" spans="1:22" ht="45" customHeight="1">
      <c r="A83" s="153">
        <v>80</v>
      </c>
      <c r="B83" s="162" t="s">
        <v>3047</v>
      </c>
      <c r="C83" s="148">
        <v>41814</v>
      </c>
      <c r="D83" s="34" t="s">
        <v>440</v>
      </c>
      <c r="E83" s="34" t="s">
        <v>1883</v>
      </c>
      <c r="F83" s="34" t="s">
        <v>2365</v>
      </c>
      <c r="G83" s="34" t="s">
        <v>2365</v>
      </c>
      <c r="H83" s="34" t="s">
        <v>2367</v>
      </c>
      <c r="I83" s="34" t="s">
        <v>25</v>
      </c>
      <c r="J83" s="184" t="s">
        <v>2368</v>
      </c>
      <c r="K83" s="96">
        <v>62</v>
      </c>
      <c r="L83" s="96">
        <v>40.9</v>
      </c>
      <c r="M83" s="34">
        <v>100</v>
      </c>
      <c r="N83" s="34">
        <v>5</v>
      </c>
      <c r="O83" s="127">
        <v>17900</v>
      </c>
      <c r="P83" s="84">
        <v>0</v>
      </c>
      <c r="Q83" s="148">
        <v>41851</v>
      </c>
      <c r="R83" s="148">
        <v>41856</v>
      </c>
      <c r="S83" s="34" t="s">
        <v>2609</v>
      </c>
      <c r="T83" s="34"/>
      <c r="U83" s="34" t="s">
        <v>2717</v>
      </c>
      <c r="V83" s="34" t="s">
        <v>2141</v>
      </c>
    </row>
    <row r="84" spans="1:22" ht="45" customHeight="1">
      <c r="A84" s="153">
        <v>81</v>
      </c>
      <c r="B84" s="489" t="s">
        <v>3048</v>
      </c>
      <c r="C84" s="148">
        <v>41820</v>
      </c>
      <c r="D84" s="34" t="s">
        <v>2698</v>
      </c>
      <c r="E84" s="34" t="s">
        <v>1469</v>
      </c>
      <c r="F84" s="34" t="s">
        <v>2162</v>
      </c>
      <c r="G84" s="34" t="s">
        <v>2162</v>
      </c>
      <c r="H84" s="34" t="s">
        <v>2370</v>
      </c>
      <c r="I84" s="34" t="s">
        <v>25</v>
      </c>
      <c r="J84" s="184" t="s">
        <v>2371</v>
      </c>
      <c r="K84" s="96">
        <v>6</v>
      </c>
      <c r="L84" s="96">
        <v>7.2</v>
      </c>
      <c r="M84" s="34">
        <v>63</v>
      </c>
      <c r="N84" s="34">
        <v>10</v>
      </c>
      <c r="O84" s="127">
        <v>5600</v>
      </c>
      <c r="P84" s="84">
        <v>0</v>
      </c>
      <c r="Q84" s="148">
        <v>41834</v>
      </c>
      <c r="R84" s="148">
        <v>41843</v>
      </c>
      <c r="S84" s="34" t="s">
        <v>2612</v>
      </c>
      <c r="T84" s="34"/>
      <c r="U84" s="34" t="s">
        <v>2772</v>
      </c>
      <c r="V84" s="34" t="s">
        <v>2141</v>
      </c>
    </row>
    <row r="85" spans="1:22" ht="45" customHeight="1">
      <c r="A85" s="153">
        <v>82</v>
      </c>
      <c r="B85" s="457"/>
      <c r="C85" s="148">
        <v>41820</v>
      </c>
      <c r="D85" s="34" t="s">
        <v>2698</v>
      </c>
      <c r="E85" s="34" t="s">
        <v>1469</v>
      </c>
      <c r="F85" s="34" t="s">
        <v>2346</v>
      </c>
      <c r="G85" s="34" t="s">
        <v>2346</v>
      </c>
      <c r="H85" s="34"/>
      <c r="I85" s="34" t="s">
        <v>56</v>
      </c>
      <c r="J85" s="184" t="s">
        <v>2359</v>
      </c>
      <c r="K85" s="96">
        <v>1</v>
      </c>
      <c r="L85" s="96">
        <v>1.2</v>
      </c>
      <c r="M85" s="34">
        <v>63</v>
      </c>
      <c r="N85" s="34">
        <v>10</v>
      </c>
      <c r="O85" s="127">
        <v>0</v>
      </c>
      <c r="P85" s="84">
        <v>0</v>
      </c>
      <c r="Q85" s="148">
        <v>41824</v>
      </c>
      <c r="R85" s="148">
        <v>41833</v>
      </c>
      <c r="S85" s="34" t="s">
        <v>2612</v>
      </c>
      <c r="T85" s="34"/>
      <c r="U85" s="34"/>
      <c r="V85" s="34" t="s">
        <v>2141</v>
      </c>
    </row>
    <row r="86" spans="1:22" ht="45" customHeight="1">
      <c r="A86" s="153">
        <v>83</v>
      </c>
      <c r="B86" s="458"/>
      <c r="C86" s="148">
        <v>41820</v>
      </c>
      <c r="D86" s="34" t="s">
        <v>2698</v>
      </c>
      <c r="E86" s="34" t="s">
        <v>1469</v>
      </c>
      <c r="F86" s="34" t="s">
        <v>2372</v>
      </c>
      <c r="G86" s="34" t="s">
        <v>2372</v>
      </c>
      <c r="H86" s="34"/>
      <c r="I86" s="34" t="s">
        <v>76</v>
      </c>
      <c r="J86" s="184" t="s">
        <v>2287</v>
      </c>
      <c r="K86" s="96">
        <v>8</v>
      </c>
      <c r="L86" s="96">
        <v>9.6</v>
      </c>
      <c r="M86" s="34">
        <v>63</v>
      </c>
      <c r="N86" s="34">
        <v>10</v>
      </c>
      <c r="O86" s="127">
        <v>7500</v>
      </c>
      <c r="P86" s="84">
        <v>0</v>
      </c>
      <c r="Q86" s="148">
        <v>41827</v>
      </c>
      <c r="R86" s="148">
        <v>41836</v>
      </c>
      <c r="S86" s="34" t="s">
        <v>2609</v>
      </c>
      <c r="T86" s="34"/>
      <c r="U86" s="34" t="s">
        <v>2772</v>
      </c>
      <c r="V86" s="34" t="s">
        <v>2141</v>
      </c>
    </row>
    <row r="87" spans="1:22" ht="45" customHeight="1">
      <c r="A87" s="153">
        <v>84</v>
      </c>
      <c r="B87" s="164" t="s">
        <v>3049</v>
      </c>
      <c r="C87" s="148">
        <v>41820</v>
      </c>
      <c r="D87" s="34" t="s">
        <v>1375</v>
      </c>
      <c r="E87" s="34" t="s">
        <v>2374</v>
      </c>
      <c r="F87" s="34" t="s">
        <v>2081</v>
      </c>
      <c r="G87" s="34" t="s">
        <v>2081</v>
      </c>
      <c r="H87" s="34" t="s">
        <v>2375</v>
      </c>
      <c r="I87" s="34" t="s">
        <v>2376</v>
      </c>
      <c r="J87" s="184" t="s">
        <v>2377</v>
      </c>
      <c r="K87" s="96">
        <v>126</v>
      </c>
      <c r="L87" s="96">
        <v>94.5</v>
      </c>
      <c r="M87" s="34" t="s">
        <v>1804</v>
      </c>
      <c r="N87" s="34">
        <v>5</v>
      </c>
      <c r="O87" s="127">
        <v>57700</v>
      </c>
      <c r="P87" s="84">
        <v>27000</v>
      </c>
      <c r="Q87" s="148">
        <v>41847</v>
      </c>
      <c r="R87" s="148">
        <v>41851</v>
      </c>
      <c r="S87" s="34" t="s">
        <v>2609</v>
      </c>
      <c r="T87" s="34"/>
      <c r="U87" s="34" t="s">
        <v>2717</v>
      </c>
      <c r="V87" s="34" t="s">
        <v>2141</v>
      </c>
    </row>
    <row r="88" spans="1:22" ht="45" customHeight="1">
      <c r="A88" s="153">
        <v>85</v>
      </c>
      <c r="B88" s="163" t="s">
        <v>3050</v>
      </c>
      <c r="C88" s="148">
        <v>41823</v>
      </c>
      <c r="D88" s="34" t="s">
        <v>2698</v>
      </c>
      <c r="E88" s="34" t="s">
        <v>1469</v>
      </c>
      <c r="F88" s="34" t="s">
        <v>2380</v>
      </c>
      <c r="G88" s="34" t="s">
        <v>2181</v>
      </c>
      <c r="H88" s="34" t="s">
        <v>2381</v>
      </c>
      <c r="I88" s="34" t="s">
        <v>56</v>
      </c>
      <c r="J88" s="184" t="s">
        <v>2392</v>
      </c>
      <c r="K88" s="96">
        <v>9</v>
      </c>
      <c r="L88" s="96">
        <v>10.8</v>
      </c>
      <c r="M88" s="34">
        <v>50</v>
      </c>
      <c r="N88" s="34">
        <v>10</v>
      </c>
      <c r="O88" s="127">
        <v>8400</v>
      </c>
      <c r="P88" s="84">
        <v>0</v>
      </c>
      <c r="Q88" s="148">
        <v>41838</v>
      </c>
      <c r="R88" s="148">
        <v>41847</v>
      </c>
      <c r="S88" s="34" t="s">
        <v>2609</v>
      </c>
      <c r="T88" s="34"/>
      <c r="U88" s="34" t="s">
        <v>2772</v>
      </c>
      <c r="V88" s="34" t="s">
        <v>2141</v>
      </c>
    </row>
    <row r="89" spans="1:22" ht="45" customHeight="1">
      <c r="A89" s="153">
        <v>86</v>
      </c>
      <c r="B89" s="489" t="s">
        <v>3051</v>
      </c>
      <c r="C89" s="148">
        <v>41834</v>
      </c>
      <c r="D89" s="34" t="s">
        <v>2698</v>
      </c>
      <c r="E89" s="34" t="s">
        <v>1469</v>
      </c>
      <c r="F89" s="34" t="s">
        <v>2342</v>
      </c>
      <c r="G89" s="34" t="s">
        <v>2181</v>
      </c>
      <c r="H89" s="34" t="s">
        <v>2383</v>
      </c>
      <c r="I89" s="34" t="s">
        <v>41</v>
      </c>
      <c r="J89" s="184" t="s">
        <v>2384</v>
      </c>
      <c r="K89" s="96">
        <v>1</v>
      </c>
      <c r="L89" s="96">
        <v>1.2</v>
      </c>
      <c r="M89" s="34">
        <v>160</v>
      </c>
      <c r="N89" s="34">
        <v>10</v>
      </c>
      <c r="O89" s="127">
        <v>0</v>
      </c>
      <c r="P89" s="84">
        <v>0</v>
      </c>
      <c r="Q89" s="148">
        <v>41848</v>
      </c>
      <c r="R89" s="148">
        <v>41857</v>
      </c>
      <c r="S89" s="34" t="s">
        <v>2609</v>
      </c>
      <c r="T89" s="34"/>
      <c r="U89" s="34"/>
      <c r="V89" s="34" t="s">
        <v>2141</v>
      </c>
    </row>
    <row r="90" spans="1:22" ht="45" customHeight="1">
      <c r="A90" s="153">
        <v>87</v>
      </c>
      <c r="B90" s="457"/>
      <c r="C90" s="148">
        <v>41834</v>
      </c>
      <c r="D90" s="34" t="s">
        <v>2698</v>
      </c>
      <c r="E90" s="34" t="s">
        <v>1469</v>
      </c>
      <c r="F90" s="34" t="s">
        <v>2390</v>
      </c>
      <c r="G90" s="34" t="s">
        <v>2181</v>
      </c>
      <c r="H90" s="34" t="s">
        <v>2385</v>
      </c>
      <c r="I90" s="34" t="s">
        <v>34</v>
      </c>
      <c r="J90" s="184" t="s">
        <v>2387</v>
      </c>
      <c r="K90" s="96">
        <v>9</v>
      </c>
      <c r="L90" s="96">
        <v>10.8</v>
      </c>
      <c r="M90" s="34">
        <v>63</v>
      </c>
      <c r="N90" s="34">
        <v>10</v>
      </c>
      <c r="O90" s="127">
        <v>8400</v>
      </c>
      <c r="P90" s="84">
        <v>0</v>
      </c>
      <c r="Q90" s="148">
        <v>41838</v>
      </c>
      <c r="R90" s="148">
        <v>41847</v>
      </c>
      <c r="S90" s="34" t="s">
        <v>2609</v>
      </c>
      <c r="T90" s="34"/>
      <c r="U90" s="34" t="s">
        <v>2772</v>
      </c>
      <c r="V90" s="34" t="s">
        <v>2141</v>
      </c>
    </row>
    <row r="91" spans="1:22" ht="45" customHeight="1">
      <c r="A91" s="153">
        <v>88</v>
      </c>
      <c r="B91" s="458"/>
      <c r="C91" s="148">
        <v>41834</v>
      </c>
      <c r="D91" s="34" t="s">
        <v>2341</v>
      </c>
      <c r="E91" s="34" t="s">
        <v>1469</v>
      </c>
      <c r="F91" s="34" t="s">
        <v>2391</v>
      </c>
      <c r="G91" s="34" t="s">
        <v>2181</v>
      </c>
      <c r="H91" s="34" t="s">
        <v>2388</v>
      </c>
      <c r="I91" s="34" t="s">
        <v>25</v>
      </c>
      <c r="J91" s="184" t="s">
        <v>2389</v>
      </c>
      <c r="K91" s="96">
        <v>1</v>
      </c>
      <c r="L91" s="96">
        <v>1.2</v>
      </c>
      <c r="M91" s="34">
        <v>50</v>
      </c>
      <c r="N91" s="34">
        <v>10</v>
      </c>
      <c r="O91" s="127">
        <v>0</v>
      </c>
      <c r="P91" s="84">
        <v>0</v>
      </c>
      <c r="Q91" s="148">
        <v>41842</v>
      </c>
      <c r="R91" s="148">
        <v>41851</v>
      </c>
      <c r="S91" s="34" t="s">
        <v>2609</v>
      </c>
      <c r="T91" s="34"/>
      <c r="U91" s="34"/>
      <c r="V91" s="34" t="s">
        <v>2141</v>
      </c>
    </row>
    <row r="92" spans="1:22" ht="45" customHeight="1">
      <c r="A92" s="153">
        <v>89</v>
      </c>
      <c r="B92" s="163" t="s">
        <v>3052</v>
      </c>
      <c r="C92" s="148">
        <v>41842</v>
      </c>
      <c r="D92" s="34" t="s">
        <v>1576</v>
      </c>
      <c r="E92" s="34" t="s">
        <v>764</v>
      </c>
      <c r="F92" s="34" t="s">
        <v>2081</v>
      </c>
      <c r="G92" s="34" t="s">
        <v>2081</v>
      </c>
      <c r="H92" s="34" t="s">
        <v>2395</v>
      </c>
      <c r="I92" s="34" t="s">
        <v>18</v>
      </c>
      <c r="J92" s="184" t="s">
        <v>2396</v>
      </c>
      <c r="K92" s="96">
        <v>8</v>
      </c>
      <c r="L92" s="96">
        <v>9.6</v>
      </c>
      <c r="M92" s="34" t="s">
        <v>1809</v>
      </c>
      <c r="N92" s="34">
        <v>15</v>
      </c>
      <c r="O92" s="127">
        <v>11100</v>
      </c>
      <c r="P92" s="84">
        <v>0</v>
      </c>
      <c r="Q92" s="148">
        <v>41850</v>
      </c>
      <c r="R92" s="148">
        <v>41864</v>
      </c>
      <c r="S92" s="34" t="s">
        <v>2609</v>
      </c>
      <c r="T92" s="34"/>
      <c r="U92" s="34" t="s">
        <v>2772</v>
      </c>
      <c r="V92" s="34" t="s">
        <v>2141</v>
      </c>
    </row>
    <row r="93" spans="1:22" ht="45" customHeight="1">
      <c r="A93" s="153">
        <v>90</v>
      </c>
      <c r="B93" s="163" t="s">
        <v>3053</v>
      </c>
      <c r="C93" s="148">
        <v>41844</v>
      </c>
      <c r="D93" s="34" t="s">
        <v>2398</v>
      </c>
      <c r="E93" s="34" t="s">
        <v>1469</v>
      </c>
      <c r="F93" s="34" t="s">
        <v>2399</v>
      </c>
      <c r="G93" s="34" t="s">
        <v>2400</v>
      </c>
      <c r="H93" s="34" t="s">
        <v>2401</v>
      </c>
      <c r="I93" s="34" t="s">
        <v>160</v>
      </c>
      <c r="J93" s="184" t="s">
        <v>2402</v>
      </c>
      <c r="K93" s="96">
        <v>722</v>
      </c>
      <c r="L93" s="96">
        <v>577.6</v>
      </c>
      <c r="M93" s="34">
        <v>100</v>
      </c>
      <c r="N93" s="34">
        <v>20</v>
      </c>
      <c r="O93" s="127">
        <v>896400</v>
      </c>
      <c r="P93" s="84">
        <v>40500</v>
      </c>
      <c r="Q93" s="148">
        <v>41857</v>
      </c>
      <c r="R93" s="148">
        <v>41876</v>
      </c>
      <c r="S93" s="34" t="s">
        <v>2612</v>
      </c>
      <c r="T93" s="34"/>
      <c r="U93" s="34" t="s">
        <v>2717</v>
      </c>
      <c r="V93" s="34" t="s">
        <v>2141</v>
      </c>
    </row>
    <row r="94" spans="1:22" ht="45" customHeight="1">
      <c r="A94" s="153">
        <v>91</v>
      </c>
      <c r="B94" s="163" t="s">
        <v>3054</v>
      </c>
      <c r="C94" s="148">
        <v>41844</v>
      </c>
      <c r="D94" s="34" t="s">
        <v>2341</v>
      </c>
      <c r="E94" s="34" t="s">
        <v>1469</v>
      </c>
      <c r="F94" s="34" t="s">
        <v>2404</v>
      </c>
      <c r="G94" s="34" t="s">
        <v>1470</v>
      </c>
      <c r="H94" s="34" t="s">
        <v>2405</v>
      </c>
      <c r="I94" s="34" t="s">
        <v>25</v>
      </c>
      <c r="J94" s="184" t="s">
        <v>2406</v>
      </c>
      <c r="K94" s="96">
        <v>2</v>
      </c>
      <c r="L94" s="96">
        <v>1.6</v>
      </c>
      <c r="M94" s="34">
        <v>50</v>
      </c>
      <c r="N94" s="34">
        <v>10</v>
      </c>
      <c r="O94" s="127">
        <v>0</v>
      </c>
      <c r="P94" s="84">
        <v>0</v>
      </c>
      <c r="Q94" s="148">
        <v>41850</v>
      </c>
      <c r="R94" s="148">
        <v>41859</v>
      </c>
      <c r="S94" s="34" t="s">
        <v>2609</v>
      </c>
      <c r="T94" s="34"/>
      <c r="U94" s="34"/>
      <c r="V94" s="34" t="s">
        <v>2141</v>
      </c>
    </row>
    <row r="95" spans="1:22" ht="45" customHeight="1">
      <c r="A95" s="153">
        <v>92</v>
      </c>
      <c r="B95" s="163" t="s">
        <v>3055</v>
      </c>
      <c r="C95" s="148">
        <v>41845</v>
      </c>
      <c r="D95" s="34" t="s">
        <v>2698</v>
      </c>
      <c r="E95" s="34" t="s">
        <v>1469</v>
      </c>
      <c r="F95" s="34" t="s">
        <v>2410</v>
      </c>
      <c r="G95" s="34" t="s">
        <v>1198</v>
      </c>
      <c r="H95" s="34" t="s">
        <v>2408</v>
      </c>
      <c r="I95" s="34" t="s">
        <v>34</v>
      </c>
      <c r="J95" s="184" t="s">
        <v>2409</v>
      </c>
      <c r="K95" s="96">
        <v>2</v>
      </c>
      <c r="L95" s="96">
        <v>1.6</v>
      </c>
      <c r="M95" s="34">
        <v>50</v>
      </c>
      <c r="N95" s="34">
        <v>10</v>
      </c>
      <c r="O95" s="127">
        <v>0</v>
      </c>
      <c r="P95" s="84">
        <v>0</v>
      </c>
      <c r="Q95" s="148">
        <v>41857</v>
      </c>
      <c r="R95" s="148">
        <v>41866</v>
      </c>
      <c r="S95" s="34" t="s">
        <v>2609</v>
      </c>
      <c r="T95" s="34"/>
      <c r="U95" s="34"/>
      <c r="V95" s="34" t="s">
        <v>2141</v>
      </c>
    </row>
    <row r="96" spans="1:22" ht="45" customHeight="1">
      <c r="A96" s="153">
        <v>93</v>
      </c>
      <c r="B96" s="163" t="s">
        <v>3056</v>
      </c>
      <c r="C96" s="148">
        <v>41848</v>
      </c>
      <c r="D96" s="34" t="s">
        <v>2353</v>
      </c>
      <c r="E96" s="34" t="s">
        <v>724</v>
      </c>
      <c r="F96" s="34" t="s">
        <v>2081</v>
      </c>
      <c r="G96" s="34" t="s">
        <v>2081</v>
      </c>
      <c r="H96" s="34" t="s">
        <v>2412</v>
      </c>
      <c r="I96" s="34" t="s">
        <v>41</v>
      </c>
      <c r="J96" s="184" t="s">
        <v>2413</v>
      </c>
      <c r="K96" s="96">
        <v>18</v>
      </c>
      <c r="L96" s="96">
        <v>36</v>
      </c>
      <c r="M96" s="34">
        <v>800</v>
      </c>
      <c r="N96" s="34">
        <v>60</v>
      </c>
      <c r="O96" s="127">
        <v>0</v>
      </c>
      <c r="P96" s="84">
        <v>0</v>
      </c>
      <c r="Q96" s="148">
        <v>41876</v>
      </c>
      <c r="R96" s="148">
        <v>41935</v>
      </c>
      <c r="S96" s="34" t="s">
        <v>3474</v>
      </c>
      <c r="T96" s="34"/>
      <c r="U96" s="34"/>
      <c r="V96" s="34" t="s">
        <v>2141</v>
      </c>
    </row>
    <row r="97" spans="1:22" ht="45" customHeight="1">
      <c r="A97" s="153">
        <v>94</v>
      </c>
      <c r="B97" s="163" t="s">
        <v>3057</v>
      </c>
      <c r="C97" s="148">
        <v>41852</v>
      </c>
      <c r="D97" s="34" t="s">
        <v>2698</v>
      </c>
      <c r="E97" s="34" t="s">
        <v>1469</v>
      </c>
      <c r="F97" s="34" t="s">
        <v>2556</v>
      </c>
      <c r="G97" s="34" t="s">
        <v>2181</v>
      </c>
      <c r="H97" s="34"/>
      <c r="I97" s="34" t="s">
        <v>153</v>
      </c>
      <c r="J97" s="184" t="s">
        <v>2558</v>
      </c>
      <c r="K97" s="96">
        <v>4</v>
      </c>
      <c r="L97" s="96">
        <v>3.2</v>
      </c>
      <c r="M97" s="34">
        <v>63</v>
      </c>
      <c r="N97" s="34">
        <v>10</v>
      </c>
      <c r="O97" s="127">
        <v>2500</v>
      </c>
      <c r="P97" s="84">
        <v>0</v>
      </c>
      <c r="Q97" s="148">
        <v>41864</v>
      </c>
      <c r="R97" s="148">
        <v>41873</v>
      </c>
      <c r="S97" s="34" t="s">
        <v>2612</v>
      </c>
      <c r="T97" s="34"/>
      <c r="U97" s="34"/>
      <c r="V97" s="34" t="s">
        <v>2141</v>
      </c>
    </row>
    <row r="98" spans="1:22" ht="45" customHeight="1">
      <c r="A98" s="153">
        <v>95</v>
      </c>
      <c r="B98" s="489" t="s">
        <v>3058</v>
      </c>
      <c r="C98" s="148">
        <v>41869</v>
      </c>
      <c r="D98" s="34" t="s">
        <v>2698</v>
      </c>
      <c r="E98" s="34" t="s">
        <v>1469</v>
      </c>
      <c r="F98" s="34" t="s">
        <v>2561</v>
      </c>
      <c r="G98" s="34" t="s">
        <v>2181</v>
      </c>
      <c r="H98" s="34"/>
      <c r="I98" s="34" t="s">
        <v>160</v>
      </c>
      <c r="J98" s="184" t="s">
        <v>2562</v>
      </c>
      <c r="K98" s="96">
        <v>4</v>
      </c>
      <c r="L98" s="96">
        <v>4.8</v>
      </c>
      <c r="M98" s="34">
        <v>80</v>
      </c>
      <c r="N98" s="34">
        <v>10</v>
      </c>
      <c r="O98" s="127">
        <v>3700</v>
      </c>
      <c r="P98" s="84">
        <v>0</v>
      </c>
      <c r="Q98" s="148">
        <v>41879</v>
      </c>
      <c r="R98" s="148">
        <v>41888</v>
      </c>
      <c r="S98" s="34" t="s">
        <v>2612</v>
      </c>
      <c r="T98" s="34"/>
      <c r="U98" s="34"/>
      <c r="V98" s="34" t="s">
        <v>2141</v>
      </c>
    </row>
    <row r="99" spans="1:22" ht="45" customHeight="1">
      <c r="A99" s="153">
        <v>96</v>
      </c>
      <c r="B99" s="457"/>
      <c r="C99" s="148">
        <v>41869</v>
      </c>
      <c r="D99" s="34" t="s">
        <v>2698</v>
      </c>
      <c r="E99" s="34" t="s">
        <v>1469</v>
      </c>
      <c r="F99" s="34" t="s">
        <v>2563</v>
      </c>
      <c r="G99" s="34" t="s">
        <v>2181</v>
      </c>
      <c r="H99" s="34"/>
      <c r="I99" s="34" t="s">
        <v>649</v>
      </c>
      <c r="J99" s="184" t="s">
        <v>2564</v>
      </c>
      <c r="K99" s="96">
        <v>5</v>
      </c>
      <c r="L99" s="96">
        <v>6</v>
      </c>
      <c r="M99" s="34">
        <v>63</v>
      </c>
      <c r="N99" s="34">
        <v>10</v>
      </c>
      <c r="O99" s="127">
        <v>4600</v>
      </c>
      <c r="P99" s="84">
        <v>0</v>
      </c>
      <c r="Q99" s="148">
        <v>41878</v>
      </c>
      <c r="R99" s="148">
        <v>41882</v>
      </c>
      <c r="S99" s="34" t="s">
        <v>2609</v>
      </c>
      <c r="T99" s="34"/>
      <c r="U99" s="34" t="s">
        <v>2772</v>
      </c>
      <c r="V99" s="34" t="s">
        <v>2141</v>
      </c>
    </row>
    <row r="100" spans="1:22" ht="45" customHeight="1">
      <c r="A100" s="153">
        <v>97</v>
      </c>
      <c r="B100" s="457"/>
      <c r="C100" s="148">
        <v>41869</v>
      </c>
      <c r="D100" s="34" t="s">
        <v>2698</v>
      </c>
      <c r="E100" s="34" t="s">
        <v>1469</v>
      </c>
      <c r="F100" s="34" t="s">
        <v>2565</v>
      </c>
      <c r="G100" s="34" t="s">
        <v>2181</v>
      </c>
      <c r="H100" s="34" t="s">
        <v>2566</v>
      </c>
      <c r="I100" s="34" t="s">
        <v>56</v>
      </c>
      <c r="J100" s="184" t="s">
        <v>2567</v>
      </c>
      <c r="K100" s="96">
        <v>2</v>
      </c>
      <c r="L100" s="96">
        <v>1.6</v>
      </c>
      <c r="M100" s="34">
        <v>63</v>
      </c>
      <c r="N100" s="34">
        <v>10</v>
      </c>
      <c r="O100" s="127">
        <v>0</v>
      </c>
      <c r="P100" s="84">
        <v>0</v>
      </c>
      <c r="Q100" s="148">
        <v>41878</v>
      </c>
      <c r="R100" s="148">
        <v>41887</v>
      </c>
      <c r="S100" s="34" t="s">
        <v>2612</v>
      </c>
      <c r="T100" s="34"/>
      <c r="U100" s="34"/>
      <c r="V100" s="34" t="s">
        <v>2141</v>
      </c>
    </row>
    <row r="101" spans="1:22" ht="45" customHeight="1">
      <c r="A101" s="153">
        <v>98</v>
      </c>
      <c r="B101" s="457"/>
      <c r="C101" s="148">
        <v>41869</v>
      </c>
      <c r="D101" s="34" t="s">
        <v>2698</v>
      </c>
      <c r="E101" s="34" t="s">
        <v>1469</v>
      </c>
      <c r="F101" s="34" t="s">
        <v>2568</v>
      </c>
      <c r="G101" s="34" t="s">
        <v>2181</v>
      </c>
      <c r="H101" s="34"/>
      <c r="I101" s="34" t="s">
        <v>597</v>
      </c>
      <c r="J101" s="184" t="s">
        <v>2569</v>
      </c>
      <c r="K101" s="96">
        <v>3</v>
      </c>
      <c r="L101" s="96">
        <v>3.6</v>
      </c>
      <c r="M101" s="34">
        <v>63</v>
      </c>
      <c r="N101" s="34">
        <v>10</v>
      </c>
      <c r="O101" s="127">
        <v>2800</v>
      </c>
      <c r="P101" s="84">
        <v>0</v>
      </c>
      <c r="Q101" s="148">
        <v>41897</v>
      </c>
      <c r="R101" s="148">
        <v>41906</v>
      </c>
      <c r="S101" s="34" t="s">
        <v>2612</v>
      </c>
      <c r="T101" s="34"/>
      <c r="U101" s="34"/>
      <c r="V101" s="34" t="s">
        <v>2141</v>
      </c>
    </row>
    <row r="102" spans="1:22" ht="45" customHeight="1">
      <c r="A102" s="153">
        <v>99</v>
      </c>
      <c r="B102" s="458"/>
      <c r="C102" s="148">
        <v>41869</v>
      </c>
      <c r="D102" s="34" t="s">
        <v>2698</v>
      </c>
      <c r="E102" s="34" t="s">
        <v>1469</v>
      </c>
      <c r="F102" s="34" t="s">
        <v>2568</v>
      </c>
      <c r="G102" s="34" t="s">
        <v>2181</v>
      </c>
      <c r="H102" s="34"/>
      <c r="I102" s="34" t="s">
        <v>597</v>
      </c>
      <c r="J102" s="184" t="s">
        <v>2570</v>
      </c>
      <c r="K102" s="96">
        <v>4</v>
      </c>
      <c r="L102" s="96">
        <v>4.8</v>
      </c>
      <c r="M102" s="34">
        <v>63</v>
      </c>
      <c r="N102" s="34">
        <v>10</v>
      </c>
      <c r="O102" s="127">
        <v>3700</v>
      </c>
      <c r="P102" s="84">
        <v>0</v>
      </c>
      <c r="Q102" s="148">
        <v>41981</v>
      </c>
      <c r="R102" s="148">
        <v>41990</v>
      </c>
      <c r="S102" s="34" t="s">
        <v>3474</v>
      </c>
      <c r="T102" s="34"/>
      <c r="U102" s="34"/>
      <c r="V102" s="34" t="s">
        <v>2141</v>
      </c>
    </row>
    <row r="103" spans="1:22" ht="45" customHeight="1">
      <c r="A103" s="153">
        <v>100</v>
      </c>
      <c r="B103" s="163" t="s">
        <v>3059</v>
      </c>
      <c r="C103" s="148">
        <v>41869</v>
      </c>
      <c r="D103" s="34" t="s">
        <v>2698</v>
      </c>
      <c r="E103" s="34" t="s">
        <v>1469</v>
      </c>
      <c r="F103" s="34" t="s">
        <v>2336</v>
      </c>
      <c r="G103" s="34" t="s">
        <v>2181</v>
      </c>
      <c r="H103" s="34"/>
      <c r="I103" s="34" t="s">
        <v>649</v>
      </c>
      <c r="J103" s="184" t="s">
        <v>2572</v>
      </c>
      <c r="K103" s="96">
        <v>3</v>
      </c>
      <c r="L103" s="96">
        <v>3.6</v>
      </c>
      <c r="M103" s="34">
        <v>63</v>
      </c>
      <c r="N103" s="34">
        <v>10</v>
      </c>
      <c r="O103" s="127">
        <v>2800</v>
      </c>
      <c r="P103" s="84">
        <v>0</v>
      </c>
      <c r="Q103" s="148">
        <v>41913</v>
      </c>
      <c r="R103" s="148">
        <v>41922</v>
      </c>
      <c r="S103" s="34" t="s">
        <v>3474</v>
      </c>
      <c r="T103" s="34"/>
      <c r="U103" s="34"/>
      <c r="V103" s="34" t="s">
        <v>2141</v>
      </c>
    </row>
    <row r="104" spans="1:22" ht="45" customHeight="1">
      <c r="A104" s="153">
        <v>101</v>
      </c>
      <c r="B104" s="489" t="s">
        <v>3060</v>
      </c>
      <c r="C104" s="148">
        <v>41879</v>
      </c>
      <c r="D104" s="34" t="s">
        <v>2324</v>
      </c>
      <c r="E104" s="34" t="s">
        <v>2310</v>
      </c>
      <c r="F104" s="34" t="s">
        <v>2081</v>
      </c>
      <c r="G104" s="34" t="s">
        <v>2081</v>
      </c>
      <c r="H104" s="34" t="s">
        <v>2193</v>
      </c>
      <c r="I104" s="34" t="s">
        <v>2574</v>
      </c>
      <c r="J104" s="184" t="s">
        <v>2575</v>
      </c>
      <c r="K104" s="96">
        <v>300</v>
      </c>
      <c r="L104" s="96">
        <v>1500</v>
      </c>
      <c r="M104" s="34" t="s">
        <v>2326</v>
      </c>
      <c r="N104" s="34">
        <v>35</v>
      </c>
      <c r="O104" s="127">
        <v>4053700</v>
      </c>
      <c r="P104" s="84">
        <v>67500</v>
      </c>
      <c r="Q104" s="148">
        <v>41893</v>
      </c>
      <c r="R104" s="148">
        <v>41927</v>
      </c>
      <c r="S104" s="34" t="s">
        <v>2612</v>
      </c>
      <c r="T104" s="34"/>
      <c r="U104" s="34"/>
      <c r="V104" s="34" t="s">
        <v>2141</v>
      </c>
    </row>
    <row r="105" spans="1:22" ht="45" customHeight="1">
      <c r="A105" s="153">
        <v>102</v>
      </c>
      <c r="B105" s="457"/>
      <c r="C105" s="148">
        <v>41879</v>
      </c>
      <c r="D105" s="34" t="s">
        <v>2324</v>
      </c>
      <c r="E105" s="34" t="s">
        <v>2310</v>
      </c>
      <c r="F105" s="34" t="s">
        <v>2081</v>
      </c>
      <c r="G105" s="34" t="s">
        <v>2081</v>
      </c>
      <c r="H105" s="34" t="s">
        <v>2193</v>
      </c>
      <c r="I105" s="34" t="s">
        <v>2574</v>
      </c>
      <c r="J105" s="184" t="s">
        <v>2576</v>
      </c>
      <c r="K105" s="96">
        <v>550</v>
      </c>
      <c r="L105" s="96">
        <v>2750</v>
      </c>
      <c r="M105" s="34" t="s">
        <v>2326</v>
      </c>
      <c r="N105" s="34">
        <v>45</v>
      </c>
      <c r="O105" s="127">
        <v>9423300</v>
      </c>
      <c r="P105" s="84">
        <v>67500</v>
      </c>
      <c r="Q105" s="148">
        <v>41909</v>
      </c>
      <c r="R105" s="148">
        <v>41953</v>
      </c>
      <c r="S105" s="34" t="s">
        <v>2612</v>
      </c>
      <c r="T105" s="34"/>
      <c r="U105" s="34"/>
      <c r="V105" s="34" t="s">
        <v>2141</v>
      </c>
    </row>
    <row r="106" spans="1:22" ht="45" customHeight="1">
      <c r="A106" s="153">
        <v>103</v>
      </c>
      <c r="B106" s="163" t="s">
        <v>3061</v>
      </c>
      <c r="C106" s="148">
        <v>41878</v>
      </c>
      <c r="D106" s="34" t="s">
        <v>2698</v>
      </c>
      <c r="E106" s="34" t="s">
        <v>1469</v>
      </c>
      <c r="F106" s="34" t="s">
        <v>3143</v>
      </c>
      <c r="G106" s="34" t="s">
        <v>2181</v>
      </c>
      <c r="H106" s="34" t="s">
        <v>2578</v>
      </c>
      <c r="I106" s="34" t="s">
        <v>56</v>
      </c>
      <c r="J106" s="184" t="s">
        <v>2579</v>
      </c>
      <c r="K106" s="96">
        <v>1</v>
      </c>
      <c r="L106" s="96">
        <v>1.2</v>
      </c>
      <c r="M106" s="34">
        <v>63</v>
      </c>
      <c r="N106" s="34">
        <v>10</v>
      </c>
      <c r="O106" s="127">
        <v>0</v>
      </c>
      <c r="P106" s="84">
        <v>0</v>
      </c>
      <c r="Q106" s="148">
        <v>41885</v>
      </c>
      <c r="R106" s="148">
        <v>41894</v>
      </c>
      <c r="S106" s="34" t="s">
        <v>2609</v>
      </c>
      <c r="T106" s="34"/>
      <c r="U106" s="34"/>
      <c r="V106" s="34" t="s">
        <v>2141</v>
      </c>
    </row>
    <row r="107" spans="1:22" ht="45" customHeight="1">
      <c r="A107" s="153">
        <v>104</v>
      </c>
      <c r="B107" s="489" t="s">
        <v>3062</v>
      </c>
      <c r="C107" s="148">
        <v>41880</v>
      </c>
      <c r="D107" s="34" t="s">
        <v>2581</v>
      </c>
      <c r="E107" s="34" t="s">
        <v>1689</v>
      </c>
      <c r="F107" s="34" t="s">
        <v>2582</v>
      </c>
      <c r="G107" s="34" t="s">
        <v>2582</v>
      </c>
      <c r="H107" s="34" t="s">
        <v>2583</v>
      </c>
      <c r="I107" s="34" t="s">
        <v>41</v>
      </c>
      <c r="J107" s="184" t="s">
        <v>2584</v>
      </c>
      <c r="K107" s="96">
        <v>30</v>
      </c>
      <c r="L107" s="96">
        <v>30</v>
      </c>
      <c r="M107" s="34">
        <v>100</v>
      </c>
      <c r="N107" s="34">
        <v>30</v>
      </c>
      <c r="O107" s="127">
        <v>0</v>
      </c>
      <c r="P107" s="84">
        <v>0</v>
      </c>
      <c r="Q107" s="148">
        <v>41908</v>
      </c>
      <c r="R107" s="148">
        <v>41937</v>
      </c>
      <c r="S107" s="34" t="s">
        <v>3573</v>
      </c>
      <c r="T107" s="34"/>
      <c r="U107" s="34"/>
      <c r="V107" s="34" t="s">
        <v>2141</v>
      </c>
    </row>
    <row r="108" spans="1:22" ht="45" customHeight="1">
      <c r="A108" s="153">
        <v>105</v>
      </c>
      <c r="B108" s="458"/>
      <c r="C108" s="148">
        <v>41880</v>
      </c>
      <c r="D108" s="34" t="s">
        <v>2581</v>
      </c>
      <c r="E108" s="34" t="s">
        <v>1689</v>
      </c>
      <c r="F108" s="34" t="s">
        <v>2582</v>
      </c>
      <c r="G108" s="34" t="s">
        <v>2582</v>
      </c>
      <c r="H108" s="34" t="s">
        <v>2585</v>
      </c>
      <c r="I108" s="34" t="s">
        <v>41</v>
      </c>
      <c r="J108" s="184" t="s">
        <v>2586</v>
      </c>
      <c r="K108" s="96">
        <v>95</v>
      </c>
      <c r="L108" s="96">
        <v>95</v>
      </c>
      <c r="M108" s="34">
        <v>100</v>
      </c>
      <c r="N108" s="34">
        <v>30</v>
      </c>
      <c r="O108" s="127">
        <v>0</v>
      </c>
      <c r="P108" s="84">
        <v>0</v>
      </c>
      <c r="Q108" s="148">
        <v>41908</v>
      </c>
      <c r="R108" s="148">
        <v>41937</v>
      </c>
      <c r="S108" s="34" t="s">
        <v>3573</v>
      </c>
      <c r="T108" s="34"/>
      <c r="U108" s="34"/>
      <c r="V108" s="34" t="s">
        <v>2141</v>
      </c>
    </row>
    <row r="109" spans="1:22" ht="45" customHeight="1">
      <c r="A109" s="153">
        <v>106</v>
      </c>
      <c r="B109" s="163" t="s">
        <v>3063</v>
      </c>
      <c r="C109" s="148">
        <v>41886</v>
      </c>
      <c r="D109" s="34" t="s">
        <v>2698</v>
      </c>
      <c r="E109" s="34" t="s">
        <v>1469</v>
      </c>
      <c r="F109" s="34" t="s">
        <v>2588</v>
      </c>
      <c r="G109" s="34" t="s">
        <v>2181</v>
      </c>
      <c r="H109" s="34" t="s">
        <v>2589</v>
      </c>
      <c r="I109" s="34" t="s">
        <v>18</v>
      </c>
      <c r="J109" s="184" t="s">
        <v>2590</v>
      </c>
      <c r="K109" s="96">
        <v>1</v>
      </c>
      <c r="L109" s="96">
        <v>1.2</v>
      </c>
      <c r="M109" s="34">
        <v>63</v>
      </c>
      <c r="N109" s="34">
        <v>10</v>
      </c>
      <c r="O109" s="127">
        <v>0</v>
      </c>
      <c r="P109" s="84">
        <v>0</v>
      </c>
      <c r="Q109" s="148">
        <v>41899</v>
      </c>
      <c r="R109" s="148">
        <v>41908</v>
      </c>
      <c r="S109" s="34" t="s">
        <v>2612</v>
      </c>
      <c r="T109" s="34"/>
      <c r="U109" s="34"/>
      <c r="V109" s="34" t="s">
        <v>2141</v>
      </c>
    </row>
    <row r="110" spans="1:22" ht="45" customHeight="1">
      <c r="A110" s="153">
        <v>107</v>
      </c>
      <c r="B110" s="163" t="s">
        <v>3064</v>
      </c>
      <c r="C110" s="148">
        <v>41893</v>
      </c>
      <c r="D110" s="34" t="s">
        <v>2592</v>
      </c>
      <c r="E110" s="34" t="s">
        <v>2593</v>
      </c>
      <c r="F110" s="34" t="s">
        <v>2594</v>
      </c>
      <c r="G110" s="34" t="s">
        <v>2594</v>
      </c>
      <c r="H110" s="34" t="s">
        <v>2595</v>
      </c>
      <c r="I110" s="34" t="s">
        <v>2017</v>
      </c>
      <c r="J110" s="184" t="s">
        <v>2596</v>
      </c>
      <c r="K110" s="96">
        <v>170.5</v>
      </c>
      <c r="L110" s="96">
        <v>661.6</v>
      </c>
      <c r="M110" s="34"/>
      <c r="N110" s="34">
        <v>365</v>
      </c>
      <c r="O110" s="127">
        <v>0</v>
      </c>
      <c r="P110" s="84">
        <v>0</v>
      </c>
      <c r="Q110" s="148">
        <v>41904</v>
      </c>
      <c r="R110" s="148">
        <v>42268</v>
      </c>
      <c r="S110" s="34" t="s">
        <v>3475</v>
      </c>
      <c r="T110" s="34"/>
      <c r="U110" s="34"/>
      <c r="V110" s="34" t="s">
        <v>2141</v>
      </c>
    </row>
    <row r="111" spans="1:22" ht="45" customHeight="1">
      <c r="A111" s="153">
        <v>108</v>
      </c>
      <c r="B111" s="163" t="s">
        <v>3065</v>
      </c>
      <c r="C111" s="148">
        <v>41894</v>
      </c>
      <c r="D111" s="34" t="s">
        <v>2598</v>
      </c>
      <c r="E111" s="34" t="s">
        <v>2599</v>
      </c>
      <c r="F111" s="34" t="s">
        <v>2599</v>
      </c>
      <c r="G111" s="34" t="s">
        <v>2599</v>
      </c>
      <c r="H111" s="34" t="s">
        <v>2600</v>
      </c>
      <c r="I111" s="34" t="s">
        <v>25</v>
      </c>
      <c r="J111" s="184" t="s">
        <v>2602</v>
      </c>
      <c r="K111" s="96">
        <v>80</v>
      </c>
      <c r="L111" s="96">
        <v>240</v>
      </c>
      <c r="M111" s="34" t="s">
        <v>2603</v>
      </c>
      <c r="N111" s="34">
        <v>120</v>
      </c>
      <c r="O111" s="127">
        <v>4320000</v>
      </c>
      <c r="P111" s="84">
        <v>27000</v>
      </c>
      <c r="Q111" s="148">
        <v>42079</v>
      </c>
      <c r="R111" s="148">
        <v>42197</v>
      </c>
      <c r="S111" s="34" t="s">
        <v>3476</v>
      </c>
      <c r="T111" s="34"/>
      <c r="U111" s="34"/>
      <c r="V111" s="34" t="s">
        <v>2141</v>
      </c>
    </row>
    <row r="112" spans="1:22" ht="45" customHeight="1">
      <c r="A112" s="153">
        <v>109</v>
      </c>
      <c r="B112" s="163" t="s">
        <v>3066</v>
      </c>
      <c r="C112" s="148">
        <v>41896</v>
      </c>
      <c r="D112" s="34" t="s">
        <v>2698</v>
      </c>
      <c r="E112" s="34" t="s">
        <v>1469</v>
      </c>
      <c r="F112" s="34" t="s">
        <v>2606</v>
      </c>
      <c r="G112" s="34" t="s">
        <v>2181</v>
      </c>
      <c r="H112" s="34" t="s">
        <v>2607</v>
      </c>
      <c r="I112" s="34" t="s">
        <v>56</v>
      </c>
      <c r="J112" s="184" t="s">
        <v>2608</v>
      </c>
      <c r="K112" s="96">
        <v>1</v>
      </c>
      <c r="L112" s="96">
        <v>1.2</v>
      </c>
      <c r="M112" s="34">
        <v>63</v>
      </c>
      <c r="N112" s="34">
        <v>10</v>
      </c>
      <c r="O112" s="127">
        <v>0</v>
      </c>
      <c r="P112" s="84">
        <v>0</v>
      </c>
      <c r="Q112" s="148">
        <v>41908</v>
      </c>
      <c r="R112" s="148">
        <v>41917</v>
      </c>
      <c r="S112" s="34" t="s">
        <v>2612</v>
      </c>
      <c r="T112" s="34"/>
      <c r="U112" s="34"/>
      <c r="V112" s="34" t="s">
        <v>2141</v>
      </c>
    </row>
    <row r="113" spans="1:22" ht="45" customHeight="1">
      <c r="A113" s="153">
        <v>110</v>
      </c>
      <c r="B113" s="162" t="s">
        <v>3067</v>
      </c>
      <c r="C113" s="148">
        <v>41899</v>
      </c>
      <c r="D113" s="34" t="s">
        <v>440</v>
      </c>
      <c r="E113" s="34" t="s">
        <v>1883</v>
      </c>
      <c r="F113" s="34" t="s">
        <v>2365</v>
      </c>
      <c r="G113" s="34" t="s">
        <v>2365</v>
      </c>
      <c r="H113" s="34" t="s">
        <v>2614</v>
      </c>
      <c r="I113" s="34" t="s">
        <v>41</v>
      </c>
      <c r="J113" s="184" t="s">
        <v>2652</v>
      </c>
      <c r="K113" s="96">
        <v>8</v>
      </c>
      <c r="L113" s="96">
        <v>8.6</v>
      </c>
      <c r="M113" s="34" t="s">
        <v>59</v>
      </c>
      <c r="N113" s="34">
        <v>5</v>
      </c>
      <c r="O113" s="127">
        <v>4000</v>
      </c>
      <c r="P113" s="84">
        <v>0</v>
      </c>
      <c r="Q113" s="148">
        <v>41918</v>
      </c>
      <c r="R113" s="148">
        <v>41923</v>
      </c>
      <c r="S113" s="34" t="s">
        <v>2612</v>
      </c>
      <c r="T113" s="34"/>
      <c r="U113" s="34"/>
      <c r="V113" s="34" t="s">
        <v>2141</v>
      </c>
    </row>
    <row r="114" spans="1:22" ht="45" customHeight="1">
      <c r="A114" s="153">
        <v>111</v>
      </c>
      <c r="B114" s="163" t="s">
        <v>3068</v>
      </c>
      <c r="C114" s="148">
        <v>41899</v>
      </c>
      <c r="D114" s="34" t="s">
        <v>2617</v>
      </c>
      <c r="E114" s="34" t="s">
        <v>2599</v>
      </c>
      <c r="F114" s="34" t="s">
        <v>2599</v>
      </c>
      <c r="G114" s="34" t="s">
        <v>2599</v>
      </c>
      <c r="H114" s="34" t="s">
        <v>2600</v>
      </c>
      <c r="I114" s="34" t="s">
        <v>25</v>
      </c>
      <c r="J114" s="184" t="s">
        <v>2602</v>
      </c>
      <c r="K114" s="96">
        <v>18</v>
      </c>
      <c r="L114" s="96">
        <v>18</v>
      </c>
      <c r="M114" s="34" t="s">
        <v>2603</v>
      </c>
      <c r="N114" s="34">
        <v>3</v>
      </c>
      <c r="O114" s="127">
        <v>8100</v>
      </c>
      <c r="P114" s="84">
        <v>0</v>
      </c>
      <c r="Q114" s="148">
        <v>41905</v>
      </c>
      <c r="R114" s="148">
        <v>41907</v>
      </c>
      <c r="S114" s="34" t="s">
        <v>2612</v>
      </c>
      <c r="T114" s="34"/>
      <c r="U114" s="34"/>
      <c r="V114" s="34" t="s">
        <v>2141</v>
      </c>
    </row>
    <row r="115" spans="1:22" ht="45" customHeight="1">
      <c r="A115" s="153">
        <v>112</v>
      </c>
      <c r="B115" s="163" t="s">
        <v>3069</v>
      </c>
      <c r="C115" s="148">
        <v>41904</v>
      </c>
      <c r="D115" s="34" t="s">
        <v>2698</v>
      </c>
      <c r="E115" s="34" t="s">
        <v>1469</v>
      </c>
      <c r="F115" s="34" t="s">
        <v>2653</v>
      </c>
      <c r="G115" s="34" t="s">
        <v>2654</v>
      </c>
      <c r="H115" s="34" t="s">
        <v>2651</v>
      </c>
      <c r="I115" s="34" t="s">
        <v>41</v>
      </c>
      <c r="J115" s="184" t="s">
        <v>2652</v>
      </c>
      <c r="K115" s="96">
        <v>5</v>
      </c>
      <c r="L115" s="96">
        <v>6</v>
      </c>
      <c r="M115" s="34">
        <v>63</v>
      </c>
      <c r="N115" s="34">
        <v>10</v>
      </c>
      <c r="O115" s="127">
        <v>4500</v>
      </c>
      <c r="P115" s="84">
        <v>0</v>
      </c>
      <c r="Q115" s="148">
        <v>41915</v>
      </c>
      <c r="R115" s="148">
        <v>41924</v>
      </c>
      <c r="S115" s="34" t="s">
        <v>2612</v>
      </c>
      <c r="T115" s="34"/>
      <c r="U115" s="34"/>
      <c r="V115" s="34" t="s">
        <v>2141</v>
      </c>
    </row>
    <row r="116" spans="1:22" ht="45" customHeight="1">
      <c r="A116" s="153">
        <v>113</v>
      </c>
      <c r="B116" s="489" t="s">
        <v>3070</v>
      </c>
      <c r="C116" s="148">
        <v>41904</v>
      </c>
      <c r="D116" s="34" t="s">
        <v>2698</v>
      </c>
      <c r="E116" s="34" t="s">
        <v>1469</v>
      </c>
      <c r="F116" s="34" t="s">
        <v>2660</v>
      </c>
      <c r="G116" s="34" t="s">
        <v>2181</v>
      </c>
      <c r="H116" s="34" t="s">
        <v>2657</v>
      </c>
      <c r="I116" s="34" t="s">
        <v>18</v>
      </c>
      <c r="J116" s="184" t="s">
        <v>2658</v>
      </c>
      <c r="K116" s="96">
        <v>1</v>
      </c>
      <c r="L116" s="96">
        <v>0.8</v>
      </c>
      <c r="M116" s="34">
        <v>63</v>
      </c>
      <c r="N116" s="34">
        <v>10</v>
      </c>
      <c r="O116" s="127">
        <v>0</v>
      </c>
      <c r="P116" s="84">
        <v>0</v>
      </c>
      <c r="Q116" s="148">
        <v>41918</v>
      </c>
      <c r="R116" s="148">
        <v>41927</v>
      </c>
      <c r="S116" s="34" t="s">
        <v>2612</v>
      </c>
      <c r="T116" s="34"/>
      <c r="U116" s="34"/>
      <c r="V116" s="34" t="s">
        <v>2141</v>
      </c>
    </row>
    <row r="117" spans="1:22" ht="45" customHeight="1">
      <c r="A117" s="153">
        <v>114</v>
      </c>
      <c r="B117" s="458"/>
      <c r="C117" s="148">
        <v>41904</v>
      </c>
      <c r="D117" s="34" t="s">
        <v>2698</v>
      </c>
      <c r="E117" s="34" t="s">
        <v>1469</v>
      </c>
      <c r="F117" s="34" t="s">
        <v>2319</v>
      </c>
      <c r="G117" s="34" t="s">
        <v>2181</v>
      </c>
      <c r="H117" s="34" t="s">
        <v>2659</v>
      </c>
      <c r="I117" s="34" t="s">
        <v>18</v>
      </c>
      <c r="J117" s="184" t="s">
        <v>817</v>
      </c>
      <c r="K117" s="96">
        <v>1</v>
      </c>
      <c r="L117" s="96">
        <v>1.2</v>
      </c>
      <c r="M117" s="34">
        <v>63</v>
      </c>
      <c r="N117" s="34">
        <v>10</v>
      </c>
      <c r="O117" s="127">
        <v>0</v>
      </c>
      <c r="P117" s="84">
        <v>0</v>
      </c>
      <c r="Q117" s="148">
        <v>41942</v>
      </c>
      <c r="R117" s="148">
        <v>41953</v>
      </c>
      <c r="S117" s="34" t="s">
        <v>3474</v>
      </c>
      <c r="T117" s="34"/>
      <c r="U117" s="34"/>
      <c r="V117" s="34" t="s">
        <v>2141</v>
      </c>
    </row>
    <row r="118" spans="1:22" ht="45" customHeight="1">
      <c r="A118" s="153">
        <v>115</v>
      </c>
      <c r="B118" s="489" t="s">
        <v>3071</v>
      </c>
      <c r="C118" s="148">
        <v>41911</v>
      </c>
      <c r="D118" s="34" t="s">
        <v>2265</v>
      </c>
      <c r="E118" s="34" t="s">
        <v>1019</v>
      </c>
      <c r="F118" s="34" t="s">
        <v>2081</v>
      </c>
      <c r="G118" s="34" t="s">
        <v>2081</v>
      </c>
      <c r="H118" s="34" t="s">
        <v>2668</v>
      </c>
      <c r="I118" s="34" t="s">
        <v>71</v>
      </c>
      <c r="J118" s="184" t="s">
        <v>1268</v>
      </c>
      <c r="K118" s="96">
        <v>25</v>
      </c>
      <c r="L118" s="96">
        <v>25</v>
      </c>
      <c r="M118" s="34">
        <v>36</v>
      </c>
      <c r="N118" s="34">
        <v>30</v>
      </c>
      <c r="O118" s="127">
        <v>0</v>
      </c>
      <c r="P118" s="84">
        <v>0</v>
      </c>
      <c r="Q118" s="148">
        <v>41918</v>
      </c>
      <c r="R118" s="148">
        <v>41928</v>
      </c>
      <c r="S118" s="34" t="s">
        <v>2612</v>
      </c>
      <c r="T118" s="34"/>
      <c r="U118" s="34"/>
      <c r="V118" s="34" t="s">
        <v>2141</v>
      </c>
    </row>
    <row r="119" spans="1:22" ht="45" customHeight="1">
      <c r="A119" s="153">
        <v>116</v>
      </c>
      <c r="B119" s="457"/>
      <c r="C119" s="148">
        <v>41911</v>
      </c>
      <c r="D119" s="34" t="s">
        <v>2265</v>
      </c>
      <c r="E119" s="34" t="s">
        <v>1019</v>
      </c>
      <c r="F119" s="34" t="s">
        <v>2081</v>
      </c>
      <c r="G119" s="34" t="s">
        <v>2081</v>
      </c>
      <c r="H119" s="34" t="s">
        <v>2669</v>
      </c>
      <c r="I119" s="34" t="s">
        <v>18</v>
      </c>
      <c r="J119" s="184" t="s">
        <v>2670</v>
      </c>
      <c r="K119" s="96">
        <v>19</v>
      </c>
      <c r="L119" s="96">
        <v>19</v>
      </c>
      <c r="M119" s="34">
        <v>36</v>
      </c>
      <c r="N119" s="34">
        <v>30</v>
      </c>
      <c r="O119" s="127">
        <v>0</v>
      </c>
      <c r="P119" s="84">
        <v>0</v>
      </c>
      <c r="Q119" s="148">
        <v>41918</v>
      </c>
      <c r="R119" s="148">
        <v>41928</v>
      </c>
      <c r="S119" s="34" t="s">
        <v>2612</v>
      </c>
      <c r="T119" s="34"/>
      <c r="U119" s="34"/>
      <c r="V119" s="34" t="s">
        <v>2141</v>
      </c>
    </row>
    <row r="120" spans="1:22" ht="45" customHeight="1">
      <c r="A120" s="153">
        <v>117</v>
      </c>
      <c r="B120" s="458"/>
      <c r="C120" s="148">
        <v>41911</v>
      </c>
      <c r="D120" s="34" t="s">
        <v>2265</v>
      </c>
      <c r="E120" s="34" t="s">
        <v>1019</v>
      </c>
      <c r="F120" s="34" t="s">
        <v>2081</v>
      </c>
      <c r="G120" s="34" t="s">
        <v>2081</v>
      </c>
      <c r="H120" s="34" t="s">
        <v>2671</v>
      </c>
      <c r="I120" s="34" t="s">
        <v>71</v>
      </c>
      <c r="J120" s="184" t="s">
        <v>2666</v>
      </c>
      <c r="K120" s="96">
        <v>13</v>
      </c>
      <c r="L120" s="96">
        <v>13</v>
      </c>
      <c r="M120" s="34">
        <v>36</v>
      </c>
      <c r="N120" s="34">
        <v>30</v>
      </c>
      <c r="O120" s="127">
        <v>0</v>
      </c>
      <c r="P120" s="84">
        <v>0</v>
      </c>
      <c r="Q120" s="148">
        <v>41918</v>
      </c>
      <c r="R120" s="148">
        <v>41928</v>
      </c>
      <c r="S120" s="34" t="s">
        <v>2612</v>
      </c>
      <c r="T120" s="34"/>
      <c r="U120" s="34"/>
      <c r="V120" s="34" t="s">
        <v>2141</v>
      </c>
    </row>
    <row r="121" spans="1:22" ht="45" customHeight="1">
      <c r="A121" s="153">
        <v>118</v>
      </c>
      <c r="B121" s="185" t="s">
        <v>3072</v>
      </c>
      <c r="C121" s="148">
        <v>41911</v>
      </c>
      <c r="D121" s="34" t="s">
        <v>2265</v>
      </c>
      <c r="E121" s="34" t="s">
        <v>1019</v>
      </c>
      <c r="F121" s="34" t="s">
        <v>2081</v>
      </c>
      <c r="G121" s="34" t="s">
        <v>2081</v>
      </c>
      <c r="H121" s="34" t="s">
        <v>2673</v>
      </c>
      <c r="I121" s="34" t="s">
        <v>56</v>
      </c>
      <c r="J121" s="184" t="s">
        <v>2267</v>
      </c>
      <c r="K121" s="96">
        <v>7</v>
      </c>
      <c r="L121" s="96">
        <v>7</v>
      </c>
      <c r="M121" s="34">
        <v>36</v>
      </c>
      <c r="N121" s="34">
        <v>30</v>
      </c>
      <c r="O121" s="127">
        <v>0</v>
      </c>
      <c r="P121" s="84">
        <v>0</v>
      </c>
      <c r="Q121" s="148">
        <v>41918</v>
      </c>
      <c r="R121" s="148">
        <v>41928</v>
      </c>
      <c r="S121" s="34" t="s">
        <v>2612</v>
      </c>
      <c r="T121" s="34"/>
      <c r="U121" s="34"/>
      <c r="V121" s="34" t="s">
        <v>2141</v>
      </c>
    </row>
    <row r="122" spans="1:22" ht="45" customHeight="1">
      <c r="A122" s="153">
        <v>119</v>
      </c>
      <c r="B122" s="489" t="s">
        <v>3073</v>
      </c>
      <c r="C122" s="148">
        <v>41919</v>
      </c>
      <c r="D122" s="34" t="s">
        <v>2698</v>
      </c>
      <c r="E122" s="34" t="s">
        <v>1469</v>
      </c>
      <c r="F122" s="34" t="s">
        <v>2588</v>
      </c>
      <c r="G122" s="34" t="s">
        <v>2181</v>
      </c>
      <c r="H122" s="34" t="s">
        <v>2675</v>
      </c>
      <c r="I122" s="34" t="s">
        <v>18</v>
      </c>
      <c r="J122" s="184" t="s">
        <v>2676</v>
      </c>
      <c r="K122" s="96">
        <v>2</v>
      </c>
      <c r="L122" s="96">
        <v>2.4</v>
      </c>
      <c r="M122" s="34">
        <v>63</v>
      </c>
      <c r="N122" s="34">
        <v>10</v>
      </c>
      <c r="O122" s="127">
        <v>0</v>
      </c>
      <c r="P122" s="84">
        <v>0</v>
      </c>
      <c r="Q122" s="148">
        <v>41934</v>
      </c>
      <c r="R122" s="148">
        <v>41943</v>
      </c>
      <c r="S122" s="34" t="s">
        <v>2612</v>
      </c>
      <c r="T122" s="34"/>
      <c r="U122" s="34"/>
      <c r="V122" s="34" t="s">
        <v>2141</v>
      </c>
    </row>
    <row r="123" spans="1:22" ht="45" customHeight="1">
      <c r="A123" s="153">
        <v>120</v>
      </c>
      <c r="B123" s="458"/>
      <c r="C123" s="148">
        <v>41919</v>
      </c>
      <c r="D123" s="34" t="s">
        <v>2698</v>
      </c>
      <c r="E123" s="34" t="s">
        <v>1469</v>
      </c>
      <c r="F123" s="34" t="s">
        <v>2677</v>
      </c>
      <c r="G123" s="34" t="s">
        <v>2181</v>
      </c>
      <c r="H123" s="34" t="s">
        <v>2678</v>
      </c>
      <c r="I123" s="34" t="s">
        <v>25</v>
      </c>
      <c r="J123" s="184" t="s">
        <v>2679</v>
      </c>
      <c r="K123" s="96">
        <v>1</v>
      </c>
      <c r="L123" s="96">
        <v>0.8</v>
      </c>
      <c r="M123" s="34">
        <v>63</v>
      </c>
      <c r="N123" s="34">
        <v>10</v>
      </c>
      <c r="O123" s="127">
        <v>0</v>
      </c>
      <c r="P123" s="84">
        <v>0</v>
      </c>
      <c r="Q123" s="148">
        <v>41955</v>
      </c>
      <c r="R123" s="148">
        <v>41964</v>
      </c>
      <c r="S123" s="34" t="s">
        <v>2612</v>
      </c>
      <c r="T123" s="34"/>
      <c r="U123" s="34"/>
      <c r="V123" s="34" t="s">
        <v>2141</v>
      </c>
    </row>
    <row r="124" spans="1:22" ht="45" customHeight="1">
      <c r="A124" s="153">
        <v>121</v>
      </c>
      <c r="B124" s="489" t="s">
        <v>3074</v>
      </c>
      <c r="C124" s="148">
        <v>41920</v>
      </c>
      <c r="D124" s="34" t="s">
        <v>2698</v>
      </c>
      <c r="E124" s="34" t="s">
        <v>1469</v>
      </c>
      <c r="F124" s="34" t="s">
        <v>2681</v>
      </c>
      <c r="G124" s="34" t="s">
        <v>2181</v>
      </c>
      <c r="H124" s="34" t="s">
        <v>2207</v>
      </c>
      <c r="I124" s="34" t="s">
        <v>25</v>
      </c>
      <c r="J124" s="184" t="s">
        <v>2206</v>
      </c>
      <c r="K124" s="96">
        <v>13</v>
      </c>
      <c r="L124" s="96">
        <v>15.6</v>
      </c>
      <c r="M124" s="34">
        <v>80</v>
      </c>
      <c r="N124" s="34">
        <v>10</v>
      </c>
      <c r="O124" s="127">
        <v>11900</v>
      </c>
      <c r="P124" s="84">
        <v>0</v>
      </c>
      <c r="Q124" s="148">
        <v>42110</v>
      </c>
      <c r="R124" s="148">
        <v>42119</v>
      </c>
      <c r="S124" s="34" t="s">
        <v>3573</v>
      </c>
      <c r="T124" s="34"/>
      <c r="U124" s="34"/>
      <c r="V124" s="34" t="s">
        <v>2141</v>
      </c>
    </row>
    <row r="125" spans="1:22" ht="45" customHeight="1">
      <c r="A125" s="153">
        <v>122</v>
      </c>
      <c r="B125" s="457"/>
      <c r="C125" s="148">
        <v>41920</v>
      </c>
      <c r="D125" s="34" t="s">
        <v>2699</v>
      </c>
      <c r="E125" s="34" t="s">
        <v>1469</v>
      </c>
      <c r="F125" s="34" t="s">
        <v>2681</v>
      </c>
      <c r="G125" s="34" t="s">
        <v>2181</v>
      </c>
      <c r="H125" s="34" t="s">
        <v>2207</v>
      </c>
      <c r="I125" s="34" t="s">
        <v>25</v>
      </c>
      <c r="J125" s="184" t="s">
        <v>2206</v>
      </c>
      <c r="K125" s="96">
        <v>2</v>
      </c>
      <c r="L125" s="96">
        <v>2.4</v>
      </c>
      <c r="M125" s="34">
        <v>80</v>
      </c>
      <c r="N125" s="34">
        <v>10</v>
      </c>
      <c r="O125" s="127">
        <v>0</v>
      </c>
      <c r="P125" s="84">
        <v>0</v>
      </c>
      <c r="Q125" s="148"/>
      <c r="R125" s="148"/>
      <c r="S125" s="34" t="s">
        <v>3574</v>
      </c>
      <c r="T125" s="34"/>
      <c r="U125" s="34"/>
      <c r="V125" s="34" t="s">
        <v>2141</v>
      </c>
    </row>
    <row r="126" spans="1:22" ht="45" customHeight="1">
      <c r="A126" s="153">
        <v>123</v>
      </c>
      <c r="B126" s="458"/>
      <c r="C126" s="148">
        <v>41920</v>
      </c>
      <c r="D126" s="34" t="s">
        <v>2699</v>
      </c>
      <c r="E126" s="34" t="s">
        <v>1469</v>
      </c>
      <c r="F126" s="34" t="s">
        <v>2681</v>
      </c>
      <c r="G126" s="34" t="s">
        <v>2181</v>
      </c>
      <c r="H126" s="34" t="s">
        <v>2207</v>
      </c>
      <c r="I126" s="34" t="s">
        <v>25</v>
      </c>
      <c r="J126" s="184" t="s">
        <v>2206</v>
      </c>
      <c r="K126" s="96">
        <v>5</v>
      </c>
      <c r="L126" s="96">
        <v>10</v>
      </c>
      <c r="M126" s="34">
        <v>100</v>
      </c>
      <c r="N126" s="34">
        <v>10</v>
      </c>
      <c r="O126" s="127">
        <v>7500</v>
      </c>
      <c r="P126" s="84">
        <v>0</v>
      </c>
      <c r="Q126" s="148"/>
      <c r="R126" s="148"/>
      <c r="S126" s="34" t="s">
        <v>3574</v>
      </c>
      <c r="T126" s="34"/>
      <c r="U126" s="34"/>
      <c r="V126" s="34" t="s">
        <v>2141</v>
      </c>
    </row>
    <row r="127" spans="1:22" ht="45" customHeight="1">
      <c r="A127" s="153">
        <v>124</v>
      </c>
      <c r="B127" s="163" t="s">
        <v>3075</v>
      </c>
      <c r="C127" s="148">
        <v>41926</v>
      </c>
      <c r="D127" s="34" t="s">
        <v>1931</v>
      </c>
      <c r="E127" s="34" t="s">
        <v>724</v>
      </c>
      <c r="F127" s="34" t="s">
        <v>2081</v>
      </c>
      <c r="G127" s="34" t="s">
        <v>2081</v>
      </c>
      <c r="H127" s="34" t="s">
        <v>2683</v>
      </c>
      <c r="I127" s="34" t="s">
        <v>41</v>
      </c>
      <c r="J127" s="184"/>
      <c r="K127" s="96">
        <v>3</v>
      </c>
      <c r="L127" s="96">
        <v>7.5</v>
      </c>
      <c r="M127" s="34">
        <v>800</v>
      </c>
      <c r="N127" s="34">
        <v>20</v>
      </c>
      <c r="O127" s="127">
        <v>0</v>
      </c>
      <c r="P127" s="84">
        <v>0</v>
      </c>
      <c r="Q127" s="148">
        <v>41919</v>
      </c>
      <c r="R127" s="148">
        <v>41977</v>
      </c>
      <c r="S127" s="34" t="s">
        <v>3474</v>
      </c>
      <c r="T127" s="34"/>
      <c r="U127" s="34"/>
      <c r="V127" s="34" t="s">
        <v>2141</v>
      </c>
    </row>
    <row r="128" spans="1:22" ht="45" customHeight="1">
      <c r="A128" s="153">
        <v>125</v>
      </c>
      <c r="B128" s="489" t="s">
        <v>3076</v>
      </c>
      <c r="C128" s="148">
        <v>41929</v>
      </c>
      <c r="D128" s="34" t="s">
        <v>2197</v>
      </c>
      <c r="E128" s="34" t="s">
        <v>1967</v>
      </c>
      <c r="F128" s="34" t="s">
        <v>2685</v>
      </c>
      <c r="G128" s="34" t="s">
        <v>2685</v>
      </c>
      <c r="H128" s="34" t="s">
        <v>2686</v>
      </c>
      <c r="I128" s="34" t="s">
        <v>41</v>
      </c>
      <c r="J128" s="184" t="s">
        <v>2687</v>
      </c>
      <c r="K128" s="96">
        <v>5</v>
      </c>
      <c r="L128" s="96">
        <v>15</v>
      </c>
      <c r="M128" s="34">
        <v>100</v>
      </c>
      <c r="N128" s="34">
        <v>5</v>
      </c>
      <c r="O128" s="127">
        <v>5700</v>
      </c>
      <c r="P128" s="84">
        <v>0</v>
      </c>
      <c r="Q128" s="148">
        <v>41940</v>
      </c>
      <c r="R128" s="148">
        <v>41946</v>
      </c>
      <c r="S128" s="34" t="s">
        <v>2612</v>
      </c>
      <c r="T128" s="34"/>
      <c r="U128" s="34"/>
      <c r="V128" s="34" t="s">
        <v>2141</v>
      </c>
    </row>
    <row r="129" spans="1:22" ht="45" customHeight="1">
      <c r="A129" s="153">
        <v>126</v>
      </c>
      <c r="B129" s="457"/>
      <c r="C129" s="148">
        <v>41929</v>
      </c>
      <c r="D129" s="34" t="s">
        <v>2197</v>
      </c>
      <c r="E129" s="34" t="s">
        <v>1967</v>
      </c>
      <c r="F129" s="34" t="s">
        <v>2685</v>
      </c>
      <c r="G129" s="34" t="s">
        <v>2685</v>
      </c>
      <c r="H129" s="34" t="s">
        <v>2688</v>
      </c>
      <c r="I129" s="34" t="s">
        <v>41</v>
      </c>
      <c r="J129" s="184" t="s">
        <v>2687</v>
      </c>
      <c r="K129" s="96">
        <v>4</v>
      </c>
      <c r="L129" s="96">
        <v>12</v>
      </c>
      <c r="M129" s="34">
        <v>100</v>
      </c>
      <c r="N129" s="34">
        <v>5</v>
      </c>
      <c r="O129" s="127">
        <v>4500</v>
      </c>
      <c r="P129" s="84">
        <v>0</v>
      </c>
      <c r="Q129" s="148"/>
      <c r="R129" s="148"/>
      <c r="S129" s="34" t="s">
        <v>387</v>
      </c>
      <c r="T129" s="34"/>
      <c r="U129" s="34"/>
      <c r="V129" s="34" t="s">
        <v>2141</v>
      </c>
    </row>
    <row r="130" spans="1:22" ht="45" customHeight="1">
      <c r="A130" s="153">
        <v>127</v>
      </c>
      <c r="B130" s="457"/>
      <c r="C130" s="148">
        <v>41929</v>
      </c>
      <c r="D130" s="34" t="s">
        <v>2197</v>
      </c>
      <c r="E130" s="34" t="s">
        <v>1967</v>
      </c>
      <c r="F130" s="34" t="s">
        <v>2685</v>
      </c>
      <c r="G130" s="34" t="s">
        <v>2685</v>
      </c>
      <c r="H130" s="34" t="s">
        <v>2752</v>
      </c>
      <c r="I130" s="34" t="s">
        <v>41</v>
      </c>
      <c r="J130" s="184" t="s">
        <v>2689</v>
      </c>
      <c r="K130" s="96">
        <v>6</v>
      </c>
      <c r="L130" s="96">
        <v>18</v>
      </c>
      <c r="M130" s="34">
        <v>100</v>
      </c>
      <c r="N130" s="34">
        <v>5</v>
      </c>
      <c r="O130" s="127">
        <v>6800</v>
      </c>
      <c r="P130" s="84">
        <v>0</v>
      </c>
      <c r="Q130" s="148">
        <v>41940</v>
      </c>
      <c r="R130" s="148">
        <v>41946</v>
      </c>
      <c r="S130" s="34" t="s">
        <v>2612</v>
      </c>
      <c r="T130" s="34"/>
      <c r="U130" s="34"/>
      <c r="V130" s="34" t="s">
        <v>2141</v>
      </c>
    </row>
    <row r="131" spans="1:22" ht="45" customHeight="1">
      <c r="A131" s="153">
        <v>128</v>
      </c>
      <c r="B131" s="457"/>
      <c r="C131" s="148">
        <v>41929</v>
      </c>
      <c r="D131" s="34" t="s">
        <v>2197</v>
      </c>
      <c r="E131" s="34" t="s">
        <v>1967</v>
      </c>
      <c r="F131" s="34" t="s">
        <v>2685</v>
      </c>
      <c r="G131" s="34" t="s">
        <v>2685</v>
      </c>
      <c r="H131" s="34" t="s">
        <v>2752</v>
      </c>
      <c r="I131" s="34" t="s">
        <v>41</v>
      </c>
      <c r="J131" s="184" t="s">
        <v>2689</v>
      </c>
      <c r="K131" s="96">
        <v>6</v>
      </c>
      <c r="L131" s="96">
        <v>18</v>
      </c>
      <c r="M131" s="34">
        <v>100</v>
      </c>
      <c r="N131" s="34">
        <v>5</v>
      </c>
      <c r="O131" s="127">
        <v>6800</v>
      </c>
      <c r="P131" s="84">
        <v>0</v>
      </c>
      <c r="Q131" s="148"/>
      <c r="R131" s="148"/>
      <c r="S131" s="34" t="s">
        <v>3574</v>
      </c>
      <c r="T131" s="34"/>
      <c r="U131" s="34"/>
      <c r="V131" s="34" t="s">
        <v>2141</v>
      </c>
    </row>
    <row r="132" spans="1:22" ht="45" customHeight="1">
      <c r="A132" s="153">
        <v>129</v>
      </c>
      <c r="B132" s="458"/>
      <c r="C132" s="148">
        <v>41929</v>
      </c>
      <c r="D132" s="34" t="s">
        <v>2197</v>
      </c>
      <c r="E132" s="34" t="s">
        <v>1967</v>
      </c>
      <c r="F132" s="34" t="s">
        <v>2685</v>
      </c>
      <c r="G132" s="34" t="s">
        <v>2685</v>
      </c>
      <c r="H132" s="34" t="s">
        <v>2753</v>
      </c>
      <c r="I132" s="34" t="s">
        <v>41</v>
      </c>
      <c r="J132" s="184" t="s">
        <v>2689</v>
      </c>
      <c r="K132" s="96">
        <v>6</v>
      </c>
      <c r="L132" s="96">
        <v>18</v>
      </c>
      <c r="M132" s="34">
        <v>100</v>
      </c>
      <c r="N132" s="34">
        <v>5</v>
      </c>
      <c r="O132" s="127">
        <v>6800</v>
      </c>
      <c r="P132" s="84">
        <v>0</v>
      </c>
      <c r="Q132" s="148">
        <v>41940</v>
      </c>
      <c r="R132" s="148">
        <v>41946</v>
      </c>
      <c r="S132" s="34" t="s">
        <v>2612</v>
      </c>
      <c r="T132" s="34"/>
      <c r="U132" s="34"/>
      <c r="V132" s="34" t="s">
        <v>2141</v>
      </c>
    </row>
    <row r="133" spans="1:22" ht="45" customHeight="1">
      <c r="A133" s="153">
        <v>130</v>
      </c>
      <c r="B133" s="164" t="s">
        <v>3077</v>
      </c>
      <c r="C133" s="148">
        <v>41933</v>
      </c>
      <c r="D133" s="34" t="s">
        <v>2698</v>
      </c>
      <c r="E133" s="34" t="s">
        <v>1469</v>
      </c>
      <c r="F133" s="34" t="s">
        <v>2336</v>
      </c>
      <c r="G133" s="34" t="s">
        <v>2181</v>
      </c>
      <c r="H133" s="34" t="s">
        <v>2691</v>
      </c>
      <c r="I133" s="34" t="s">
        <v>25</v>
      </c>
      <c r="J133" s="184" t="s">
        <v>2692</v>
      </c>
      <c r="K133" s="96">
        <v>2</v>
      </c>
      <c r="L133" s="96">
        <v>2.4</v>
      </c>
      <c r="M133" s="34">
        <v>90</v>
      </c>
      <c r="N133" s="34">
        <v>10</v>
      </c>
      <c r="O133" s="127">
        <v>0</v>
      </c>
      <c r="P133" s="84">
        <v>0</v>
      </c>
      <c r="Q133" s="148">
        <v>41946</v>
      </c>
      <c r="R133" s="148">
        <v>41955</v>
      </c>
      <c r="S133" s="34" t="s">
        <v>2612</v>
      </c>
      <c r="T133" s="34"/>
      <c r="U133" s="34"/>
      <c r="V133" s="34" t="s">
        <v>2141</v>
      </c>
    </row>
    <row r="134" spans="1:22" ht="45" customHeight="1">
      <c r="A134" s="153">
        <v>131</v>
      </c>
      <c r="B134" s="164" t="s">
        <v>3078</v>
      </c>
      <c r="C134" s="148">
        <v>41933</v>
      </c>
      <c r="D134" s="34" t="s">
        <v>1375</v>
      </c>
      <c r="E134" s="34" t="s">
        <v>764</v>
      </c>
      <c r="F134" s="34" t="s">
        <v>2081</v>
      </c>
      <c r="G134" s="34" t="s">
        <v>2081</v>
      </c>
      <c r="H134" s="34" t="s">
        <v>2694</v>
      </c>
      <c r="I134" s="34" t="s">
        <v>25</v>
      </c>
      <c r="J134" s="184" t="s">
        <v>2693</v>
      </c>
      <c r="K134" s="96">
        <v>9</v>
      </c>
      <c r="L134" s="96">
        <v>9.6</v>
      </c>
      <c r="M134" s="34" t="s">
        <v>415</v>
      </c>
      <c r="N134" s="34">
        <v>15</v>
      </c>
      <c r="O134" s="127">
        <v>30500</v>
      </c>
      <c r="P134" s="84">
        <v>0</v>
      </c>
      <c r="Q134" s="148">
        <v>41941</v>
      </c>
      <c r="R134" s="148">
        <v>41955</v>
      </c>
      <c r="S134" s="34" t="s">
        <v>3474</v>
      </c>
      <c r="T134" s="34"/>
      <c r="U134" s="34"/>
      <c r="V134" s="34" t="s">
        <v>2141</v>
      </c>
    </row>
    <row r="135" spans="1:22" ht="45" customHeight="1">
      <c r="A135" s="153">
        <v>132</v>
      </c>
      <c r="B135" s="164" t="s">
        <v>3079</v>
      </c>
      <c r="C135" s="148">
        <v>41935</v>
      </c>
      <c r="D135" s="34" t="s">
        <v>2698</v>
      </c>
      <c r="E135" s="34" t="s">
        <v>1469</v>
      </c>
      <c r="F135" s="34" t="s">
        <v>2677</v>
      </c>
      <c r="G135" s="34" t="s">
        <v>2181</v>
      </c>
      <c r="H135" s="34" t="s">
        <v>2313</v>
      </c>
      <c r="I135" s="34" t="s">
        <v>108</v>
      </c>
      <c r="J135" s="184" t="s">
        <v>2697</v>
      </c>
      <c r="K135" s="96">
        <v>2</v>
      </c>
      <c r="L135" s="96">
        <v>2.4</v>
      </c>
      <c r="M135" s="34">
        <v>63</v>
      </c>
      <c r="N135" s="34">
        <v>10</v>
      </c>
      <c r="O135" s="127">
        <v>0</v>
      </c>
      <c r="P135" s="84">
        <v>0</v>
      </c>
      <c r="Q135" s="148">
        <v>41954</v>
      </c>
      <c r="R135" s="148">
        <v>41963</v>
      </c>
      <c r="S135" s="34" t="s">
        <v>2612</v>
      </c>
      <c r="T135" s="34"/>
      <c r="U135" s="34"/>
      <c r="V135" s="34" t="s">
        <v>2141</v>
      </c>
    </row>
    <row r="136" spans="1:22" ht="45" customHeight="1">
      <c r="A136" s="153">
        <v>133</v>
      </c>
      <c r="B136" s="164" t="s">
        <v>3080</v>
      </c>
      <c r="C136" s="148">
        <v>41942</v>
      </c>
      <c r="D136" s="34" t="s">
        <v>2698</v>
      </c>
      <c r="E136" s="34" t="s">
        <v>1469</v>
      </c>
      <c r="F136" s="34" t="s">
        <v>2180</v>
      </c>
      <c r="G136" s="34" t="s">
        <v>2181</v>
      </c>
      <c r="H136" s="34" t="s">
        <v>2702</v>
      </c>
      <c r="I136" s="34" t="s">
        <v>18</v>
      </c>
      <c r="J136" s="184" t="s">
        <v>2703</v>
      </c>
      <c r="K136" s="96">
        <v>2</v>
      </c>
      <c r="L136" s="96">
        <v>2.4</v>
      </c>
      <c r="M136" s="34">
        <v>63</v>
      </c>
      <c r="N136" s="34">
        <v>10</v>
      </c>
      <c r="O136" s="127">
        <v>0</v>
      </c>
      <c r="P136" s="84">
        <v>0</v>
      </c>
      <c r="Q136" s="148">
        <v>41978</v>
      </c>
      <c r="R136" s="148">
        <v>41987</v>
      </c>
      <c r="S136" s="34" t="s">
        <v>3474</v>
      </c>
      <c r="T136" s="34"/>
      <c r="U136" s="34"/>
      <c r="V136" s="34" t="s">
        <v>2141</v>
      </c>
    </row>
    <row r="137" spans="1:22" ht="45" customHeight="1">
      <c r="A137" s="153">
        <v>134</v>
      </c>
      <c r="B137" s="489" t="s">
        <v>3081</v>
      </c>
      <c r="C137" s="148">
        <v>41942</v>
      </c>
      <c r="D137" s="34" t="s">
        <v>2698</v>
      </c>
      <c r="E137" s="34" t="s">
        <v>1469</v>
      </c>
      <c r="F137" s="34" t="s">
        <v>2336</v>
      </c>
      <c r="G137" s="34" t="s">
        <v>2181</v>
      </c>
      <c r="H137" s="34" t="s">
        <v>2705</v>
      </c>
      <c r="I137" s="34" t="s">
        <v>108</v>
      </c>
      <c r="J137" s="184" t="s">
        <v>2706</v>
      </c>
      <c r="K137" s="96">
        <v>7</v>
      </c>
      <c r="L137" s="96">
        <v>21</v>
      </c>
      <c r="M137" s="34">
        <v>63</v>
      </c>
      <c r="N137" s="34">
        <v>10</v>
      </c>
      <c r="O137" s="127">
        <v>15800</v>
      </c>
      <c r="P137" s="84">
        <v>0</v>
      </c>
      <c r="Q137" s="148">
        <v>41971</v>
      </c>
      <c r="R137" s="148">
        <v>41980</v>
      </c>
      <c r="S137" s="34" t="s">
        <v>3573</v>
      </c>
      <c r="T137" s="34"/>
      <c r="U137" s="34"/>
      <c r="V137" s="34" t="s">
        <v>2141</v>
      </c>
    </row>
    <row r="138" spans="1:22" ht="45" customHeight="1">
      <c r="A138" s="153">
        <v>135</v>
      </c>
      <c r="B138" s="457"/>
      <c r="C138" s="148">
        <v>41942</v>
      </c>
      <c r="D138" s="34" t="s">
        <v>2698</v>
      </c>
      <c r="E138" s="34" t="s">
        <v>1469</v>
      </c>
      <c r="F138" s="34" t="s">
        <v>2336</v>
      </c>
      <c r="G138" s="34" t="s">
        <v>2181</v>
      </c>
      <c r="H138" s="34" t="s">
        <v>2707</v>
      </c>
      <c r="I138" s="34" t="s">
        <v>597</v>
      </c>
      <c r="J138" s="184" t="s">
        <v>2708</v>
      </c>
      <c r="K138" s="96">
        <v>3</v>
      </c>
      <c r="L138" s="96">
        <v>9</v>
      </c>
      <c r="M138" s="34">
        <v>63</v>
      </c>
      <c r="N138" s="34">
        <v>10</v>
      </c>
      <c r="O138" s="127">
        <v>6700</v>
      </c>
      <c r="P138" s="84">
        <v>0</v>
      </c>
      <c r="Q138" s="148">
        <v>41997</v>
      </c>
      <c r="R138" s="148">
        <v>42004</v>
      </c>
      <c r="S138" s="34" t="s">
        <v>3474</v>
      </c>
      <c r="T138" s="34"/>
      <c r="U138" s="34"/>
      <c r="V138" s="34" t="s">
        <v>2141</v>
      </c>
    </row>
    <row r="139" spans="1:22" ht="45" customHeight="1">
      <c r="A139" s="153">
        <v>136</v>
      </c>
      <c r="B139" s="458"/>
      <c r="C139" s="148">
        <v>41942</v>
      </c>
      <c r="D139" s="34" t="s">
        <v>2698</v>
      </c>
      <c r="E139" s="34" t="s">
        <v>1469</v>
      </c>
      <c r="F139" s="34" t="s">
        <v>2588</v>
      </c>
      <c r="G139" s="34" t="s">
        <v>2181</v>
      </c>
      <c r="H139" s="34" t="s">
        <v>2709</v>
      </c>
      <c r="I139" s="34" t="s">
        <v>18</v>
      </c>
      <c r="J139" s="184" t="s">
        <v>2710</v>
      </c>
      <c r="K139" s="96">
        <v>2</v>
      </c>
      <c r="L139" s="96">
        <v>2.4</v>
      </c>
      <c r="M139" s="34">
        <v>63</v>
      </c>
      <c r="N139" s="34">
        <v>10</v>
      </c>
      <c r="O139" s="127">
        <v>0</v>
      </c>
      <c r="P139" s="84">
        <v>0</v>
      </c>
      <c r="Q139" s="148">
        <v>41953</v>
      </c>
      <c r="R139" s="148">
        <v>41962</v>
      </c>
      <c r="S139" s="34" t="s">
        <v>2612</v>
      </c>
      <c r="T139" s="34"/>
      <c r="U139" s="34"/>
      <c r="V139" s="34" t="s">
        <v>2141</v>
      </c>
    </row>
    <row r="140" spans="1:22" ht="45" customHeight="1">
      <c r="A140" s="153">
        <v>137</v>
      </c>
      <c r="B140" s="489" t="s">
        <v>3082</v>
      </c>
      <c r="C140" s="148">
        <v>41943</v>
      </c>
      <c r="D140" s="34" t="s">
        <v>1375</v>
      </c>
      <c r="E140" s="34" t="s">
        <v>764</v>
      </c>
      <c r="F140" s="34" t="s">
        <v>2081</v>
      </c>
      <c r="G140" s="34" t="s">
        <v>2081</v>
      </c>
      <c r="H140" s="34" t="s">
        <v>2712</v>
      </c>
      <c r="I140" s="34" t="s">
        <v>2713</v>
      </c>
      <c r="J140" s="184" t="s">
        <v>2714</v>
      </c>
      <c r="K140" s="96">
        <v>505</v>
      </c>
      <c r="L140" s="96">
        <v>1515</v>
      </c>
      <c r="M140" s="34" t="s">
        <v>415</v>
      </c>
      <c r="N140" s="34">
        <v>20</v>
      </c>
      <c r="O140" s="127">
        <v>2280900</v>
      </c>
      <c r="P140" s="84">
        <v>67500</v>
      </c>
      <c r="Q140" s="148"/>
      <c r="R140" s="148"/>
      <c r="S140" s="34" t="s">
        <v>3476</v>
      </c>
      <c r="T140" s="34"/>
      <c r="U140" s="34"/>
      <c r="V140" s="34" t="s">
        <v>2141</v>
      </c>
    </row>
    <row r="141" spans="1:22" ht="45" customHeight="1">
      <c r="A141" s="153">
        <v>138</v>
      </c>
      <c r="B141" s="458"/>
      <c r="C141" s="148">
        <v>41943</v>
      </c>
      <c r="D141" s="34" t="s">
        <v>1375</v>
      </c>
      <c r="E141" s="34" t="s">
        <v>764</v>
      </c>
      <c r="F141" s="34" t="s">
        <v>2081</v>
      </c>
      <c r="G141" s="34" t="s">
        <v>2081</v>
      </c>
      <c r="H141" s="34" t="s">
        <v>2715</v>
      </c>
      <c r="I141" s="34" t="s">
        <v>56</v>
      </c>
      <c r="J141" s="184" t="s">
        <v>2716</v>
      </c>
      <c r="K141" s="96">
        <v>50</v>
      </c>
      <c r="L141" s="96">
        <v>110.4</v>
      </c>
      <c r="M141" s="34" t="s">
        <v>415</v>
      </c>
      <c r="N141" s="34">
        <v>5</v>
      </c>
      <c r="O141" s="127">
        <v>42200</v>
      </c>
      <c r="P141" s="84">
        <v>27000</v>
      </c>
      <c r="Q141" s="148"/>
      <c r="R141" s="148"/>
      <c r="S141" s="34" t="s">
        <v>3476</v>
      </c>
      <c r="T141" s="34"/>
      <c r="U141" s="34"/>
      <c r="V141" s="34" t="s">
        <v>2141</v>
      </c>
    </row>
    <row r="142" spans="1:22" ht="45" customHeight="1">
      <c r="A142" s="153">
        <v>139</v>
      </c>
      <c r="B142" s="489" t="s">
        <v>3083</v>
      </c>
      <c r="C142" s="148">
        <v>41953</v>
      </c>
      <c r="D142" s="34" t="s">
        <v>2197</v>
      </c>
      <c r="E142" s="34" t="s">
        <v>1967</v>
      </c>
      <c r="F142" s="34" t="s">
        <v>2685</v>
      </c>
      <c r="G142" s="34" t="s">
        <v>2685</v>
      </c>
      <c r="H142" s="34" t="s">
        <v>2614</v>
      </c>
      <c r="I142" s="34" t="s">
        <v>41</v>
      </c>
      <c r="J142" s="184" t="s">
        <v>2721</v>
      </c>
      <c r="K142" s="96">
        <v>5</v>
      </c>
      <c r="L142" s="96">
        <v>15</v>
      </c>
      <c r="M142" s="34">
        <v>100</v>
      </c>
      <c r="N142" s="34">
        <v>5</v>
      </c>
      <c r="O142" s="127">
        <v>5600</v>
      </c>
      <c r="P142" s="84">
        <v>0</v>
      </c>
      <c r="Q142" s="148"/>
      <c r="R142" s="148"/>
      <c r="S142" s="34" t="s">
        <v>3476</v>
      </c>
      <c r="T142" s="34"/>
      <c r="U142" s="34"/>
      <c r="V142" s="34" t="s">
        <v>2141</v>
      </c>
    </row>
    <row r="143" spans="1:22" ht="45" customHeight="1">
      <c r="A143" s="153">
        <v>140</v>
      </c>
      <c r="B143" s="457"/>
      <c r="C143" s="148">
        <v>41953</v>
      </c>
      <c r="D143" s="34" t="s">
        <v>2197</v>
      </c>
      <c r="E143" s="34" t="s">
        <v>1967</v>
      </c>
      <c r="F143" s="34" t="s">
        <v>2685</v>
      </c>
      <c r="G143" s="34" t="s">
        <v>2685</v>
      </c>
      <c r="H143" s="34" t="s">
        <v>2722</v>
      </c>
      <c r="I143" s="34" t="s">
        <v>41</v>
      </c>
      <c r="J143" s="184" t="s">
        <v>2723</v>
      </c>
      <c r="K143" s="96">
        <v>9</v>
      </c>
      <c r="L143" s="96">
        <v>7.2</v>
      </c>
      <c r="M143" s="34">
        <v>100</v>
      </c>
      <c r="N143" s="34">
        <v>5</v>
      </c>
      <c r="O143" s="127">
        <v>2700</v>
      </c>
      <c r="P143" s="84">
        <v>0</v>
      </c>
      <c r="Q143" s="148"/>
      <c r="R143" s="148"/>
      <c r="S143" s="34" t="s">
        <v>3476</v>
      </c>
      <c r="T143" s="34"/>
      <c r="U143" s="34"/>
      <c r="V143" s="34" t="s">
        <v>2141</v>
      </c>
    </row>
    <row r="144" spans="1:22" ht="45" customHeight="1">
      <c r="A144" s="153">
        <v>141</v>
      </c>
      <c r="B144" s="457"/>
      <c r="C144" s="148">
        <v>41953</v>
      </c>
      <c r="D144" s="34" t="s">
        <v>2197</v>
      </c>
      <c r="E144" s="34" t="s">
        <v>1967</v>
      </c>
      <c r="F144" s="34" t="s">
        <v>2685</v>
      </c>
      <c r="G144" s="34" t="s">
        <v>2685</v>
      </c>
      <c r="H144" s="34" t="s">
        <v>2722</v>
      </c>
      <c r="I144" s="34" t="s">
        <v>41</v>
      </c>
      <c r="J144" s="184" t="s">
        <v>2723</v>
      </c>
      <c r="K144" s="96">
        <v>8</v>
      </c>
      <c r="L144" s="96">
        <v>17.399999999999999</v>
      </c>
      <c r="M144" s="34">
        <v>100</v>
      </c>
      <c r="N144" s="34">
        <v>5</v>
      </c>
      <c r="O144" s="127">
        <v>6500</v>
      </c>
      <c r="P144" s="84">
        <v>0</v>
      </c>
      <c r="Q144" s="148"/>
      <c r="R144" s="148"/>
      <c r="S144" s="34" t="s">
        <v>3476</v>
      </c>
      <c r="T144" s="34"/>
      <c r="U144" s="34"/>
      <c r="V144" s="34" t="s">
        <v>2141</v>
      </c>
    </row>
    <row r="145" spans="1:22" ht="45" customHeight="1">
      <c r="A145" s="153">
        <v>142</v>
      </c>
      <c r="B145" s="457"/>
      <c r="C145" s="148">
        <v>41953</v>
      </c>
      <c r="D145" s="34" t="s">
        <v>2197</v>
      </c>
      <c r="E145" s="34" t="s">
        <v>1967</v>
      </c>
      <c r="F145" s="34" t="s">
        <v>2685</v>
      </c>
      <c r="G145" s="34" t="s">
        <v>2685</v>
      </c>
      <c r="H145" s="34"/>
      <c r="I145" s="34" t="s">
        <v>41</v>
      </c>
      <c r="J145" s="184" t="s">
        <v>2724</v>
      </c>
      <c r="K145" s="96">
        <v>8</v>
      </c>
      <c r="L145" s="96">
        <v>17.399999999999999</v>
      </c>
      <c r="M145" s="34">
        <v>100</v>
      </c>
      <c r="N145" s="34">
        <v>5</v>
      </c>
      <c r="O145" s="127">
        <v>6500</v>
      </c>
      <c r="P145" s="84">
        <v>0</v>
      </c>
      <c r="Q145" s="148"/>
      <c r="R145" s="148"/>
      <c r="S145" s="34" t="s">
        <v>3476</v>
      </c>
      <c r="T145" s="34"/>
      <c r="U145" s="34"/>
      <c r="V145" s="34" t="s">
        <v>2141</v>
      </c>
    </row>
    <row r="146" spans="1:22" ht="45" customHeight="1">
      <c r="A146" s="153">
        <v>143</v>
      </c>
      <c r="B146" s="457"/>
      <c r="C146" s="148">
        <v>41953</v>
      </c>
      <c r="D146" s="34" t="s">
        <v>2197</v>
      </c>
      <c r="E146" s="34" t="s">
        <v>1967</v>
      </c>
      <c r="F146" s="34" t="s">
        <v>2685</v>
      </c>
      <c r="G146" s="34" t="s">
        <v>2685</v>
      </c>
      <c r="H146" s="34" t="s">
        <v>2726</v>
      </c>
      <c r="I146" s="34" t="s">
        <v>41</v>
      </c>
      <c r="J146" s="184" t="s">
        <v>2727</v>
      </c>
      <c r="K146" s="96">
        <v>6</v>
      </c>
      <c r="L146" s="96">
        <v>18</v>
      </c>
      <c r="M146" s="34">
        <v>100</v>
      </c>
      <c r="N146" s="34">
        <v>5</v>
      </c>
      <c r="O146" s="127">
        <v>6800</v>
      </c>
      <c r="P146" s="84">
        <v>0</v>
      </c>
      <c r="Q146" s="148"/>
      <c r="R146" s="148"/>
      <c r="S146" s="34" t="s">
        <v>3476</v>
      </c>
      <c r="T146" s="34"/>
      <c r="U146" s="34"/>
      <c r="V146" s="34" t="s">
        <v>2141</v>
      </c>
    </row>
    <row r="147" spans="1:22" ht="45" customHeight="1">
      <c r="A147" s="153">
        <v>144</v>
      </c>
      <c r="B147" s="458"/>
      <c r="C147" s="148">
        <v>41953</v>
      </c>
      <c r="D147" s="34" t="s">
        <v>2197</v>
      </c>
      <c r="E147" s="34" t="s">
        <v>1967</v>
      </c>
      <c r="F147" s="34" t="s">
        <v>2685</v>
      </c>
      <c r="G147" s="34" t="s">
        <v>2685</v>
      </c>
      <c r="H147" s="34" t="s">
        <v>2725</v>
      </c>
      <c r="I147" s="34" t="s">
        <v>41</v>
      </c>
      <c r="J147" s="184" t="s">
        <v>2728</v>
      </c>
      <c r="K147" s="96">
        <v>6</v>
      </c>
      <c r="L147" s="96">
        <v>18</v>
      </c>
      <c r="M147" s="34">
        <v>100</v>
      </c>
      <c r="N147" s="34">
        <v>5</v>
      </c>
      <c r="O147" s="127">
        <v>6800</v>
      </c>
      <c r="P147" s="84">
        <v>0</v>
      </c>
      <c r="Q147" s="148"/>
      <c r="R147" s="148"/>
      <c r="S147" s="34" t="s">
        <v>3476</v>
      </c>
      <c r="T147" s="34"/>
      <c r="U147" s="34"/>
      <c r="V147" s="34" t="s">
        <v>2141</v>
      </c>
    </row>
    <row r="148" spans="1:22" ht="45" customHeight="1">
      <c r="A148" s="153">
        <v>145</v>
      </c>
      <c r="B148" s="164" t="s">
        <v>3084</v>
      </c>
      <c r="C148" s="148">
        <v>41953</v>
      </c>
      <c r="D148" s="34" t="s">
        <v>2197</v>
      </c>
      <c r="E148" s="34" t="s">
        <v>1967</v>
      </c>
      <c r="F148" s="34" t="s">
        <v>2685</v>
      </c>
      <c r="G148" s="34" t="s">
        <v>2685</v>
      </c>
      <c r="H148" s="34" t="s">
        <v>2730</v>
      </c>
      <c r="I148" s="34" t="s">
        <v>18</v>
      </c>
      <c r="J148" s="184" t="s">
        <v>2731</v>
      </c>
      <c r="K148" s="96">
        <v>35</v>
      </c>
      <c r="L148" s="96">
        <v>105</v>
      </c>
      <c r="M148" s="34">
        <v>100</v>
      </c>
      <c r="N148" s="34">
        <v>7</v>
      </c>
      <c r="O148" s="127">
        <v>55400</v>
      </c>
      <c r="P148" s="84">
        <v>27000</v>
      </c>
      <c r="Q148" s="148"/>
      <c r="R148" s="148"/>
      <c r="S148" s="34" t="s">
        <v>3574</v>
      </c>
      <c r="T148" s="34"/>
      <c r="U148" s="34"/>
      <c r="V148" s="34" t="s">
        <v>2141</v>
      </c>
    </row>
    <row r="149" spans="1:22" ht="45" customHeight="1">
      <c r="A149" s="153">
        <v>146</v>
      </c>
      <c r="B149" s="164" t="s">
        <v>3085</v>
      </c>
      <c r="C149" s="148">
        <v>41955</v>
      </c>
      <c r="D149" s="34" t="s">
        <v>2733</v>
      </c>
      <c r="E149" s="34" t="s">
        <v>1883</v>
      </c>
      <c r="F149" s="34" t="s">
        <v>2734</v>
      </c>
      <c r="G149" s="34" t="s">
        <v>2734</v>
      </c>
      <c r="H149" s="34" t="s">
        <v>1454</v>
      </c>
      <c r="I149" s="34" t="s">
        <v>71</v>
      </c>
      <c r="J149" s="184" t="s">
        <v>2735</v>
      </c>
      <c r="K149" s="96">
        <v>4</v>
      </c>
      <c r="L149" s="96">
        <v>4.8</v>
      </c>
      <c r="M149" s="34" t="s">
        <v>415</v>
      </c>
      <c r="N149" s="34">
        <v>5</v>
      </c>
      <c r="O149" s="127">
        <v>0</v>
      </c>
      <c r="P149" s="84">
        <v>0</v>
      </c>
      <c r="Q149" s="148">
        <v>41972</v>
      </c>
      <c r="R149" s="148">
        <v>41974</v>
      </c>
      <c r="S149" s="34" t="s">
        <v>3573</v>
      </c>
      <c r="T149" s="34"/>
      <c r="U149" s="34"/>
      <c r="V149" s="34" t="s">
        <v>2141</v>
      </c>
    </row>
    <row r="150" spans="1:22" ht="45" customHeight="1">
      <c r="A150" s="153">
        <v>147</v>
      </c>
      <c r="B150" s="164" t="s">
        <v>3086</v>
      </c>
      <c r="C150" s="148">
        <v>41955</v>
      </c>
      <c r="D150" s="34" t="s">
        <v>2197</v>
      </c>
      <c r="E150" s="34" t="s">
        <v>764</v>
      </c>
      <c r="F150" s="34" t="s">
        <v>2081</v>
      </c>
      <c r="G150" s="34" t="s">
        <v>2081</v>
      </c>
      <c r="H150" s="34" t="s">
        <v>2730</v>
      </c>
      <c r="I150" s="34" t="s">
        <v>18</v>
      </c>
      <c r="J150" s="184" t="s">
        <v>2731</v>
      </c>
      <c r="K150" s="96">
        <v>35</v>
      </c>
      <c r="L150" s="96">
        <v>105</v>
      </c>
      <c r="M150" s="34">
        <v>100</v>
      </c>
      <c r="N150" s="34">
        <v>7</v>
      </c>
      <c r="O150" s="127">
        <v>55400</v>
      </c>
      <c r="P150" s="84">
        <v>27000</v>
      </c>
      <c r="Q150" s="148">
        <v>41967</v>
      </c>
      <c r="R150" s="148">
        <v>41973</v>
      </c>
      <c r="S150" s="34" t="s">
        <v>3575</v>
      </c>
      <c r="T150" s="34"/>
      <c r="U150" s="34"/>
      <c r="V150" s="34" t="s">
        <v>2141</v>
      </c>
    </row>
    <row r="151" spans="1:22" ht="45" customHeight="1">
      <c r="A151" s="153">
        <v>148</v>
      </c>
      <c r="B151" s="489" t="s">
        <v>3087</v>
      </c>
      <c r="C151" s="148">
        <v>41955</v>
      </c>
      <c r="D151" s="34" t="s">
        <v>2698</v>
      </c>
      <c r="E151" s="34" t="s">
        <v>1469</v>
      </c>
      <c r="F151" s="34" t="s">
        <v>2739</v>
      </c>
      <c r="G151" s="34" t="s">
        <v>1272</v>
      </c>
      <c r="H151" s="34" t="s">
        <v>2741</v>
      </c>
      <c r="I151" s="34" t="s">
        <v>76</v>
      </c>
      <c r="J151" s="184" t="s">
        <v>2742</v>
      </c>
      <c r="K151" s="96">
        <v>6</v>
      </c>
      <c r="L151" s="96">
        <v>14.4</v>
      </c>
      <c r="M151" s="34">
        <v>63</v>
      </c>
      <c r="N151" s="34">
        <v>10</v>
      </c>
      <c r="O151" s="127">
        <v>10800</v>
      </c>
      <c r="P151" s="84">
        <v>0</v>
      </c>
      <c r="Q151" s="148">
        <v>41995</v>
      </c>
      <c r="R151" s="148">
        <v>42004</v>
      </c>
      <c r="S151" s="34" t="s">
        <v>3474</v>
      </c>
      <c r="T151" s="34"/>
      <c r="U151" s="34"/>
      <c r="V151" s="34" t="s">
        <v>2141</v>
      </c>
    </row>
    <row r="152" spans="1:22" ht="45" customHeight="1">
      <c r="A152" s="153">
        <v>149</v>
      </c>
      <c r="B152" s="457"/>
      <c r="C152" s="148">
        <v>41955</v>
      </c>
      <c r="D152" s="34" t="s">
        <v>2698</v>
      </c>
      <c r="E152" s="34" t="s">
        <v>1469</v>
      </c>
      <c r="F152" s="34" t="s">
        <v>2740</v>
      </c>
      <c r="G152" s="34" t="s">
        <v>2181</v>
      </c>
      <c r="H152" s="34" t="s">
        <v>2743</v>
      </c>
      <c r="I152" s="34" t="s">
        <v>56</v>
      </c>
      <c r="J152" s="184" t="s">
        <v>2744</v>
      </c>
      <c r="K152" s="96">
        <v>2</v>
      </c>
      <c r="L152" s="96">
        <v>2.4</v>
      </c>
      <c r="M152" s="34">
        <v>63</v>
      </c>
      <c r="N152" s="34">
        <v>10</v>
      </c>
      <c r="O152" s="127">
        <v>0</v>
      </c>
      <c r="P152" s="84">
        <v>0</v>
      </c>
      <c r="Q152" s="148">
        <v>41968</v>
      </c>
      <c r="R152" s="148">
        <v>41977</v>
      </c>
      <c r="S152" s="34" t="s">
        <v>3474</v>
      </c>
      <c r="T152" s="34"/>
      <c r="U152" s="34"/>
      <c r="V152" s="34" t="s">
        <v>2141</v>
      </c>
    </row>
    <row r="153" spans="1:22" ht="45" customHeight="1">
      <c r="A153" s="153">
        <v>150</v>
      </c>
      <c r="B153" s="458"/>
      <c r="C153" s="148">
        <v>41955</v>
      </c>
      <c r="D153" s="34" t="s">
        <v>2698</v>
      </c>
      <c r="E153" s="34" t="s">
        <v>1469</v>
      </c>
      <c r="F153" s="34" t="s">
        <v>2627</v>
      </c>
      <c r="G153" s="34" t="s">
        <v>2181</v>
      </c>
      <c r="H153" s="34" t="s">
        <v>2745</v>
      </c>
      <c r="I153" s="34" t="s">
        <v>25</v>
      </c>
      <c r="J153" s="184" t="s">
        <v>2746</v>
      </c>
      <c r="K153" s="96">
        <v>2</v>
      </c>
      <c r="L153" s="96">
        <v>2.4</v>
      </c>
      <c r="M153" s="34">
        <v>63</v>
      </c>
      <c r="N153" s="34">
        <v>10</v>
      </c>
      <c r="O153" s="127">
        <v>0</v>
      </c>
      <c r="P153" s="84">
        <v>0</v>
      </c>
      <c r="Q153" s="113">
        <v>42110</v>
      </c>
      <c r="R153" s="113">
        <v>42119</v>
      </c>
      <c r="S153" s="34" t="s">
        <v>2612</v>
      </c>
      <c r="T153" s="34"/>
      <c r="U153" s="34"/>
      <c r="V153" s="34" t="s">
        <v>2141</v>
      </c>
    </row>
    <row r="154" spans="1:22" ht="45" customHeight="1">
      <c r="A154" s="153">
        <v>151</v>
      </c>
      <c r="B154" s="185" t="s">
        <v>3088</v>
      </c>
      <c r="C154" s="148">
        <v>41962</v>
      </c>
      <c r="D154" s="34" t="s">
        <v>2698</v>
      </c>
      <c r="E154" s="34" t="s">
        <v>1469</v>
      </c>
      <c r="F154" s="34" t="s">
        <v>2748</v>
      </c>
      <c r="G154" s="34" t="s">
        <v>1536</v>
      </c>
      <c r="H154" s="34" t="s">
        <v>2749</v>
      </c>
      <c r="I154" s="34" t="s">
        <v>597</v>
      </c>
      <c r="J154" s="184" t="s">
        <v>2750</v>
      </c>
      <c r="K154" s="96">
        <v>40</v>
      </c>
      <c r="L154" s="96">
        <v>120</v>
      </c>
      <c r="M154" s="34">
        <v>110</v>
      </c>
      <c r="N154" s="34">
        <v>10</v>
      </c>
      <c r="O154" s="127">
        <v>90600</v>
      </c>
      <c r="P154" s="84">
        <v>27000</v>
      </c>
      <c r="Q154" s="148">
        <v>41968</v>
      </c>
      <c r="R154" s="148">
        <v>41977</v>
      </c>
      <c r="S154" s="34" t="s">
        <v>3474</v>
      </c>
      <c r="T154" s="34"/>
      <c r="U154" s="34"/>
      <c r="V154" s="34" t="s">
        <v>2141</v>
      </c>
    </row>
    <row r="155" spans="1:22" ht="45" customHeight="1">
      <c r="A155" s="153">
        <v>152</v>
      </c>
      <c r="B155" s="185" t="s">
        <v>3089</v>
      </c>
      <c r="C155" s="148">
        <v>41964</v>
      </c>
      <c r="D155" s="34" t="s">
        <v>2754</v>
      </c>
      <c r="E155" s="34" t="s">
        <v>2310</v>
      </c>
      <c r="F155" s="34" t="s">
        <v>2081</v>
      </c>
      <c r="G155" s="34" t="s">
        <v>2081</v>
      </c>
      <c r="H155" s="34" t="s">
        <v>2193</v>
      </c>
      <c r="I155" s="34" t="s">
        <v>76</v>
      </c>
      <c r="J155" s="184" t="s">
        <v>2755</v>
      </c>
      <c r="K155" s="96">
        <v>8</v>
      </c>
      <c r="L155" s="96">
        <v>8</v>
      </c>
      <c r="M155" s="34"/>
      <c r="N155" s="34">
        <v>7</v>
      </c>
      <c r="O155" s="127">
        <v>4200</v>
      </c>
      <c r="P155" s="84">
        <v>0</v>
      </c>
      <c r="Q155" s="148">
        <v>41968</v>
      </c>
      <c r="R155" s="148">
        <v>41974</v>
      </c>
      <c r="S155" s="34" t="s">
        <v>3474</v>
      </c>
      <c r="T155" s="34"/>
      <c r="U155" s="34"/>
      <c r="V155" s="34" t="s">
        <v>2141</v>
      </c>
    </row>
    <row r="156" spans="1:22" ht="45" customHeight="1">
      <c r="A156" s="153">
        <v>153</v>
      </c>
      <c r="B156" s="185" t="s">
        <v>3090</v>
      </c>
      <c r="C156" s="148">
        <v>41968</v>
      </c>
      <c r="D156" s="34" t="s">
        <v>2197</v>
      </c>
      <c r="E156" s="34" t="s">
        <v>2374</v>
      </c>
      <c r="F156" s="34" t="s">
        <v>2081</v>
      </c>
      <c r="G156" s="34" t="s">
        <v>2081</v>
      </c>
      <c r="H156" s="34" t="s">
        <v>2758</v>
      </c>
      <c r="I156" s="34" t="s">
        <v>25</v>
      </c>
      <c r="J156" s="184" t="s">
        <v>2759</v>
      </c>
      <c r="K156" s="96">
        <v>8</v>
      </c>
      <c r="L156" s="96">
        <v>5.6</v>
      </c>
      <c r="M156" s="34"/>
      <c r="N156" s="34">
        <v>1</v>
      </c>
      <c r="O156" s="127">
        <v>0</v>
      </c>
      <c r="P156" s="84">
        <v>0</v>
      </c>
      <c r="Q156" s="148">
        <v>41971</v>
      </c>
      <c r="R156" s="148">
        <v>41973</v>
      </c>
      <c r="S156" s="34" t="s">
        <v>3474</v>
      </c>
      <c r="T156" s="34"/>
      <c r="U156" s="34"/>
      <c r="V156" s="34" t="s">
        <v>2141</v>
      </c>
    </row>
    <row r="157" spans="1:22" ht="45" customHeight="1">
      <c r="A157" s="153">
        <v>154</v>
      </c>
      <c r="B157" s="185" t="s">
        <v>3091</v>
      </c>
      <c r="C157" s="148">
        <v>41971</v>
      </c>
      <c r="D157" s="34" t="s">
        <v>2761</v>
      </c>
      <c r="E157" s="34" t="s">
        <v>2762</v>
      </c>
      <c r="F157" s="34" t="s">
        <v>2081</v>
      </c>
      <c r="G157" s="34" t="s">
        <v>2081</v>
      </c>
      <c r="H157" s="34" t="s">
        <v>2763</v>
      </c>
      <c r="I157" s="34" t="s">
        <v>2764</v>
      </c>
      <c r="J157" s="184" t="s">
        <v>2765</v>
      </c>
      <c r="K157" s="96">
        <v>3165.5</v>
      </c>
      <c r="L157" s="96">
        <v>17548.2</v>
      </c>
      <c r="M157" s="34" t="s">
        <v>2766</v>
      </c>
      <c r="N157" s="34" t="s">
        <v>2767</v>
      </c>
      <c r="O157" s="127">
        <v>0</v>
      </c>
      <c r="P157" s="84">
        <v>0</v>
      </c>
      <c r="Q157" s="148">
        <v>41981</v>
      </c>
      <c r="R157" s="148">
        <v>42369</v>
      </c>
      <c r="S157" s="34" t="s">
        <v>3475</v>
      </c>
      <c r="T157" s="34"/>
      <c r="U157" s="34"/>
      <c r="V157" s="34" t="s">
        <v>2141</v>
      </c>
    </row>
    <row r="158" spans="1:22" ht="45" customHeight="1">
      <c r="A158" s="153">
        <v>155</v>
      </c>
      <c r="B158" s="185" t="s">
        <v>3092</v>
      </c>
      <c r="C158" s="148">
        <v>41971</v>
      </c>
      <c r="D158" s="34" t="s">
        <v>2698</v>
      </c>
      <c r="E158" s="34" t="s">
        <v>1469</v>
      </c>
      <c r="F158" s="34" t="s">
        <v>2769</v>
      </c>
      <c r="G158" s="34" t="s">
        <v>2181</v>
      </c>
      <c r="H158" s="34" t="s">
        <v>2770</v>
      </c>
      <c r="I158" s="34" t="s">
        <v>56</v>
      </c>
      <c r="J158" s="184" t="s">
        <v>2771</v>
      </c>
      <c r="K158" s="96">
        <v>1</v>
      </c>
      <c r="L158" s="96">
        <v>1.2</v>
      </c>
      <c r="M158" s="34">
        <v>63</v>
      </c>
      <c r="N158" s="34">
        <v>10</v>
      </c>
      <c r="O158" s="127">
        <v>0</v>
      </c>
      <c r="P158" s="84">
        <v>0</v>
      </c>
      <c r="Q158" s="148">
        <v>41978</v>
      </c>
      <c r="R158" s="148">
        <v>41987</v>
      </c>
      <c r="S158" s="34" t="s">
        <v>3474</v>
      </c>
      <c r="T158" s="34"/>
      <c r="U158" s="34"/>
      <c r="V158" s="34" t="s">
        <v>2141</v>
      </c>
    </row>
    <row r="159" spans="1:22" ht="45" customHeight="1">
      <c r="A159" s="153">
        <v>156</v>
      </c>
      <c r="B159" s="189" t="s">
        <v>3576</v>
      </c>
      <c r="C159" s="148">
        <v>41976</v>
      </c>
      <c r="D159" s="34" t="s">
        <v>2698</v>
      </c>
      <c r="E159" s="34" t="s">
        <v>1469</v>
      </c>
      <c r="F159" s="34" t="s">
        <v>2677</v>
      </c>
      <c r="G159" s="34" t="s">
        <v>2181</v>
      </c>
      <c r="H159" s="34" t="s">
        <v>3145</v>
      </c>
      <c r="I159" s="34" t="s">
        <v>153</v>
      </c>
      <c r="J159" s="184" t="s">
        <v>3146</v>
      </c>
      <c r="K159" s="96">
        <v>4</v>
      </c>
      <c r="L159" s="96">
        <v>12</v>
      </c>
      <c r="M159" s="34">
        <v>63</v>
      </c>
      <c r="N159" s="34">
        <v>10</v>
      </c>
      <c r="O159" s="84">
        <v>9000</v>
      </c>
      <c r="P159" s="84">
        <v>0</v>
      </c>
      <c r="Q159" s="148">
        <v>41982</v>
      </c>
      <c r="R159" s="148">
        <v>41991</v>
      </c>
      <c r="S159" s="34" t="s">
        <v>2612</v>
      </c>
      <c r="T159" s="34"/>
      <c r="U159" s="34"/>
      <c r="V159" s="34"/>
    </row>
    <row r="160" spans="1:22" ht="45" customHeight="1">
      <c r="A160" s="153">
        <v>157</v>
      </c>
      <c r="B160" s="189" t="s">
        <v>3577</v>
      </c>
      <c r="C160" s="148">
        <v>41981</v>
      </c>
      <c r="D160" s="34" t="s">
        <v>2698</v>
      </c>
      <c r="E160" s="34" t="s">
        <v>1469</v>
      </c>
      <c r="F160" s="34" t="s">
        <v>2336</v>
      </c>
      <c r="G160" s="34" t="s">
        <v>2181</v>
      </c>
      <c r="H160" s="34" t="s">
        <v>3149</v>
      </c>
      <c r="I160" s="34" t="s">
        <v>649</v>
      </c>
      <c r="J160" s="184" t="s">
        <v>3150</v>
      </c>
      <c r="K160" s="96">
        <v>5</v>
      </c>
      <c r="L160" s="96">
        <v>6</v>
      </c>
      <c r="M160" s="34">
        <v>63</v>
      </c>
      <c r="N160" s="34">
        <v>10</v>
      </c>
      <c r="O160" s="84">
        <v>4500</v>
      </c>
      <c r="P160" s="84">
        <v>0</v>
      </c>
      <c r="Q160" s="148">
        <v>41995</v>
      </c>
      <c r="R160" s="148">
        <v>42004</v>
      </c>
      <c r="S160" s="34" t="s">
        <v>2612</v>
      </c>
      <c r="T160" s="34"/>
      <c r="U160" s="34"/>
      <c r="V160" s="34"/>
    </row>
    <row r="161" spans="1:22" ht="45" customHeight="1">
      <c r="A161" s="153">
        <v>158</v>
      </c>
      <c r="B161" s="189" t="s">
        <v>3578</v>
      </c>
      <c r="C161" s="148">
        <v>41981</v>
      </c>
      <c r="D161" s="34" t="s">
        <v>2698</v>
      </c>
      <c r="E161" s="34" t="s">
        <v>1469</v>
      </c>
      <c r="F161" s="34" t="s">
        <v>3152</v>
      </c>
      <c r="G161" s="34" t="s">
        <v>2347</v>
      </c>
      <c r="H161" s="34" t="s">
        <v>2208</v>
      </c>
      <c r="I161" s="34" t="s">
        <v>56</v>
      </c>
      <c r="J161" s="184" t="s">
        <v>3151</v>
      </c>
      <c r="K161" s="96">
        <v>8</v>
      </c>
      <c r="L161" s="96">
        <v>9.6</v>
      </c>
      <c r="M161" s="34">
        <v>63</v>
      </c>
      <c r="N161" s="34">
        <v>10</v>
      </c>
      <c r="O161" s="84">
        <v>7200</v>
      </c>
      <c r="P161" s="84">
        <v>0</v>
      </c>
      <c r="Q161" s="148">
        <v>42019</v>
      </c>
      <c r="R161" s="148">
        <v>42029</v>
      </c>
      <c r="S161" s="34" t="s">
        <v>3573</v>
      </c>
      <c r="T161" s="34"/>
      <c r="U161" s="34"/>
      <c r="V161" s="34"/>
    </row>
    <row r="162" spans="1:22" ht="45" customHeight="1">
      <c r="A162" s="153">
        <v>159</v>
      </c>
      <c r="B162" s="489" t="s">
        <v>3579</v>
      </c>
      <c r="C162" s="148">
        <v>42002</v>
      </c>
      <c r="D162" s="34" t="s">
        <v>3383</v>
      </c>
      <c r="E162" s="34" t="s">
        <v>1469</v>
      </c>
      <c r="F162" s="34" t="s">
        <v>2404</v>
      </c>
      <c r="G162" s="34" t="s">
        <v>3384</v>
      </c>
      <c r="H162" s="34" t="s">
        <v>3385</v>
      </c>
      <c r="I162" s="34" t="s">
        <v>25</v>
      </c>
      <c r="J162" s="184" t="s">
        <v>3386</v>
      </c>
      <c r="K162" s="96">
        <v>1.1000000000000001</v>
      </c>
      <c r="L162" s="96">
        <v>1.3</v>
      </c>
      <c r="M162" s="34">
        <v>50</v>
      </c>
      <c r="N162" s="34">
        <v>10</v>
      </c>
      <c r="O162" s="84">
        <v>0</v>
      </c>
      <c r="P162" s="84">
        <v>0</v>
      </c>
      <c r="Q162" s="148">
        <v>42003</v>
      </c>
      <c r="R162" s="148">
        <v>42012</v>
      </c>
      <c r="S162" s="34" t="s">
        <v>2612</v>
      </c>
      <c r="T162" s="34"/>
      <c r="U162" s="34"/>
      <c r="V162" s="34"/>
    </row>
    <row r="163" spans="1:22" ht="45" customHeight="1">
      <c r="A163" s="153">
        <v>160</v>
      </c>
      <c r="B163" s="457"/>
      <c r="C163" s="148">
        <v>42002</v>
      </c>
      <c r="D163" s="34" t="s">
        <v>3383</v>
      </c>
      <c r="E163" s="34" t="s">
        <v>1469</v>
      </c>
      <c r="F163" s="34" t="s">
        <v>2404</v>
      </c>
      <c r="G163" s="34" t="s">
        <v>3384</v>
      </c>
      <c r="H163" s="34" t="s">
        <v>3387</v>
      </c>
      <c r="I163" s="34" t="s">
        <v>25</v>
      </c>
      <c r="J163" s="184" t="s">
        <v>3389</v>
      </c>
      <c r="K163" s="96">
        <v>1.1000000000000001</v>
      </c>
      <c r="L163" s="96">
        <v>1.3</v>
      </c>
      <c r="M163" s="34">
        <v>50</v>
      </c>
      <c r="N163" s="34">
        <v>10</v>
      </c>
      <c r="O163" s="84">
        <v>0</v>
      </c>
      <c r="P163" s="84">
        <v>0</v>
      </c>
      <c r="Q163" s="148">
        <v>42003</v>
      </c>
      <c r="R163" s="148">
        <v>42012</v>
      </c>
      <c r="S163" s="34" t="s">
        <v>2612</v>
      </c>
      <c r="T163" s="34"/>
      <c r="U163" s="34"/>
      <c r="V163" s="34"/>
    </row>
    <row r="164" spans="1:22" ht="45" customHeight="1">
      <c r="A164" s="153">
        <v>161</v>
      </c>
      <c r="B164" s="458"/>
      <c r="C164" s="148">
        <v>42002</v>
      </c>
      <c r="D164" s="34" t="s">
        <v>3383</v>
      </c>
      <c r="E164" s="34" t="s">
        <v>1469</v>
      </c>
      <c r="F164" s="34" t="s">
        <v>2404</v>
      </c>
      <c r="G164" s="34" t="s">
        <v>3384</v>
      </c>
      <c r="H164" s="34" t="s">
        <v>3390</v>
      </c>
      <c r="I164" s="34" t="s">
        <v>25</v>
      </c>
      <c r="J164" s="184" t="s">
        <v>3391</v>
      </c>
      <c r="K164" s="96">
        <v>1.1000000000000001</v>
      </c>
      <c r="L164" s="96">
        <v>1.3</v>
      </c>
      <c r="M164" s="34">
        <v>50</v>
      </c>
      <c r="N164" s="34">
        <v>10</v>
      </c>
      <c r="O164" s="84">
        <v>0</v>
      </c>
      <c r="P164" s="84">
        <v>0</v>
      </c>
      <c r="Q164" s="148">
        <v>42003</v>
      </c>
      <c r="R164" s="148">
        <v>42012</v>
      </c>
      <c r="S164" s="34" t="s">
        <v>2612</v>
      </c>
      <c r="T164" s="34"/>
      <c r="U164" s="34"/>
      <c r="V164" s="34"/>
    </row>
  </sheetData>
  <autoFilter ref="A3:V158" xr:uid="{00000000-0009-0000-0000-000013000000}"/>
  <mergeCells count="33">
    <mergeCell ref="A2:T2"/>
    <mergeCell ref="B162:B164"/>
    <mergeCell ref="B46:B50"/>
    <mergeCell ref="B4:B10"/>
    <mergeCell ref="B11:B12"/>
    <mergeCell ref="B13:B14"/>
    <mergeCell ref="B18:B19"/>
    <mergeCell ref="B23:B24"/>
    <mergeCell ref="B27:B28"/>
    <mergeCell ref="B30:B34"/>
    <mergeCell ref="B35:B37"/>
    <mergeCell ref="B38:B40"/>
    <mergeCell ref="B43:B45"/>
    <mergeCell ref="B116:B117"/>
    <mergeCell ref="B51:B58"/>
    <mergeCell ref="B60:B61"/>
    <mergeCell ref="B67:B68"/>
    <mergeCell ref="B69:B71"/>
    <mergeCell ref="B74:B76"/>
    <mergeCell ref="B79:B80"/>
    <mergeCell ref="B84:B86"/>
    <mergeCell ref="B89:B91"/>
    <mergeCell ref="B98:B102"/>
    <mergeCell ref="B104:B105"/>
    <mergeCell ref="B107:B108"/>
    <mergeCell ref="B142:B147"/>
    <mergeCell ref="B151:B153"/>
    <mergeCell ref="B118:B120"/>
    <mergeCell ref="B122:B123"/>
    <mergeCell ref="B124:B126"/>
    <mergeCell ref="B128:B132"/>
    <mergeCell ref="B137:B139"/>
    <mergeCell ref="B140:B141"/>
  </mergeCells>
  <phoneticPr fontId="8" type="noConversion"/>
  <printOptions horizontalCentered="1"/>
  <pageMargins left="0.78740157480314965" right="0" top="0.55118110236220474" bottom="0.55118110236220474" header="0.31496062992125984" footer="0.31496062992125984"/>
  <pageSetup paperSize="9" scale="8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0000"/>
  </sheetPr>
  <dimension ref="A1:AA27"/>
  <sheetViews>
    <sheetView view="pageBreakPreview" zoomScaleSheetLayoutView="100" workbookViewId="0">
      <pane xSplit="6" ySplit="3" topLeftCell="J9" activePane="bottomRight" state="frozen"/>
      <selection activeCell="E132" sqref="E132"/>
      <selection pane="topRight" activeCell="E132" sqref="E132"/>
      <selection pane="bottomLeft" activeCell="E132" sqref="E132"/>
      <selection pane="bottomRight" activeCell="L19" sqref="L19"/>
    </sheetView>
  </sheetViews>
  <sheetFormatPr defaultRowHeight="13.5"/>
  <cols>
    <col min="1" max="2" width="5.77734375" style="65" customWidth="1"/>
    <col min="3" max="3" width="8.77734375" style="89" hidden="1" customWidth="1"/>
    <col min="4" max="4" width="8.77734375" style="89" customWidth="1"/>
    <col min="5" max="5" width="13.77734375" style="93" customWidth="1"/>
    <col min="6" max="6" width="11.77734375" style="92" customWidth="1"/>
    <col min="7" max="8" width="9.77734375" style="92" hidden="1" customWidth="1"/>
    <col min="9" max="9" width="18.44140625" style="67" hidden="1" customWidth="1"/>
    <col min="10" max="10" width="7.77734375" style="67" customWidth="1"/>
    <col min="11" max="11" width="9.33203125" style="67" customWidth="1"/>
    <col min="12" max="13" width="6.77734375" style="92" customWidth="1"/>
    <col min="14" max="14" width="6.33203125" style="92" customWidth="1"/>
    <col min="15" max="16" width="8.77734375" style="92" customWidth="1"/>
    <col min="17" max="17" width="6.77734375" style="92" customWidth="1"/>
    <col min="18" max="18" width="8.77734375" style="92" hidden="1" customWidth="1"/>
    <col min="19" max="20" width="8.77734375" style="92" customWidth="1"/>
    <col min="21" max="22" width="8.77734375" style="87" customWidth="1"/>
    <col min="23" max="24" width="8.77734375" style="87" hidden="1" customWidth="1"/>
    <col min="25" max="25" width="19.88671875" style="92" hidden="1" customWidth="1"/>
    <col min="26" max="26" width="12.5546875" style="92" hidden="1" customWidth="1"/>
    <col min="27" max="16384" width="8.88671875" style="65"/>
  </cols>
  <sheetData>
    <row r="1" spans="1:26" ht="6.75" customHeight="1"/>
    <row r="2" spans="1:26" s="149" customFormat="1" ht="50.1" customHeight="1">
      <c r="A2" s="488" t="s">
        <v>3582</v>
      </c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0"/>
      <c r="V2" s="490"/>
      <c r="W2" s="190"/>
    </row>
    <row r="3" spans="1:26" s="91" customFormat="1" ht="30" customHeight="1">
      <c r="A3" s="153" t="s">
        <v>3583</v>
      </c>
      <c r="B3" s="153" t="s">
        <v>3584</v>
      </c>
      <c r="C3" s="154" t="s">
        <v>3585</v>
      </c>
      <c r="D3" s="154" t="s">
        <v>3586</v>
      </c>
      <c r="E3" s="155" t="s">
        <v>5</v>
      </c>
      <c r="F3" s="156" t="s">
        <v>3587</v>
      </c>
      <c r="G3" s="156" t="s">
        <v>3588</v>
      </c>
      <c r="H3" s="156" t="s">
        <v>3589</v>
      </c>
      <c r="I3" s="156" t="s">
        <v>3590</v>
      </c>
      <c r="J3" s="156" t="s">
        <v>3591</v>
      </c>
      <c r="K3" s="156" t="s">
        <v>3592</v>
      </c>
      <c r="L3" s="156" t="s">
        <v>3593</v>
      </c>
      <c r="M3" s="156" t="s">
        <v>3594</v>
      </c>
      <c r="N3" s="156" t="s">
        <v>3595</v>
      </c>
      <c r="O3" s="156" t="s">
        <v>3596</v>
      </c>
      <c r="P3" s="156" t="s">
        <v>3597</v>
      </c>
      <c r="Q3" s="156" t="s">
        <v>3598</v>
      </c>
      <c r="R3" s="156" t="s">
        <v>3599</v>
      </c>
      <c r="S3" s="156" t="s">
        <v>3600</v>
      </c>
      <c r="T3" s="156" t="s">
        <v>3601</v>
      </c>
      <c r="U3" s="34" t="s">
        <v>3602</v>
      </c>
      <c r="V3" s="34" t="s">
        <v>3603</v>
      </c>
      <c r="W3" s="34" t="s">
        <v>3444</v>
      </c>
      <c r="X3" s="34" t="s">
        <v>3153</v>
      </c>
      <c r="Y3" s="72" t="s">
        <v>15</v>
      </c>
      <c r="Z3" s="72" t="s">
        <v>16</v>
      </c>
    </row>
    <row r="4" spans="1:26" ht="45" customHeight="1">
      <c r="A4" s="153">
        <v>1</v>
      </c>
      <c r="B4" s="492" t="s">
        <v>3701</v>
      </c>
      <c r="C4" s="148">
        <v>42009</v>
      </c>
      <c r="D4" s="148">
        <v>42012</v>
      </c>
      <c r="E4" s="34" t="s">
        <v>2700</v>
      </c>
      <c r="F4" s="34" t="s">
        <v>3604</v>
      </c>
      <c r="G4" s="129" t="s">
        <v>3605</v>
      </c>
      <c r="H4" s="129" t="s">
        <v>3606</v>
      </c>
      <c r="I4" s="34" t="s">
        <v>3607</v>
      </c>
      <c r="J4" s="34" t="s">
        <v>3608</v>
      </c>
      <c r="K4" s="186" t="s">
        <v>3609</v>
      </c>
      <c r="L4" s="96">
        <v>1</v>
      </c>
      <c r="M4" s="96">
        <v>1.2</v>
      </c>
      <c r="N4" s="34">
        <v>50</v>
      </c>
      <c r="O4" s="34">
        <v>10</v>
      </c>
      <c r="P4" s="84">
        <v>0</v>
      </c>
      <c r="Q4" s="84"/>
      <c r="R4" s="148">
        <v>42014</v>
      </c>
      <c r="S4" s="148">
        <v>42018</v>
      </c>
      <c r="T4" s="148">
        <v>42025</v>
      </c>
      <c r="U4" s="34" t="s">
        <v>3610</v>
      </c>
      <c r="V4" s="148"/>
      <c r="W4" s="183">
        <v>42026</v>
      </c>
      <c r="X4" s="183">
        <v>42026</v>
      </c>
      <c r="Y4" s="106"/>
      <c r="Z4" s="106" t="s">
        <v>2141</v>
      </c>
    </row>
    <row r="5" spans="1:26" ht="45" customHeight="1">
      <c r="A5" s="153">
        <v>2</v>
      </c>
      <c r="B5" s="494"/>
      <c r="C5" s="148">
        <v>42009</v>
      </c>
      <c r="D5" s="148">
        <v>42012</v>
      </c>
      <c r="E5" s="34" t="s">
        <v>2700</v>
      </c>
      <c r="F5" s="34" t="s">
        <v>3611</v>
      </c>
      <c r="G5" s="129" t="s">
        <v>3612</v>
      </c>
      <c r="H5" s="129" t="s">
        <v>3613</v>
      </c>
      <c r="I5" s="34" t="s">
        <v>3614</v>
      </c>
      <c r="J5" s="34" t="s">
        <v>3615</v>
      </c>
      <c r="K5" s="186" t="s">
        <v>3616</v>
      </c>
      <c r="L5" s="96">
        <v>1</v>
      </c>
      <c r="M5" s="96">
        <v>1.2</v>
      </c>
      <c r="N5" s="34">
        <v>50</v>
      </c>
      <c r="O5" s="34">
        <v>10</v>
      </c>
      <c r="P5" s="84">
        <v>0</v>
      </c>
      <c r="Q5" s="84"/>
      <c r="R5" s="148">
        <v>42014</v>
      </c>
      <c r="S5" s="148">
        <v>42018</v>
      </c>
      <c r="T5" s="148">
        <v>42025</v>
      </c>
      <c r="U5" s="34" t="s">
        <v>3617</v>
      </c>
      <c r="V5" s="148"/>
      <c r="W5" s="183">
        <v>42026</v>
      </c>
      <c r="X5" s="183">
        <v>42026</v>
      </c>
      <c r="Y5" s="106"/>
      <c r="Z5" s="106" t="s">
        <v>2141</v>
      </c>
    </row>
    <row r="6" spans="1:26" ht="45" customHeight="1">
      <c r="A6" s="153">
        <v>3</v>
      </c>
      <c r="B6" s="494"/>
      <c r="C6" s="148">
        <v>42009</v>
      </c>
      <c r="D6" s="148">
        <v>42012</v>
      </c>
      <c r="E6" s="34" t="s">
        <v>2700</v>
      </c>
      <c r="F6" s="34" t="s">
        <v>3618</v>
      </c>
      <c r="G6" s="129" t="s">
        <v>3619</v>
      </c>
      <c r="H6" s="129" t="s">
        <v>3620</v>
      </c>
      <c r="I6" s="34" t="s">
        <v>3621</v>
      </c>
      <c r="J6" s="34" t="s">
        <v>3622</v>
      </c>
      <c r="K6" s="186" t="s">
        <v>3623</v>
      </c>
      <c r="L6" s="96">
        <v>1</v>
      </c>
      <c r="M6" s="96">
        <v>1.2</v>
      </c>
      <c r="N6" s="34">
        <v>50</v>
      </c>
      <c r="O6" s="34">
        <v>10</v>
      </c>
      <c r="P6" s="84">
        <v>0</v>
      </c>
      <c r="Q6" s="84"/>
      <c r="R6" s="148">
        <v>42014</v>
      </c>
      <c r="S6" s="148">
        <v>42018</v>
      </c>
      <c r="T6" s="148">
        <v>42025</v>
      </c>
      <c r="U6" s="34" t="s">
        <v>3624</v>
      </c>
      <c r="V6" s="148"/>
      <c r="W6" s="183">
        <v>42026</v>
      </c>
      <c r="X6" s="183">
        <v>42026</v>
      </c>
      <c r="Y6" s="106"/>
      <c r="Z6" s="106" t="s">
        <v>2141</v>
      </c>
    </row>
    <row r="7" spans="1:26" ht="45" customHeight="1">
      <c r="A7" s="153">
        <v>4</v>
      </c>
      <c r="B7" s="494"/>
      <c r="C7" s="148">
        <v>42009</v>
      </c>
      <c r="D7" s="148">
        <v>42012</v>
      </c>
      <c r="E7" s="34" t="s">
        <v>2700</v>
      </c>
      <c r="F7" s="34" t="s">
        <v>3625</v>
      </c>
      <c r="G7" s="129" t="s">
        <v>3626</v>
      </c>
      <c r="H7" s="129" t="s">
        <v>3627</v>
      </c>
      <c r="I7" s="34" t="s">
        <v>3628</v>
      </c>
      <c r="J7" s="34" t="s">
        <v>3629</v>
      </c>
      <c r="K7" s="186" t="s">
        <v>3630</v>
      </c>
      <c r="L7" s="96">
        <v>1</v>
      </c>
      <c r="M7" s="96">
        <v>1.2</v>
      </c>
      <c r="N7" s="34">
        <v>50</v>
      </c>
      <c r="O7" s="34">
        <v>10</v>
      </c>
      <c r="P7" s="84">
        <v>0</v>
      </c>
      <c r="Q7" s="84"/>
      <c r="R7" s="148">
        <v>42014</v>
      </c>
      <c r="S7" s="148">
        <v>42019</v>
      </c>
      <c r="T7" s="148">
        <v>42027</v>
      </c>
      <c r="U7" s="34" t="s">
        <v>3631</v>
      </c>
      <c r="V7" s="148"/>
      <c r="W7" s="183">
        <v>42030</v>
      </c>
      <c r="X7" s="183">
        <v>42030</v>
      </c>
      <c r="Y7" s="106"/>
      <c r="Z7" s="106" t="s">
        <v>2141</v>
      </c>
    </row>
    <row r="8" spans="1:26" ht="45" customHeight="1">
      <c r="A8" s="153">
        <v>5</v>
      </c>
      <c r="B8" s="493"/>
      <c r="C8" s="148">
        <v>42009</v>
      </c>
      <c r="D8" s="148">
        <v>42012</v>
      </c>
      <c r="E8" s="34" t="s">
        <v>2700</v>
      </c>
      <c r="F8" s="34" t="s">
        <v>3632</v>
      </c>
      <c r="G8" s="129" t="s">
        <v>3633</v>
      </c>
      <c r="H8" s="129" t="s">
        <v>3634</v>
      </c>
      <c r="I8" s="34" t="s">
        <v>3635</v>
      </c>
      <c r="J8" s="34" t="s">
        <v>3636</v>
      </c>
      <c r="K8" s="186" t="s">
        <v>3637</v>
      </c>
      <c r="L8" s="96">
        <v>1</v>
      </c>
      <c r="M8" s="96">
        <v>1.2</v>
      </c>
      <c r="N8" s="34">
        <v>50</v>
      </c>
      <c r="O8" s="34">
        <v>10</v>
      </c>
      <c r="P8" s="84">
        <v>0</v>
      </c>
      <c r="Q8" s="84"/>
      <c r="R8" s="148">
        <v>42014</v>
      </c>
      <c r="S8" s="148">
        <v>42017</v>
      </c>
      <c r="T8" s="148">
        <v>42026</v>
      </c>
      <c r="U8" s="34" t="s">
        <v>3638</v>
      </c>
      <c r="V8" s="148"/>
      <c r="W8" s="183">
        <v>42030</v>
      </c>
      <c r="X8" s="183">
        <v>42030</v>
      </c>
      <c r="Y8" s="106"/>
      <c r="Z8" s="106" t="s">
        <v>2141</v>
      </c>
    </row>
    <row r="9" spans="1:26" ht="45" customHeight="1">
      <c r="A9" s="153">
        <v>6</v>
      </c>
      <c r="B9" s="191" t="s">
        <v>3702</v>
      </c>
      <c r="C9" s="148">
        <v>42030</v>
      </c>
      <c r="D9" s="148">
        <v>42031</v>
      </c>
      <c r="E9" s="34" t="s">
        <v>3639</v>
      </c>
      <c r="F9" s="34" t="s">
        <v>3640</v>
      </c>
      <c r="G9" s="129" t="s">
        <v>3641</v>
      </c>
      <c r="H9" s="129" t="s">
        <v>3641</v>
      </c>
      <c r="I9" s="34"/>
      <c r="J9" s="34" t="s">
        <v>3642</v>
      </c>
      <c r="K9" s="186" t="s">
        <v>3643</v>
      </c>
      <c r="L9" s="96">
        <v>9</v>
      </c>
      <c r="M9" s="96">
        <v>45</v>
      </c>
      <c r="N9" s="34" t="s">
        <v>3644</v>
      </c>
      <c r="O9" s="34">
        <v>45</v>
      </c>
      <c r="P9" s="84">
        <v>163500</v>
      </c>
      <c r="Q9" s="84"/>
      <c r="R9" s="148">
        <v>42034</v>
      </c>
      <c r="S9" s="148">
        <v>42037</v>
      </c>
      <c r="T9" s="148">
        <v>42080</v>
      </c>
      <c r="U9" s="34" t="s">
        <v>3638</v>
      </c>
      <c r="V9" s="148"/>
      <c r="W9" s="183">
        <v>42081</v>
      </c>
      <c r="X9" s="183">
        <v>42081</v>
      </c>
      <c r="Y9" s="106"/>
      <c r="Z9" s="106" t="s">
        <v>2141</v>
      </c>
    </row>
    <row r="10" spans="1:26" ht="45" customHeight="1">
      <c r="A10" s="153">
        <v>7</v>
      </c>
      <c r="B10" s="191" t="s">
        <v>3703</v>
      </c>
      <c r="C10" s="148">
        <v>42040</v>
      </c>
      <c r="D10" s="148">
        <v>42040</v>
      </c>
      <c r="E10" s="34" t="s">
        <v>2698</v>
      </c>
      <c r="F10" s="34" t="s">
        <v>3632</v>
      </c>
      <c r="G10" s="129" t="s">
        <v>3645</v>
      </c>
      <c r="H10" s="129" t="s">
        <v>3646</v>
      </c>
      <c r="I10" s="34" t="s">
        <v>3647</v>
      </c>
      <c r="J10" s="34" t="s">
        <v>3648</v>
      </c>
      <c r="K10" s="186" t="s">
        <v>3649</v>
      </c>
      <c r="L10" s="96">
        <v>4</v>
      </c>
      <c r="M10" s="96">
        <v>4.8</v>
      </c>
      <c r="N10" s="34">
        <v>63</v>
      </c>
      <c r="O10" s="34">
        <v>10</v>
      </c>
      <c r="P10" s="84">
        <v>3900</v>
      </c>
      <c r="Q10" s="84"/>
      <c r="R10" s="148">
        <v>42045</v>
      </c>
      <c r="S10" s="148">
        <v>42048</v>
      </c>
      <c r="T10" s="148">
        <v>42057</v>
      </c>
      <c r="U10" s="34" t="s">
        <v>3638</v>
      </c>
      <c r="V10" s="148"/>
      <c r="W10" s="183">
        <v>42072</v>
      </c>
      <c r="X10" s="183">
        <v>42073</v>
      </c>
      <c r="Y10" s="102"/>
      <c r="Z10" s="34" t="s">
        <v>2141</v>
      </c>
    </row>
    <row r="11" spans="1:26" ht="45" customHeight="1">
      <c r="A11" s="153">
        <v>8</v>
      </c>
      <c r="B11" s="492" t="s">
        <v>3704</v>
      </c>
      <c r="C11" s="148">
        <v>42041</v>
      </c>
      <c r="D11" s="148">
        <v>42044</v>
      </c>
      <c r="E11" s="34" t="s">
        <v>3650</v>
      </c>
      <c r="F11" s="34" t="s">
        <v>3651</v>
      </c>
      <c r="G11" s="129" t="s">
        <v>3641</v>
      </c>
      <c r="H11" s="129" t="s">
        <v>3641</v>
      </c>
      <c r="I11" s="34" t="s">
        <v>3652</v>
      </c>
      <c r="J11" s="34" t="s">
        <v>3653</v>
      </c>
      <c r="K11" s="186" t="s">
        <v>3654</v>
      </c>
      <c r="L11" s="96">
        <v>4</v>
      </c>
      <c r="M11" s="96">
        <v>10</v>
      </c>
      <c r="N11" s="34">
        <v>600</v>
      </c>
      <c r="O11" s="34">
        <v>20</v>
      </c>
      <c r="P11" s="84">
        <v>0</v>
      </c>
      <c r="Q11" s="84"/>
      <c r="R11" s="148">
        <v>42045</v>
      </c>
      <c r="S11" s="148">
        <v>42045</v>
      </c>
      <c r="T11" s="148">
        <v>42087</v>
      </c>
      <c r="U11" s="34" t="s">
        <v>3638</v>
      </c>
      <c r="V11" s="148"/>
      <c r="W11" s="183">
        <v>42111</v>
      </c>
      <c r="X11" s="183">
        <v>42111</v>
      </c>
      <c r="Y11" s="106"/>
      <c r="Z11" s="106" t="s">
        <v>2141</v>
      </c>
    </row>
    <row r="12" spans="1:26" ht="45" customHeight="1">
      <c r="A12" s="153">
        <v>9</v>
      </c>
      <c r="B12" s="493"/>
      <c r="C12" s="148">
        <v>42041</v>
      </c>
      <c r="D12" s="148">
        <v>42044</v>
      </c>
      <c r="E12" s="34" t="s">
        <v>3650</v>
      </c>
      <c r="F12" s="34" t="s">
        <v>3651</v>
      </c>
      <c r="G12" s="129" t="s">
        <v>3641</v>
      </c>
      <c r="H12" s="129" t="s">
        <v>3641</v>
      </c>
      <c r="I12" s="34" t="s">
        <v>3655</v>
      </c>
      <c r="J12" s="34" t="s">
        <v>3656</v>
      </c>
      <c r="K12" s="186" t="s">
        <v>3657</v>
      </c>
      <c r="L12" s="96">
        <v>6</v>
      </c>
      <c r="M12" s="96">
        <v>15</v>
      </c>
      <c r="N12" s="34">
        <v>300</v>
      </c>
      <c r="O12" s="34">
        <v>20</v>
      </c>
      <c r="P12" s="84">
        <v>0</v>
      </c>
      <c r="Q12" s="84"/>
      <c r="R12" s="148">
        <v>42045</v>
      </c>
      <c r="S12" s="148">
        <v>42045</v>
      </c>
      <c r="T12" s="148">
        <v>42087</v>
      </c>
      <c r="U12" s="34" t="s">
        <v>3638</v>
      </c>
      <c r="V12" s="148"/>
      <c r="W12" s="183">
        <v>42111</v>
      </c>
      <c r="X12" s="183">
        <v>42111</v>
      </c>
      <c r="Y12" s="106"/>
      <c r="Z12" s="106" t="s">
        <v>2141</v>
      </c>
    </row>
    <row r="13" spans="1:26" ht="45" customHeight="1">
      <c r="A13" s="153">
        <v>10</v>
      </c>
      <c r="B13" s="191" t="s">
        <v>3705</v>
      </c>
      <c r="C13" s="148">
        <v>42060</v>
      </c>
      <c r="D13" s="148">
        <v>42061</v>
      </c>
      <c r="E13" s="34" t="s">
        <v>2698</v>
      </c>
      <c r="F13" s="34" t="s">
        <v>3632</v>
      </c>
      <c r="G13" s="129" t="s">
        <v>3658</v>
      </c>
      <c r="H13" s="129" t="s">
        <v>3646</v>
      </c>
      <c r="I13" s="34" t="s">
        <v>3659</v>
      </c>
      <c r="J13" s="34" t="s">
        <v>3660</v>
      </c>
      <c r="K13" s="186" t="s">
        <v>3661</v>
      </c>
      <c r="L13" s="96">
        <v>4</v>
      </c>
      <c r="M13" s="96">
        <v>4.8</v>
      </c>
      <c r="N13" s="34">
        <v>63</v>
      </c>
      <c r="O13" s="34">
        <v>10</v>
      </c>
      <c r="P13" s="84">
        <v>3900</v>
      </c>
      <c r="Q13" s="84"/>
      <c r="R13" s="148">
        <v>42066</v>
      </c>
      <c r="S13" s="148">
        <v>42075</v>
      </c>
      <c r="T13" s="148">
        <v>42081</v>
      </c>
      <c r="U13" s="34" t="s">
        <v>3638</v>
      </c>
      <c r="V13" s="148"/>
      <c r="W13" s="183">
        <v>42081</v>
      </c>
      <c r="X13" s="183">
        <v>42081</v>
      </c>
      <c r="Y13" s="106"/>
      <c r="Z13" s="106" t="s">
        <v>2141</v>
      </c>
    </row>
    <row r="14" spans="1:26" ht="45" customHeight="1">
      <c r="A14" s="153">
        <v>11</v>
      </c>
      <c r="B14" s="492" t="s">
        <v>3706</v>
      </c>
      <c r="C14" s="148">
        <v>42074</v>
      </c>
      <c r="D14" s="148">
        <v>42075</v>
      </c>
      <c r="E14" s="34" t="s">
        <v>2698</v>
      </c>
      <c r="F14" s="34" t="s">
        <v>3632</v>
      </c>
      <c r="G14" s="129" t="s">
        <v>3662</v>
      </c>
      <c r="H14" s="129" t="s">
        <v>3646</v>
      </c>
      <c r="I14" s="34" t="s">
        <v>3663</v>
      </c>
      <c r="J14" s="34" t="s">
        <v>3664</v>
      </c>
      <c r="K14" s="186" t="s">
        <v>3665</v>
      </c>
      <c r="L14" s="96">
        <v>1</v>
      </c>
      <c r="M14" s="96">
        <v>1.2</v>
      </c>
      <c r="N14" s="34">
        <v>63</v>
      </c>
      <c r="O14" s="34">
        <v>10</v>
      </c>
      <c r="P14" s="84">
        <v>0</v>
      </c>
      <c r="Q14" s="84"/>
      <c r="R14" s="148">
        <v>42081</v>
      </c>
      <c r="S14" s="148">
        <v>42086</v>
      </c>
      <c r="T14" s="148">
        <v>42093</v>
      </c>
      <c r="U14" s="34" t="s">
        <v>3638</v>
      </c>
      <c r="V14" s="148"/>
      <c r="W14" s="183">
        <v>42097</v>
      </c>
      <c r="X14" s="183">
        <v>42097</v>
      </c>
      <c r="Y14" s="106"/>
      <c r="Z14" s="106" t="s">
        <v>2141</v>
      </c>
    </row>
    <row r="15" spans="1:26" ht="45" customHeight="1">
      <c r="A15" s="153">
        <v>12</v>
      </c>
      <c r="B15" s="494"/>
      <c r="C15" s="148">
        <v>42074</v>
      </c>
      <c r="D15" s="148">
        <v>42075</v>
      </c>
      <c r="E15" s="34" t="s">
        <v>2698</v>
      </c>
      <c r="F15" s="34" t="s">
        <v>3632</v>
      </c>
      <c r="G15" s="129" t="s">
        <v>3662</v>
      </c>
      <c r="H15" s="129" t="s">
        <v>3646</v>
      </c>
      <c r="I15" s="34" t="s">
        <v>3666</v>
      </c>
      <c r="J15" s="34" t="s">
        <v>3667</v>
      </c>
      <c r="K15" s="186" t="s">
        <v>3668</v>
      </c>
      <c r="L15" s="96">
        <v>3</v>
      </c>
      <c r="M15" s="96">
        <v>3.6</v>
      </c>
      <c r="N15" s="34">
        <v>63</v>
      </c>
      <c r="O15" s="34">
        <v>10</v>
      </c>
      <c r="P15" s="84">
        <v>2900</v>
      </c>
      <c r="Q15" s="84"/>
      <c r="R15" s="148">
        <v>42081</v>
      </c>
      <c r="S15" s="148"/>
      <c r="T15" s="148"/>
      <c r="U15" s="34"/>
      <c r="V15" s="148"/>
      <c r="W15" s="148"/>
      <c r="X15" s="148"/>
      <c r="Y15" s="34"/>
      <c r="Z15" s="34" t="s">
        <v>2141</v>
      </c>
    </row>
    <row r="16" spans="1:26" ht="45" customHeight="1">
      <c r="A16" s="153">
        <v>13</v>
      </c>
      <c r="B16" s="493"/>
      <c r="C16" s="148">
        <v>42074</v>
      </c>
      <c r="D16" s="148">
        <v>42075</v>
      </c>
      <c r="E16" s="34" t="s">
        <v>2698</v>
      </c>
      <c r="F16" s="34" t="s">
        <v>3632</v>
      </c>
      <c r="G16" s="129" t="s">
        <v>3662</v>
      </c>
      <c r="H16" s="129" t="s">
        <v>3646</v>
      </c>
      <c r="I16" s="34" t="s">
        <v>3669</v>
      </c>
      <c r="J16" s="34" t="s">
        <v>3667</v>
      </c>
      <c r="K16" s="186" t="s">
        <v>3670</v>
      </c>
      <c r="L16" s="96">
        <v>8</v>
      </c>
      <c r="M16" s="96">
        <v>24</v>
      </c>
      <c r="N16" s="34">
        <v>63</v>
      </c>
      <c r="O16" s="34">
        <v>10</v>
      </c>
      <c r="P16" s="84">
        <v>18600</v>
      </c>
      <c r="Q16" s="84"/>
      <c r="R16" s="148">
        <v>42081</v>
      </c>
      <c r="S16" s="148"/>
      <c r="T16" s="148"/>
      <c r="U16" s="34"/>
      <c r="V16" s="148"/>
      <c r="W16" s="148"/>
      <c r="X16" s="148"/>
      <c r="Y16" s="34"/>
      <c r="Z16" s="34" t="s">
        <v>2141</v>
      </c>
    </row>
    <row r="17" spans="1:27" ht="45" customHeight="1">
      <c r="A17" s="153">
        <v>14</v>
      </c>
      <c r="B17" s="492" t="s">
        <v>3707</v>
      </c>
      <c r="C17" s="148">
        <v>42074</v>
      </c>
      <c r="D17" s="148">
        <v>42079</v>
      </c>
      <c r="E17" s="34" t="s">
        <v>3639</v>
      </c>
      <c r="F17" s="34" t="s">
        <v>3671</v>
      </c>
      <c r="G17" s="34" t="s">
        <v>3641</v>
      </c>
      <c r="H17" s="34" t="s">
        <v>3641</v>
      </c>
      <c r="I17" s="34" t="s">
        <v>3672</v>
      </c>
      <c r="J17" s="34" t="s">
        <v>3673</v>
      </c>
      <c r="K17" s="186" t="s">
        <v>3674</v>
      </c>
      <c r="L17" s="96">
        <v>600</v>
      </c>
      <c r="M17" s="96">
        <v>3000</v>
      </c>
      <c r="N17" s="34" t="s">
        <v>3644</v>
      </c>
      <c r="O17" s="34">
        <v>45</v>
      </c>
      <c r="P17" s="84">
        <v>10667500</v>
      </c>
      <c r="Q17" s="84">
        <v>67500</v>
      </c>
      <c r="R17" s="148">
        <v>42081</v>
      </c>
      <c r="S17" s="148">
        <v>42105</v>
      </c>
      <c r="T17" s="148">
        <v>42149</v>
      </c>
      <c r="U17" s="34" t="s">
        <v>2612</v>
      </c>
      <c r="V17" s="148"/>
      <c r="W17" s="148"/>
      <c r="X17" s="148"/>
      <c r="Y17" s="34"/>
      <c r="Z17" s="34" t="s">
        <v>2141</v>
      </c>
    </row>
    <row r="18" spans="1:27" ht="45" customHeight="1">
      <c r="A18" s="153">
        <v>15</v>
      </c>
      <c r="B18" s="493"/>
      <c r="C18" s="148">
        <v>42074</v>
      </c>
      <c r="D18" s="148">
        <v>42079</v>
      </c>
      <c r="E18" s="34" t="s">
        <v>3639</v>
      </c>
      <c r="F18" s="34" t="s">
        <v>3671</v>
      </c>
      <c r="G18" s="34" t="s">
        <v>3641</v>
      </c>
      <c r="H18" s="34" t="s">
        <v>3641</v>
      </c>
      <c r="I18" s="34" t="s">
        <v>3672</v>
      </c>
      <c r="J18" s="34" t="s">
        <v>3675</v>
      </c>
      <c r="K18" s="186" t="s">
        <v>3676</v>
      </c>
      <c r="L18" s="96">
        <v>650</v>
      </c>
      <c r="M18" s="96">
        <v>3250</v>
      </c>
      <c r="N18" s="34" t="s">
        <v>3644</v>
      </c>
      <c r="O18" s="34">
        <v>45</v>
      </c>
      <c r="P18" s="84">
        <v>11556400</v>
      </c>
      <c r="Q18" s="84">
        <v>67500</v>
      </c>
      <c r="R18" s="148">
        <v>42081</v>
      </c>
      <c r="S18" s="148">
        <v>42081</v>
      </c>
      <c r="T18" s="148">
        <v>42125</v>
      </c>
      <c r="U18" s="34" t="s">
        <v>2612</v>
      </c>
      <c r="V18" s="148"/>
      <c r="W18" s="148"/>
      <c r="X18" s="148"/>
      <c r="Y18" s="34"/>
      <c r="Z18" s="34" t="s">
        <v>2141</v>
      </c>
    </row>
    <row r="19" spans="1:27" ht="45" customHeight="1">
      <c r="A19" s="153">
        <v>16</v>
      </c>
      <c r="B19" s="492" t="s">
        <v>3708</v>
      </c>
      <c r="C19" s="148">
        <v>42075</v>
      </c>
      <c r="D19" s="148">
        <v>42079</v>
      </c>
      <c r="E19" s="34" t="s">
        <v>2698</v>
      </c>
      <c r="F19" s="34" t="s">
        <v>3632</v>
      </c>
      <c r="G19" s="129" t="s">
        <v>3677</v>
      </c>
      <c r="H19" s="129" t="s">
        <v>3646</v>
      </c>
      <c r="I19" s="34" t="s">
        <v>3678</v>
      </c>
      <c r="J19" s="34" t="s">
        <v>3679</v>
      </c>
      <c r="K19" s="186" t="s">
        <v>3680</v>
      </c>
      <c r="L19" s="96" t="s">
        <v>3804</v>
      </c>
      <c r="M19" s="96">
        <v>12</v>
      </c>
      <c r="N19" s="34">
        <v>63</v>
      </c>
      <c r="O19" s="34">
        <v>10</v>
      </c>
      <c r="P19" s="84">
        <v>9300</v>
      </c>
      <c r="Q19" s="84"/>
      <c r="R19" s="148">
        <v>42081</v>
      </c>
      <c r="S19" s="148">
        <v>42096</v>
      </c>
      <c r="T19" s="148">
        <v>42105</v>
      </c>
      <c r="U19" s="34" t="s">
        <v>2612</v>
      </c>
      <c r="V19" s="148"/>
      <c r="W19" s="148"/>
      <c r="X19" s="148"/>
      <c r="Y19" s="34"/>
      <c r="Z19" s="34" t="s">
        <v>2141</v>
      </c>
    </row>
    <row r="20" spans="1:27" ht="45" customHeight="1">
      <c r="A20" s="153">
        <v>17</v>
      </c>
      <c r="B20" s="493"/>
      <c r="C20" s="148">
        <v>42075</v>
      </c>
      <c r="D20" s="148">
        <v>42079</v>
      </c>
      <c r="E20" s="34" t="s">
        <v>2698</v>
      </c>
      <c r="F20" s="34" t="s">
        <v>3632</v>
      </c>
      <c r="G20" s="129" t="s">
        <v>3681</v>
      </c>
      <c r="H20" s="129" t="s">
        <v>3646</v>
      </c>
      <c r="I20" s="34" t="s">
        <v>3682</v>
      </c>
      <c r="J20" s="34" t="s">
        <v>3683</v>
      </c>
      <c r="K20" s="186" t="s">
        <v>3684</v>
      </c>
      <c r="L20" s="96">
        <v>1</v>
      </c>
      <c r="M20" s="96">
        <v>1.2</v>
      </c>
      <c r="N20" s="34">
        <v>50</v>
      </c>
      <c r="O20" s="34">
        <v>10</v>
      </c>
      <c r="P20" s="84">
        <v>0</v>
      </c>
      <c r="Q20" s="84"/>
      <c r="R20" s="148">
        <v>42081</v>
      </c>
      <c r="S20" s="148">
        <v>42100</v>
      </c>
      <c r="T20" s="148">
        <v>42109</v>
      </c>
      <c r="U20" s="34" t="s">
        <v>3638</v>
      </c>
      <c r="V20" s="148"/>
      <c r="W20" s="183">
        <v>42122</v>
      </c>
      <c r="X20" s="183">
        <v>42122</v>
      </c>
      <c r="Y20" s="106"/>
      <c r="Z20" s="106" t="s">
        <v>2141</v>
      </c>
    </row>
    <row r="21" spans="1:27" ht="45" customHeight="1">
      <c r="A21" s="153">
        <v>18</v>
      </c>
      <c r="B21" s="492" t="s">
        <v>3709</v>
      </c>
      <c r="C21" s="148">
        <v>42082</v>
      </c>
      <c r="D21" s="148">
        <v>42083</v>
      </c>
      <c r="E21" s="34" t="s">
        <v>2698</v>
      </c>
      <c r="F21" s="34" t="s">
        <v>3632</v>
      </c>
      <c r="G21" s="129" t="s">
        <v>3662</v>
      </c>
      <c r="H21" s="129" t="s">
        <v>3646</v>
      </c>
      <c r="I21" s="34" t="s">
        <v>3685</v>
      </c>
      <c r="J21" s="34" t="s">
        <v>3664</v>
      </c>
      <c r="K21" s="186" t="s">
        <v>3686</v>
      </c>
      <c r="L21" s="96">
        <v>1</v>
      </c>
      <c r="M21" s="96">
        <v>1.2</v>
      </c>
      <c r="N21" s="34">
        <v>63</v>
      </c>
      <c r="O21" s="34">
        <v>10</v>
      </c>
      <c r="P21" s="84">
        <v>0</v>
      </c>
      <c r="Q21" s="84"/>
      <c r="R21" s="148">
        <v>42093</v>
      </c>
      <c r="S21" s="148">
        <v>42102</v>
      </c>
      <c r="T21" s="148">
        <v>42111</v>
      </c>
      <c r="U21" s="34" t="s">
        <v>3638</v>
      </c>
      <c r="V21" s="148"/>
      <c r="W21" s="183">
        <v>42111</v>
      </c>
      <c r="X21" s="183">
        <v>42111</v>
      </c>
      <c r="Y21" s="106"/>
      <c r="Z21" s="106" t="s">
        <v>2141</v>
      </c>
    </row>
    <row r="22" spans="1:27" ht="45" customHeight="1">
      <c r="A22" s="153">
        <v>19</v>
      </c>
      <c r="B22" s="494"/>
      <c r="C22" s="148">
        <v>42082</v>
      </c>
      <c r="D22" s="148">
        <v>42083</v>
      </c>
      <c r="E22" s="34" t="s">
        <v>2698</v>
      </c>
      <c r="F22" s="34" t="s">
        <v>3632</v>
      </c>
      <c r="G22" s="129" t="s">
        <v>3687</v>
      </c>
      <c r="H22" s="129" t="s">
        <v>3646</v>
      </c>
      <c r="I22" s="34" t="s">
        <v>3688</v>
      </c>
      <c r="J22" s="34" t="s">
        <v>3664</v>
      </c>
      <c r="K22" s="186" t="s">
        <v>3689</v>
      </c>
      <c r="L22" s="96">
        <v>2</v>
      </c>
      <c r="M22" s="96">
        <v>2.4</v>
      </c>
      <c r="N22" s="34">
        <v>63</v>
      </c>
      <c r="O22" s="34">
        <v>10</v>
      </c>
      <c r="P22" s="84">
        <v>0</v>
      </c>
      <c r="Q22" s="84"/>
      <c r="R22" s="148">
        <v>42093</v>
      </c>
      <c r="S22" s="148"/>
      <c r="T22" s="148"/>
      <c r="U22" s="34"/>
      <c r="V22" s="148"/>
      <c r="W22" s="148"/>
      <c r="X22" s="148"/>
      <c r="Y22" s="34"/>
      <c r="Z22" s="34" t="s">
        <v>2141</v>
      </c>
    </row>
    <row r="23" spans="1:27" ht="45" customHeight="1">
      <c r="A23" s="153">
        <v>20</v>
      </c>
      <c r="B23" s="493"/>
      <c r="C23" s="148">
        <v>42082</v>
      </c>
      <c r="D23" s="148">
        <v>42083</v>
      </c>
      <c r="E23" s="34" t="s">
        <v>3690</v>
      </c>
      <c r="F23" s="34" t="s">
        <v>3632</v>
      </c>
      <c r="G23" s="129" t="s">
        <v>3687</v>
      </c>
      <c r="H23" s="129" t="s">
        <v>3646</v>
      </c>
      <c r="I23" s="34" t="s">
        <v>3691</v>
      </c>
      <c r="J23" s="34" t="s">
        <v>3683</v>
      </c>
      <c r="K23" s="186" t="s">
        <v>3692</v>
      </c>
      <c r="L23" s="96">
        <v>1</v>
      </c>
      <c r="M23" s="96">
        <v>1.2</v>
      </c>
      <c r="N23" s="34">
        <v>63</v>
      </c>
      <c r="O23" s="34">
        <v>10</v>
      </c>
      <c r="P23" s="84">
        <v>0</v>
      </c>
      <c r="Q23" s="84"/>
      <c r="R23" s="148">
        <v>42093</v>
      </c>
      <c r="S23" s="148">
        <v>42097</v>
      </c>
      <c r="T23" s="148">
        <v>42106</v>
      </c>
      <c r="U23" s="34" t="s">
        <v>3638</v>
      </c>
      <c r="V23" s="148"/>
      <c r="W23" s="183">
        <v>42111</v>
      </c>
      <c r="X23" s="183">
        <v>42111</v>
      </c>
      <c r="Y23" s="106"/>
      <c r="Z23" s="106" t="s">
        <v>2141</v>
      </c>
    </row>
    <row r="24" spans="1:27" ht="45" customHeight="1">
      <c r="A24" s="153">
        <v>21</v>
      </c>
      <c r="B24" s="492" t="s">
        <v>3710</v>
      </c>
      <c r="C24" s="148">
        <v>42093</v>
      </c>
      <c r="D24" s="148">
        <v>42094</v>
      </c>
      <c r="E24" s="34" t="s">
        <v>2698</v>
      </c>
      <c r="F24" s="34" t="s">
        <v>3632</v>
      </c>
      <c r="G24" s="129" t="s">
        <v>3693</v>
      </c>
      <c r="H24" s="129" t="s">
        <v>3646</v>
      </c>
      <c r="I24" s="34"/>
      <c r="J24" s="34" t="s">
        <v>3694</v>
      </c>
      <c r="K24" s="186" t="s">
        <v>3695</v>
      </c>
      <c r="L24" s="96">
        <v>7</v>
      </c>
      <c r="M24" s="96">
        <v>17.399999999999999</v>
      </c>
      <c r="N24" s="34">
        <v>63</v>
      </c>
      <c r="O24" s="34">
        <v>10</v>
      </c>
      <c r="P24" s="84">
        <v>13500</v>
      </c>
      <c r="Q24" s="84"/>
      <c r="R24" s="148">
        <v>42100</v>
      </c>
      <c r="S24" s="148">
        <v>42102</v>
      </c>
      <c r="T24" s="148">
        <v>42111</v>
      </c>
      <c r="U24" s="34" t="s">
        <v>2612</v>
      </c>
      <c r="V24" s="148"/>
      <c r="W24" s="148"/>
      <c r="X24" s="148"/>
      <c r="Y24" s="34"/>
      <c r="Z24" s="34" t="s">
        <v>2141</v>
      </c>
    </row>
    <row r="25" spans="1:27" ht="45" customHeight="1">
      <c r="A25" s="153">
        <v>22</v>
      </c>
      <c r="B25" s="493"/>
      <c r="C25" s="148">
        <v>42093</v>
      </c>
      <c r="D25" s="148">
        <v>42094</v>
      </c>
      <c r="E25" s="34" t="s">
        <v>2698</v>
      </c>
      <c r="F25" s="34" t="s">
        <v>3632</v>
      </c>
      <c r="G25" s="129" t="s">
        <v>3677</v>
      </c>
      <c r="H25" s="129" t="s">
        <v>3646</v>
      </c>
      <c r="I25" s="34"/>
      <c r="J25" s="34" t="s">
        <v>3642</v>
      </c>
      <c r="K25" s="186" t="s">
        <v>3696</v>
      </c>
      <c r="L25" s="96">
        <v>4</v>
      </c>
      <c r="M25" s="96">
        <v>12</v>
      </c>
      <c r="N25" s="34">
        <v>63</v>
      </c>
      <c r="O25" s="34">
        <v>10</v>
      </c>
      <c r="P25" s="84">
        <v>9200</v>
      </c>
      <c r="Q25" s="84"/>
      <c r="R25" s="148">
        <v>42100</v>
      </c>
      <c r="S25" s="148">
        <v>42109</v>
      </c>
      <c r="T25" s="148">
        <v>42118</v>
      </c>
      <c r="U25" s="34" t="s">
        <v>2612</v>
      </c>
      <c r="V25" s="148"/>
      <c r="W25" s="148"/>
      <c r="X25" s="148"/>
      <c r="Y25" s="34"/>
      <c r="Z25" s="34" t="s">
        <v>2141</v>
      </c>
    </row>
    <row r="27" spans="1:27">
      <c r="I27" s="67" t="s">
        <v>578</v>
      </c>
      <c r="U27" s="92">
        <f>COUNTIF(U4:U25,"복구완료")</f>
        <v>19</v>
      </c>
      <c r="V27" s="92">
        <f>COUNTA(V4:V25)</f>
        <v>0</v>
      </c>
      <c r="W27" s="92">
        <f>COUNTA(W4:W25)</f>
        <v>14</v>
      </c>
      <c r="X27" s="92">
        <f>COUNTA(X4:X25)</f>
        <v>14</v>
      </c>
      <c r="Y27" s="92">
        <f>COUNT(Y4:Y25)</f>
        <v>0</v>
      </c>
      <c r="AA27" s="92">
        <f>SUM(AA4:AA25)</f>
        <v>0</v>
      </c>
    </row>
  </sheetData>
  <autoFilter ref="A3:Z25" xr:uid="{00000000-0009-0000-0000-000014000000}"/>
  <mergeCells count="8">
    <mergeCell ref="B19:B20"/>
    <mergeCell ref="B21:B23"/>
    <mergeCell ref="B24:B25"/>
    <mergeCell ref="A2:V2"/>
    <mergeCell ref="B4:B8"/>
    <mergeCell ref="B11:B12"/>
    <mergeCell ref="B14:B16"/>
    <mergeCell ref="B17:B18"/>
  </mergeCells>
  <phoneticPr fontId="8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 지정된 범위</vt:lpstr>
      </vt:variant>
      <vt:variant>
        <vt:i4>31</vt:i4>
      </vt:variant>
    </vt:vector>
  </HeadingPairs>
  <TitlesOfParts>
    <vt:vector size="56" baseType="lpstr">
      <vt:lpstr>2009~2010년</vt:lpstr>
      <vt:lpstr>2011년</vt:lpstr>
      <vt:lpstr>2012년</vt:lpstr>
      <vt:lpstr>2013년</vt:lpstr>
      <vt:lpstr>2014년</vt:lpstr>
      <vt:lpstr>2013년(감사)</vt:lpstr>
      <vt:lpstr>2014년(감사)</vt:lpstr>
      <vt:lpstr>2013년(감사) (2)</vt:lpstr>
      <vt:lpstr>2014년(감사) (2)</vt:lpstr>
      <vt:lpstr>2015년</vt:lpstr>
      <vt:lpstr>2016년</vt:lpstr>
      <vt:lpstr>2017년</vt:lpstr>
      <vt:lpstr>2018년</vt:lpstr>
      <vt:lpstr>2019년</vt:lpstr>
      <vt:lpstr>2020년</vt:lpstr>
      <vt:lpstr>2021년</vt:lpstr>
      <vt:lpstr>2022년</vt:lpstr>
      <vt:lpstr>2023년</vt:lpstr>
      <vt:lpstr>2024년</vt:lpstr>
      <vt:lpstr>2025년</vt:lpstr>
      <vt:lpstr>2026년</vt:lpstr>
      <vt:lpstr>자기진단관리카드</vt:lpstr>
      <vt:lpstr>2013년 (2)</vt:lpstr>
      <vt:lpstr>2014년 (2)</vt:lpstr>
      <vt:lpstr>2015년 (2)</vt:lpstr>
      <vt:lpstr>'2009~2010년'!Print_Area</vt:lpstr>
      <vt:lpstr>'2011년'!Print_Area</vt:lpstr>
      <vt:lpstr>'2012년'!Print_Area</vt:lpstr>
      <vt:lpstr>'2013년(감사)'!Print_Area</vt:lpstr>
      <vt:lpstr>'2013년(감사) (2)'!Print_Area</vt:lpstr>
      <vt:lpstr>'2014년'!Print_Area</vt:lpstr>
      <vt:lpstr>'2014년 (2)'!Print_Area</vt:lpstr>
      <vt:lpstr>'2014년(감사)'!Print_Area</vt:lpstr>
      <vt:lpstr>'2014년(감사) (2)'!Print_Area</vt:lpstr>
      <vt:lpstr>'2015년'!Print_Area</vt:lpstr>
      <vt:lpstr>'2015년 (2)'!Print_Area</vt:lpstr>
      <vt:lpstr>'2016년'!Print_Area</vt:lpstr>
      <vt:lpstr>'2018년'!Print_Area</vt:lpstr>
      <vt:lpstr>'2019년'!Print_Area</vt:lpstr>
      <vt:lpstr>'2020년'!Print_Area</vt:lpstr>
      <vt:lpstr>'2021년'!Print_Area</vt:lpstr>
      <vt:lpstr>'2022년'!Print_Area</vt:lpstr>
      <vt:lpstr>'2023년'!Print_Area</vt:lpstr>
      <vt:lpstr>'2009~2010년'!Print_Titles</vt:lpstr>
      <vt:lpstr>'2011년'!Print_Titles</vt:lpstr>
      <vt:lpstr>'2013년'!Print_Titles</vt:lpstr>
      <vt:lpstr>'2013년 (2)'!Print_Titles</vt:lpstr>
      <vt:lpstr>'2013년(감사)'!Print_Titles</vt:lpstr>
      <vt:lpstr>'2013년(감사) (2)'!Print_Titles</vt:lpstr>
      <vt:lpstr>'2014년'!Print_Titles</vt:lpstr>
      <vt:lpstr>'2014년 (2)'!Print_Titles</vt:lpstr>
      <vt:lpstr>'2014년(감사)'!Print_Titles</vt:lpstr>
      <vt:lpstr>'2014년(감사) (2)'!Print_Titles</vt:lpstr>
      <vt:lpstr>'2015년'!Print_Titles</vt:lpstr>
      <vt:lpstr>'2015년 (2)'!Print_Titles</vt:lpstr>
      <vt:lpstr>'2016년'!Print_Titles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pc</cp:lastModifiedBy>
  <cp:lastPrinted>2017-04-05T05:01:29Z</cp:lastPrinted>
  <dcterms:created xsi:type="dcterms:W3CDTF">2006-10-13T00:01:33Z</dcterms:created>
  <dcterms:modified xsi:type="dcterms:W3CDTF">2026-04-20T00:35:23Z</dcterms:modified>
</cp:coreProperties>
</file>