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★ 청사관리팀\★ 공공요금(전기)\★ 전기요금\"/>
    </mc:Choice>
  </mc:AlternateContent>
  <xr:revisionPtr revIDLastSave="0" documentId="13_ncr:1_{65BF85B0-D1E9-4B09-AFCA-2E7A3E893DC9}" xr6:coauthVersionLast="47" xr6:coauthVersionMax="47" xr10:uidLastSave="{00000000-0000-0000-0000-000000000000}"/>
  <bookViews>
    <workbookView xWindow="-28920" yWindow="0" windowWidth="29040" windowHeight="15720" xr2:uid="{00000000-000D-0000-FFFF-FFFF00000000}"/>
  </bookViews>
  <sheets>
    <sheet name="19~26통계" sheetId="2" r:id="rId1"/>
  </sheets>
  <definedNames>
    <definedName name="_xlnm.Print_Area" localSheetId="0">'19~26통계'!$A$1:$I$37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5" i="2" l="1"/>
  <c r="H25" i="2"/>
  <c r="I23" i="2"/>
  <c r="I24" i="2"/>
  <c r="H23" i="2"/>
  <c r="H24" i="2"/>
  <c r="F34" i="2"/>
  <c r="G34" i="2"/>
  <c r="G33" i="2"/>
  <c r="F33" i="2"/>
  <c r="G26" i="2"/>
  <c r="G22" i="2" s="1"/>
  <c r="G27" i="2"/>
  <c r="C6" i="2"/>
  <c r="D6" i="2"/>
  <c r="E6" i="2"/>
  <c r="F6" i="2"/>
  <c r="G6" i="2"/>
  <c r="H6" i="2"/>
  <c r="I6" i="2"/>
  <c r="B6" i="2"/>
  <c r="C22" i="2"/>
  <c r="D22" i="2"/>
  <c r="E22" i="2"/>
  <c r="F22" i="2"/>
  <c r="H22" i="2"/>
  <c r="I22" i="2"/>
  <c r="B22" i="2"/>
</calcChain>
</file>

<file path=xl/sharedStrings.xml><?xml version="1.0" encoding="utf-8"?>
<sst xmlns="http://schemas.openxmlformats.org/spreadsheetml/2006/main" count="53" uniqueCount="25">
  <si>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</si>
  <si>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</si>
  <si>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</si>
  <si>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</si>
  <si>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</si>
  <si>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</si>
  <si>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</si>
  <si>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</si>
  <si>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</si>
  <si>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</si>
  <si>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</si>
  <si>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구분</t>
  </si>
  <si>
    <t>2019년도</t>
  </si>
  <si>
    <t>2020년도</t>
  </si>
  <si>
    <t>2021년도</t>
  </si>
  <si>
    <t>2022년도</t>
  </si>
  <si>
    <t>사용량(kw)</t>
  </si>
  <si>
    <t>사용요금(원)</t>
  </si>
  <si>
    <t>합계</t>
  </si>
  <si>
    <t>1월</t>
  </si>
  <si>
    <t>2023년도</t>
    <phoneticPr fontId="2" type="noConversion"/>
  </si>
  <si>
    <t>2024년도</t>
    <phoneticPr fontId="2" type="noConversion"/>
  </si>
  <si>
    <t>2025년도</t>
    <phoneticPr fontId="2" type="noConversion"/>
  </si>
  <si>
    <t>2026년도</t>
    <phoneticPr fontId="2" type="noConversion"/>
  </si>
  <si>
    <t>분당구청 전기요금 통계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</si>
</sst>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41" fontId="5" fillId="0" borderId="3" xfId="1" applyFont="1" applyBorder="1" applyAlignment="1">
      <alignment vertical="center" wrapText="1"/>
    </xf>
    <xf numFmtId="3" fontId="6" fillId="0" borderId="2" xfId="0" applyNumberFormat="1" applyFont="1" applyBorder="1" applyAlignment="1">
      <alignment vertical="center" wrapText="1"/>
    </xf>
    <xf numFmtId="3" fontId="5" fillId="0" borderId="3" xfId="0" applyNumberFormat="1" applyFont="1" applyBorder="1" applyAlignment="1">
      <alignment vertical="center" wrapText="1"/>
    </xf>
    <xf numFmtId="3" fontId="5" fillId="2" borderId="3" xfId="0" applyNumberFormat="1" applyFont="1" applyFill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3" fontId="6" fillId="0" borderId="11" xfId="0" applyNumberFormat="1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3" fontId="5" fillId="0" borderId="13" xfId="0" applyNumberFormat="1" applyFont="1" applyBorder="1" applyAlignment="1">
      <alignment vertical="center" wrapText="1"/>
    </xf>
    <xf numFmtId="41" fontId="5" fillId="0" borderId="13" xfId="1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3" fontId="5" fillId="0" borderId="15" xfId="0" applyNumberFormat="1" applyFont="1" applyBorder="1" applyAlignment="1">
      <alignment vertical="center" wrapText="1"/>
    </xf>
    <xf numFmtId="41" fontId="5" fillId="0" borderId="15" xfId="1" applyFont="1" applyBorder="1" applyAlignment="1">
      <alignment vertical="center" wrapText="1"/>
    </xf>
    <xf numFmtId="41" fontId="5" fillId="0" borderId="16" xfId="1" applyFont="1" applyBorder="1" applyAlignment="1">
      <alignment vertical="center" wrapText="1"/>
    </xf>
    <xf numFmtId="41" fontId="6" fillId="0" borderId="2" xfId="1" applyFont="1" applyBorder="1" applyAlignment="1">
      <alignment vertical="center" wrapText="1"/>
    </xf>
    <xf numFmtId="41" fontId="5" fillId="2" borderId="3" xfId="1" applyFont="1" applyFill="1" applyBorder="1" applyAlignment="1">
      <alignment vertical="center" wrapText="1"/>
    </xf>
    <xf numFmtId="41" fontId="6" fillId="0" borderId="11" xfId="1" applyFont="1" applyBorder="1" applyAlignment="1">
      <alignment vertical="center" wrapText="1"/>
    </xf>
    <xf numFmtId="41" fontId="5" fillId="0" borderId="3" xfId="1" applyFont="1" applyBorder="1" applyAlignment="1">
      <alignment horizontal="right" vertical="center" wrapText="1"/>
    </xf>
    <xf numFmtId="41" fontId="5" fillId="0" borderId="13" xfId="1" applyFont="1" applyBorder="1" applyAlignment="1">
      <alignment horizontal="right" vertical="center" wrapText="1"/>
    </xf>
    <xf numFmtId="41" fontId="5" fillId="0" borderId="15" xfId="1" applyFont="1" applyBorder="1" applyAlignment="1">
      <alignment horizontal="right" vertical="center" wrapText="1"/>
    </xf>
    <xf numFmtId="41" fontId="5" fillId="0" borderId="16" xfId="1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view="pageBreakPreview" topLeftCell="A20" zoomScaleNormal="100" zoomScaleSheetLayoutView="100" workbookViewId="0">
      <selection activeCell="G34" sqref="G34"/>
    </sheetView>
  </sheetViews>
  <sheetFormatPr defaultRowHeight="16.5" x14ac:dyDescent="0.3"/>
  <cols>
    <col min="2" max="2" width="12.625" customWidth="1"/>
    <col min="3" max="3" width="13.625" customWidth="1"/>
    <col min="4" max="4" width="12.625" customWidth="1"/>
    <col min="5" max="5" width="13.625" customWidth="1"/>
    <col min="6" max="6" width="12.625" customWidth="1"/>
    <col min="7" max="7" width="13.625" customWidth="1"/>
    <col min="8" max="8" width="12.625" customWidth="1"/>
    <col min="9" max="9" width="13.625" customWidth="1"/>
  </cols>
  <sheetData>
    <row r="1" spans="1:9" ht="40.5" customHeight="1" x14ac:dyDescent="0.3"/>
    <row r="2" spans="1:9" ht="31.5" x14ac:dyDescent="0.3">
      <c r="A2" s="28" t="s">
        <v>24</v>
      </c>
      <c r="B2" s="28"/>
      <c r="C2" s="28"/>
      <c r="D2" s="28"/>
      <c r="E2" s="28"/>
      <c r="F2" s="28"/>
      <c r="G2" s="28"/>
      <c r="H2" s="28"/>
      <c r="I2" s="28"/>
    </row>
    <row r="3" spans="1:9" ht="17.25" thickBot="1" x14ac:dyDescent="0.35"/>
    <row r="4" spans="1:9" ht="24.95" customHeight="1" x14ac:dyDescent="0.3">
      <c r="A4" s="23" t="s">
        <v>11</v>
      </c>
      <c r="B4" s="25" t="s">
        <v>12</v>
      </c>
      <c r="C4" s="26"/>
      <c r="D4" s="25" t="s">
        <v>13</v>
      </c>
      <c r="E4" s="26"/>
      <c r="F4" s="25" t="s">
        <v>14</v>
      </c>
      <c r="G4" s="26"/>
      <c r="H4" s="25" t="s">
        <v>15</v>
      </c>
      <c r="I4" s="27"/>
    </row>
    <row r="5" spans="1:9" ht="24.95" customHeight="1" thickBot="1" x14ac:dyDescent="0.35">
      <c r="A5" s="24"/>
      <c r="B5" s="1" t="s">
        <v>16</v>
      </c>
      <c r="C5" s="1" t="s">
        <v>17</v>
      </c>
      <c r="D5" s="1" t="s">
        <v>16</v>
      </c>
      <c r="E5" s="1" t="s">
        <v>17</v>
      </c>
      <c r="F5" s="1" t="s">
        <v>16</v>
      </c>
      <c r="G5" s="1" t="s">
        <v>17</v>
      </c>
      <c r="H5" s="1" t="s">
        <v>16</v>
      </c>
      <c r="I5" s="6" t="s">
        <v>17</v>
      </c>
    </row>
    <row r="6" spans="1:9" ht="24.95" customHeight="1" thickTop="1" x14ac:dyDescent="0.3">
      <c r="A6" s="7" t="s">
        <v>18</v>
      </c>
      <c r="B6" s="3">
        <f>SUM(B7:B18)</f>
        <v>1165959</v>
      </c>
      <c r="C6" s="3">
        <f t="shared" ref="C6:I6" si="0">SUM(C7:C18)</f>
        <v>186529520</v>
      </c>
      <c r="D6" s="3">
        <f t="shared" si="0"/>
        <v>1087397</v>
      </c>
      <c r="E6" s="3">
        <f t="shared" si="0"/>
        <v>175277860</v>
      </c>
      <c r="F6" s="3">
        <f t="shared" si="0"/>
        <v>1099983</v>
      </c>
      <c r="G6" s="3">
        <f t="shared" si="0"/>
        <v>178332850</v>
      </c>
      <c r="H6" s="3">
        <f t="shared" si="0"/>
        <v>1294851</v>
      </c>
      <c r="I6" s="8">
        <f t="shared" si="0"/>
        <v>210062870</v>
      </c>
    </row>
    <row r="7" spans="1:9" ht="24.95" customHeight="1" x14ac:dyDescent="0.3">
      <c r="A7" s="9" t="s">
        <v>19</v>
      </c>
      <c r="B7" s="4">
        <v>132017</v>
      </c>
      <c r="C7" s="4">
        <v>19936810</v>
      </c>
      <c r="D7" s="4">
        <v>110490</v>
      </c>
      <c r="E7" s="4">
        <v>16738360</v>
      </c>
      <c r="F7" s="4">
        <v>120395</v>
      </c>
      <c r="G7" s="4">
        <v>18388090</v>
      </c>
      <c r="H7" s="5">
        <v>133981</v>
      </c>
      <c r="I7" s="10">
        <v>19909270</v>
      </c>
    </row>
    <row r="8" spans="1:9" ht="24.95" customHeight="1" x14ac:dyDescent="0.3">
      <c r="A8" s="9" t="s">
        <v>0</v>
      </c>
      <c r="B8" s="4">
        <v>125052</v>
      </c>
      <c r="C8" s="4">
        <v>18827080</v>
      </c>
      <c r="D8" s="4">
        <v>112230</v>
      </c>
      <c r="E8" s="4">
        <v>16961740</v>
      </c>
      <c r="F8" s="4">
        <v>116158</v>
      </c>
      <c r="G8" s="4">
        <v>18184920</v>
      </c>
      <c r="H8" s="4">
        <v>144848</v>
      </c>
      <c r="I8" s="10">
        <v>21106280</v>
      </c>
    </row>
    <row r="9" spans="1:9" ht="24.95" customHeight="1" x14ac:dyDescent="0.3">
      <c r="A9" s="9" t="s">
        <v>1</v>
      </c>
      <c r="B9" s="4">
        <v>102256</v>
      </c>
      <c r="C9" s="4">
        <v>15682750</v>
      </c>
      <c r="D9" s="4">
        <v>90477</v>
      </c>
      <c r="E9" s="4">
        <v>14122760</v>
      </c>
      <c r="F9" s="4">
        <v>88021</v>
      </c>
      <c r="G9" s="4">
        <v>13647680</v>
      </c>
      <c r="H9" s="4">
        <v>122744</v>
      </c>
      <c r="I9" s="10">
        <v>17976600</v>
      </c>
    </row>
    <row r="10" spans="1:9" ht="24.95" customHeight="1" x14ac:dyDescent="0.3">
      <c r="A10" s="9" t="s">
        <v>2</v>
      </c>
      <c r="B10" s="4">
        <v>96961</v>
      </c>
      <c r="C10" s="4">
        <v>13078350</v>
      </c>
      <c r="D10" s="4">
        <v>83420</v>
      </c>
      <c r="E10" s="4">
        <v>11571850</v>
      </c>
      <c r="F10" s="4">
        <v>77188</v>
      </c>
      <c r="G10" s="4">
        <v>11229940</v>
      </c>
      <c r="H10" s="4">
        <v>97132</v>
      </c>
      <c r="I10" s="10">
        <v>13275030</v>
      </c>
    </row>
    <row r="11" spans="1:9" ht="24.95" customHeight="1" x14ac:dyDescent="0.3">
      <c r="A11" s="9" t="s">
        <v>3</v>
      </c>
      <c r="B11" s="4">
        <v>70497</v>
      </c>
      <c r="C11" s="4">
        <v>10777130</v>
      </c>
      <c r="D11" s="4">
        <v>64697</v>
      </c>
      <c r="E11" s="4">
        <v>9896050</v>
      </c>
      <c r="F11" s="4">
        <v>65290</v>
      </c>
      <c r="G11" s="4">
        <v>10125320</v>
      </c>
      <c r="H11" s="4">
        <v>75415</v>
      </c>
      <c r="I11" s="10">
        <v>11529220</v>
      </c>
    </row>
    <row r="12" spans="1:9" ht="24.95" customHeight="1" x14ac:dyDescent="0.3">
      <c r="A12" s="9" t="s">
        <v>4</v>
      </c>
      <c r="B12" s="4">
        <v>69830</v>
      </c>
      <c r="C12" s="4">
        <v>11465060</v>
      </c>
      <c r="D12" s="4">
        <v>68291</v>
      </c>
      <c r="E12" s="4">
        <v>11654030</v>
      </c>
      <c r="F12" s="4">
        <v>68706</v>
      </c>
      <c r="G12" s="4">
        <v>11568160</v>
      </c>
      <c r="H12" s="4">
        <v>81172</v>
      </c>
      <c r="I12" s="10">
        <v>13051120</v>
      </c>
    </row>
    <row r="13" spans="1:9" ht="24.95" customHeight="1" x14ac:dyDescent="0.3">
      <c r="A13" s="9" t="s">
        <v>5</v>
      </c>
      <c r="B13" s="4">
        <v>91658</v>
      </c>
      <c r="C13" s="4">
        <v>17476020</v>
      </c>
      <c r="D13" s="4">
        <v>104905</v>
      </c>
      <c r="E13" s="5">
        <v>19233350</v>
      </c>
      <c r="F13" s="4">
        <v>94827</v>
      </c>
      <c r="G13" s="4">
        <v>17513310</v>
      </c>
      <c r="H13" s="4">
        <v>118085</v>
      </c>
      <c r="I13" s="10">
        <v>21718300</v>
      </c>
    </row>
    <row r="14" spans="1:9" ht="24.95" customHeight="1" x14ac:dyDescent="0.3">
      <c r="A14" s="9" t="s">
        <v>6</v>
      </c>
      <c r="B14" s="4">
        <v>124903</v>
      </c>
      <c r="C14" s="4">
        <v>22272230</v>
      </c>
      <c r="D14" s="4">
        <v>104079</v>
      </c>
      <c r="E14" s="5">
        <v>18502590</v>
      </c>
      <c r="F14" s="4">
        <v>126679</v>
      </c>
      <c r="G14" s="4">
        <v>21852460</v>
      </c>
      <c r="H14" s="4">
        <v>138214</v>
      </c>
      <c r="I14" s="10">
        <v>24745630</v>
      </c>
    </row>
    <row r="15" spans="1:9" ht="24.95" customHeight="1" x14ac:dyDescent="0.3">
      <c r="A15" s="9" t="s">
        <v>7</v>
      </c>
      <c r="B15" s="4">
        <v>114426</v>
      </c>
      <c r="C15" s="4">
        <v>18798470</v>
      </c>
      <c r="D15" s="4">
        <v>115878</v>
      </c>
      <c r="E15" s="5">
        <v>19109630</v>
      </c>
      <c r="F15" s="4">
        <v>92748</v>
      </c>
      <c r="G15" s="4">
        <v>15816090</v>
      </c>
      <c r="H15" s="4">
        <v>120382</v>
      </c>
      <c r="I15" s="10">
        <v>20415360</v>
      </c>
    </row>
    <row r="16" spans="1:9" ht="24.95" customHeight="1" x14ac:dyDescent="0.3">
      <c r="A16" s="9" t="s">
        <v>8</v>
      </c>
      <c r="B16" s="4">
        <v>74004</v>
      </c>
      <c r="C16" s="4">
        <v>11091050</v>
      </c>
      <c r="D16" s="4">
        <v>63314</v>
      </c>
      <c r="E16" s="5">
        <v>9941540</v>
      </c>
      <c r="F16" s="4">
        <v>72671</v>
      </c>
      <c r="G16" s="4">
        <v>11027760</v>
      </c>
      <c r="H16" s="4">
        <v>83264</v>
      </c>
      <c r="I16" s="10">
        <v>13013250</v>
      </c>
    </row>
    <row r="17" spans="1:9" ht="24.95" customHeight="1" x14ac:dyDescent="0.3">
      <c r="A17" s="9" t="s">
        <v>9</v>
      </c>
      <c r="B17" s="4">
        <v>69411</v>
      </c>
      <c r="C17" s="4">
        <v>11366920</v>
      </c>
      <c r="D17" s="4">
        <v>75106</v>
      </c>
      <c r="E17" s="4">
        <v>11825450</v>
      </c>
      <c r="F17" s="4">
        <v>76767</v>
      </c>
      <c r="G17" s="4">
        <v>12276050</v>
      </c>
      <c r="H17" s="19">
        <v>82032</v>
      </c>
      <c r="I17" s="20">
        <v>14611740</v>
      </c>
    </row>
    <row r="18" spans="1:9" ht="24.95" customHeight="1" thickBot="1" x14ac:dyDescent="0.35">
      <c r="A18" s="12" t="s">
        <v>10</v>
      </c>
      <c r="B18" s="13">
        <v>94944</v>
      </c>
      <c r="C18" s="13">
        <v>15757650</v>
      </c>
      <c r="D18" s="13">
        <v>94510</v>
      </c>
      <c r="E18" s="13">
        <v>15720510</v>
      </c>
      <c r="F18" s="13">
        <v>100533</v>
      </c>
      <c r="G18" s="13">
        <v>16703070</v>
      </c>
      <c r="H18" s="21">
        <v>97582</v>
      </c>
      <c r="I18" s="22">
        <v>18711070</v>
      </c>
    </row>
    <row r="19" spans="1:9" ht="24.95" customHeight="1" thickBot="1" x14ac:dyDescent="0.35"/>
    <row r="20" spans="1:9" ht="24.95" customHeight="1" x14ac:dyDescent="0.3">
      <c r="A20" s="23" t="s">
        <v>11</v>
      </c>
      <c r="B20" s="25" t="s">
        <v>20</v>
      </c>
      <c r="C20" s="26"/>
      <c r="D20" s="25" t="s">
        <v>21</v>
      </c>
      <c r="E20" s="26"/>
      <c r="F20" s="25" t="s">
        <v>22</v>
      </c>
      <c r="G20" s="26"/>
      <c r="H20" s="25" t="s">
        <v>23</v>
      </c>
      <c r="I20" s="27"/>
    </row>
    <row r="21" spans="1:9" ht="24.95" customHeight="1" thickBot="1" x14ac:dyDescent="0.35">
      <c r="A21" s="24"/>
      <c r="B21" s="1" t="s">
        <v>16</v>
      </c>
      <c r="C21" s="1" t="s">
        <v>17</v>
      </c>
      <c r="D21" s="1" t="s">
        <v>16</v>
      </c>
      <c r="E21" s="1" t="s">
        <v>17</v>
      </c>
      <c r="F21" s="1" t="s">
        <v>16</v>
      </c>
      <c r="G21" s="1" t="s">
        <v>17</v>
      </c>
      <c r="H21" s="1" t="s">
        <v>16</v>
      </c>
      <c r="I21" s="6" t="s">
        <v>17</v>
      </c>
    </row>
    <row r="22" spans="1:9" ht="24.95" customHeight="1" thickTop="1" x14ac:dyDescent="0.3">
      <c r="A22" s="7" t="s">
        <v>18</v>
      </c>
      <c r="B22" s="16">
        <f>SUM(B23:B34)</f>
        <v>1292688</v>
      </c>
      <c r="C22" s="16">
        <f t="shared" ref="C22:I22" si="1">SUM(C23:C34)</f>
        <v>269469440</v>
      </c>
      <c r="D22" s="16">
        <f t="shared" si="1"/>
        <v>1350038</v>
      </c>
      <c r="E22" s="16">
        <f t="shared" si="1"/>
        <v>280745620</v>
      </c>
      <c r="F22" s="16">
        <f t="shared" si="1"/>
        <v>1411264</v>
      </c>
      <c r="G22" s="16">
        <f t="shared" si="1"/>
        <v>288053280</v>
      </c>
      <c r="H22" s="16">
        <f t="shared" si="1"/>
        <v>395310</v>
      </c>
      <c r="I22" s="18">
        <f t="shared" si="1"/>
        <v>79561280</v>
      </c>
    </row>
    <row r="23" spans="1:9" ht="24.95" customHeight="1" x14ac:dyDescent="0.3">
      <c r="A23" s="9" t="s">
        <v>19</v>
      </c>
      <c r="B23" s="2">
        <v>140483</v>
      </c>
      <c r="C23" s="2">
        <v>25712390</v>
      </c>
      <c r="D23" s="2">
        <v>137838</v>
      </c>
      <c r="E23" s="2">
        <v>28771140</v>
      </c>
      <c r="F23" s="2">
        <v>139302</v>
      </c>
      <c r="G23" s="2">
        <v>28558480</v>
      </c>
      <c r="H23" s="17">
        <f>137282+300</f>
        <v>137582</v>
      </c>
      <c r="I23" s="11">
        <f>28059420+149200</f>
        <v>28208620</v>
      </c>
    </row>
    <row r="24" spans="1:9" ht="24.95" customHeight="1" x14ac:dyDescent="0.3">
      <c r="A24" s="9" t="s">
        <v>0</v>
      </c>
      <c r="B24" s="2">
        <v>135767</v>
      </c>
      <c r="C24" s="2">
        <v>27159520</v>
      </c>
      <c r="D24" s="2">
        <v>143168</v>
      </c>
      <c r="E24" s="2">
        <v>29698120</v>
      </c>
      <c r="F24" s="2">
        <v>148739</v>
      </c>
      <c r="G24" s="2">
        <v>29491640</v>
      </c>
      <c r="H24" s="2">
        <f>155516+332</f>
        <v>155848</v>
      </c>
      <c r="I24" s="11">
        <f>30724390+153890</f>
        <v>30878280</v>
      </c>
    </row>
    <row r="25" spans="1:9" ht="24.95" customHeight="1" x14ac:dyDescent="0.3">
      <c r="A25" s="9" t="s">
        <v>1</v>
      </c>
      <c r="B25" s="2">
        <v>101156</v>
      </c>
      <c r="C25" s="2">
        <v>20773890</v>
      </c>
      <c r="D25" s="2">
        <v>110486</v>
      </c>
      <c r="E25" s="2">
        <v>22398140</v>
      </c>
      <c r="F25" s="2">
        <v>123673</v>
      </c>
      <c r="G25" s="2">
        <v>24961430</v>
      </c>
      <c r="H25" s="2">
        <f>333+101547</f>
        <v>101880</v>
      </c>
      <c r="I25" s="11">
        <f>154040+20320340</f>
        <v>20474380</v>
      </c>
    </row>
    <row r="26" spans="1:9" ht="24.95" customHeight="1" x14ac:dyDescent="0.3">
      <c r="A26" s="9" t="s">
        <v>2</v>
      </c>
      <c r="B26" s="2">
        <v>84466</v>
      </c>
      <c r="C26" s="2">
        <v>16173950</v>
      </c>
      <c r="D26" s="2">
        <v>95257</v>
      </c>
      <c r="E26" s="2">
        <v>18198480</v>
      </c>
      <c r="F26" s="2">
        <v>98546</v>
      </c>
      <c r="G26" s="2">
        <f>18488900</f>
        <v>18488900</v>
      </c>
      <c r="H26" s="2"/>
      <c r="I26" s="11"/>
    </row>
    <row r="27" spans="1:9" ht="24.95" customHeight="1" x14ac:dyDescent="0.3">
      <c r="A27" s="9" t="s">
        <v>3</v>
      </c>
      <c r="B27" s="2">
        <v>73271</v>
      </c>
      <c r="C27" s="2">
        <v>14724060</v>
      </c>
      <c r="D27" s="2">
        <v>75948</v>
      </c>
      <c r="E27" s="2">
        <v>15364500</v>
      </c>
      <c r="F27" s="2">
        <v>80149</v>
      </c>
      <c r="G27" s="2">
        <f>15791680</f>
        <v>15791680</v>
      </c>
      <c r="H27" s="2"/>
      <c r="I27" s="11"/>
    </row>
    <row r="28" spans="1:9" ht="24.95" customHeight="1" x14ac:dyDescent="0.3">
      <c r="A28" s="9" t="s">
        <v>4</v>
      </c>
      <c r="B28" s="2">
        <v>81395</v>
      </c>
      <c r="C28" s="2">
        <v>17466770</v>
      </c>
      <c r="D28" s="2">
        <v>85132</v>
      </c>
      <c r="E28" s="2">
        <v>17359640</v>
      </c>
      <c r="F28" s="2">
        <v>88574</v>
      </c>
      <c r="G28" s="2">
        <v>17802300</v>
      </c>
      <c r="H28" s="2"/>
      <c r="I28" s="11"/>
    </row>
    <row r="29" spans="1:9" ht="24.95" customHeight="1" x14ac:dyDescent="0.3">
      <c r="A29" s="9" t="s">
        <v>5</v>
      </c>
      <c r="B29" s="2">
        <v>115827</v>
      </c>
      <c r="C29" s="2">
        <v>26636730</v>
      </c>
      <c r="D29" s="2">
        <v>125257</v>
      </c>
      <c r="E29" s="17">
        <v>28347480</v>
      </c>
      <c r="F29" s="2">
        <v>134533</v>
      </c>
      <c r="G29" s="2">
        <v>29792590</v>
      </c>
      <c r="H29" s="2"/>
      <c r="I29" s="11"/>
    </row>
    <row r="30" spans="1:9" ht="24.95" customHeight="1" x14ac:dyDescent="0.3">
      <c r="A30" s="9" t="s">
        <v>6</v>
      </c>
      <c r="B30" s="2">
        <v>145205</v>
      </c>
      <c r="C30" s="2">
        <v>32651190</v>
      </c>
      <c r="D30" s="2">
        <v>147394</v>
      </c>
      <c r="E30" s="17">
        <v>32702290</v>
      </c>
      <c r="F30" s="2">
        <v>154155</v>
      </c>
      <c r="G30" s="2">
        <v>33264930</v>
      </c>
      <c r="H30" s="2"/>
      <c r="I30" s="11"/>
    </row>
    <row r="31" spans="1:9" ht="24.95" customHeight="1" x14ac:dyDescent="0.3">
      <c r="A31" s="9" t="s">
        <v>7</v>
      </c>
      <c r="B31" s="2">
        <v>132937</v>
      </c>
      <c r="C31" s="2">
        <v>28254380</v>
      </c>
      <c r="D31" s="2">
        <v>143334</v>
      </c>
      <c r="E31" s="17">
        <v>29571300</v>
      </c>
      <c r="F31" s="2">
        <v>150058</v>
      </c>
      <c r="G31" s="2">
        <v>30367670</v>
      </c>
      <c r="H31" s="2"/>
      <c r="I31" s="11"/>
    </row>
    <row r="32" spans="1:9" ht="24.95" customHeight="1" x14ac:dyDescent="0.3">
      <c r="A32" s="9" t="s">
        <v>8</v>
      </c>
      <c r="B32" s="2">
        <v>89604</v>
      </c>
      <c r="C32" s="2">
        <v>17581470</v>
      </c>
      <c r="D32" s="2">
        <v>100889</v>
      </c>
      <c r="E32" s="17">
        <v>18738440</v>
      </c>
      <c r="F32" s="2">
        <v>98635</v>
      </c>
      <c r="G32" s="2">
        <v>18218550</v>
      </c>
      <c r="H32" s="2"/>
      <c r="I32" s="11"/>
    </row>
    <row r="33" spans="1:9" ht="24.95" customHeight="1" x14ac:dyDescent="0.3">
      <c r="A33" s="9" t="s">
        <v>9</v>
      </c>
      <c r="B33" s="2">
        <v>77751</v>
      </c>
      <c r="C33" s="2">
        <v>16956360</v>
      </c>
      <c r="D33" s="2">
        <v>82433</v>
      </c>
      <c r="E33" s="2">
        <v>17062650</v>
      </c>
      <c r="F33" s="2">
        <f>88395+51</f>
        <v>88446</v>
      </c>
      <c r="G33" s="2">
        <f>17708750+332070</f>
        <v>18040820</v>
      </c>
      <c r="H33" s="2"/>
      <c r="I33" s="11"/>
    </row>
    <row r="34" spans="1:9" ht="24.95" customHeight="1" thickBot="1" x14ac:dyDescent="0.35">
      <c r="A34" s="12" t="s">
        <v>10</v>
      </c>
      <c r="B34" s="14">
        <v>114826</v>
      </c>
      <c r="C34" s="14">
        <v>25378730</v>
      </c>
      <c r="D34" s="14">
        <v>102902</v>
      </c>
      <c r="E34" s="14">
        <v>22533440</v>
      </c>
      <c r="F34" s="14">
        <f>106356+98</f>
        <v>106454</v>
      </c>
      <c r="G34" s="14">
        <f>23154330+119960</f>
        <v>23274290</v>
      </c>
      <c r="H34" s="14"/>
      <c r="I34" s="15"/>
    </row>
  </sheetData>
  <mergeCells count="11">
    <mergeCell ref="A2:I2"/>
    <mergeCell ref="A4:A5"/>
    <mergeCell ref="B4:C4"/>
    <mergeCell ref="D4:E4"/>
    <mergeCell ref="F4:G4"/>
    <mergeCell ref="H4:I4"/>
    <mergeCell ref="A20:A21"/>
    <mergeCell ref="B20:C20"/>
    <mergeCell ref="D20:E20"/>
    <mergeCell ref="F20:G20"/>
    <mergeCell ref="H20:I20"/>
  </mergeCells>
  <phoneticPr fontId="2" type="noConversion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19~26통계</vt:lpstr>
      <vt:lpstr>'19~26통계'!Print_Area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2023-01-19T01:12:21Z</cp:lastPrinted>
  <dcterms:created xsi:type="dcterms:W3CDTF">2022-04-12T00:06:47Z</dcterms:created>
  <dcterms:modified xsi:type="dcterms:W3CDTF">2026-03-27T07:00:00Z</dcterms:modified>
</cp:coreProperties>
</file>